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42扶桑町\"/>
    </mc:Choice>
  </mc:AlternateContent>
  <bookViews>
    <workbookView xWindow="0" yWindow="0" windowWidth="20490" windowHeight="64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c r="BW36" i="10"/>
  <c r="BW37" i="10"/>
  <c r="BW38" i="10"/>
  <c r="BW39" i="10"/>
  <c r="BW40" i="10"/>
  <c r="BW41" i="10"/>
  <c r="BW42" i="10"/>
  <c r="BE34" i="10"/>
  <c r="AM34" i="10"/>
  <c r="U34" i="10"/>
  <c r="C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<sst xmlns="http://schemas.openxmlformats.org/spreadsheetml/2006/main" count="1106" uniqueCount="611">
  <si>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</si>
  <si>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</si>
  <si>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</si>
  <si>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</si>
  <si>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</si>
  <si>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</si>
  <si>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</si>
  <si>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</si>
  <si>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</si>
  <si>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</si>
  <si>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</si>
  <si>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</si>
  <si>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</si>
  <si>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</si>
  <si>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</si>
  <si>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</si>
  <si>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</si>
  <si>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</si>
  <si>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</si>
  <si>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</si>
  <si>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</si>
  <si>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</si>
  <si>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</si>
  <si>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</si>
  <si>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</si>
  <si>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</si>
  <si>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</si>
  <si>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</si>
  <si>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</si>
  <si>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</si>
  <si>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</si>
  <si>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</si>
  <si>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</si>
  <si>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</si>
  <si>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</si>
  <si>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</si>
  <si>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</si>
  <si>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</si>
  <si>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</si>
  <si>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</si>
  <si>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</si>
  <si>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</si>
  <si>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</si>
  <si>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</si>
  <si>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</si>
  <si>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</si>
  <si>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</si>
  <si>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</si>
  <si>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</si>
  <si>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</si>
  <si>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</si>
  <si>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</si>
  <si>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</si>
  <si>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</si>
  <si>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</si>
  <si>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</si>
  <si>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</si>
  <si>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</si>
  <si>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</si>
  <si>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</si>
  <si>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</si>
  <si>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</si>
  <si>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</si>
  <si>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</si>
  <si>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</si>
  <si>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</si>
  <si>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</si>
  <si>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</si>
  <si>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</si>
  <si>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</si>
  <si>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0"/>
  </si>
  <si>
    <t>財政調整基金</t>
    <phoneticPr fontId="10"/>
  </si>
  <si>
    <t>減債基金</t>
    <phoneticPr fontId="10"/>
  </si>
  <si>
    <t>その他特定目的基金</t>
    <phoneticPr fontId="10"/>
  </si>
  <si>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</si>
  <si>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</si>
  <si>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</si>
  <si>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</si>
  <si>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</si>
  <si>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</si>
  <si>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</si>
  <si>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</si>
  <si>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</si>
  <si>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</si>
  <si>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</si>
  <si>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19"/>
  </si>
  <si>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</si>
  <si>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</si>
  <si>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</si>
  <si>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9"/>
  </si>
  <si>
    <t>経常収支比率</t>
    <rPh sb="0" eb="2">
      <t>ケイジョウ</t>
    </rPh>
    <rPh sb="2" eb="4">
      <t>シュウシ</t>
    </rPh>
    <rPh sb="4" eb="6">
      <t>ヒリツ</t>
    </rPh>
    <phoneticPr fontId="5"/>
  </si>
  <si>
    <t>市町村名</t>
    <rPh sb="0" eb="3">
      <t>シチョウソン</t>
    </rPh>
    <rPh sb="3" eb="4">
      <t>メイ</t>
    </rPh>
    <phoneticPr fontId="5"/>
  </si>
  <si>
    <t>扶桑町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</si>
  <si>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</si>
  <si>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</si>
  <si>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</si>
  <si>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9"/>
  </si>
  <si>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</si>
  <si>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</si>
  <si>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</si>
  <si>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</si>
  <si>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</si>
  <si>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</si>
  <si>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</si>
  <si>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9"/>
  </si>
  <si>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</si>
  <si>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</si>
  <si>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</si>
  <si>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</si>
  <si>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</si>
  <si>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</si>
  <si>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9"/>
  </si>
  <si>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</si>
  <si>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</si>
  <si>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</si>
  <si>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</si>
  <si>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9"/>
  </si>
  <si>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</si>
  <si>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</si>
  <si>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</si>
  <si>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</si>
  <si>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19"/>
  </si>
  <si>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</si>
  <si>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</si>
  <si>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</si>
  <si>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</si>
  <si>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</si>
  <si>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</si>
  <si>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</si>
  <si>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9"/>
  </si>
  <si>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</si>
  <si>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</si>
  <si>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</si>
  <si>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</si>
  <si>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</si>
  <si>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</si>
  <si>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9"/>
  </si>
  <si>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</si>
  <si>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</si>
  <si>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</si>
  <si>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</si>
  <si>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9"/>
  </si>
  <si>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</si>
  <si>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</si>
  <si>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</si>
  <si>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9"/>
  </si>
  <si>
    <t>うち日本人(％)</t>
    <phoneticPr fontId="5"/>
  </si>
  <si>
    <t>-0.2</t>
    <phoneticPr fontId="5"/>
  </si>
  <si>
    <t>第3次</t>
    <rPh sb="0" eb="1">
      <t>ダイ</t>
    </rPh>
    <rPh sb="2" eb="3">
      <t>ジ</t>
    </rPh>
    <phoneticPr fontId="5"/>
  </si>
  <si>
    <t>標準税収入額等</t>
    <phoneticPr fontId="19"/>
  </si>
  <si>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</si>
  <si>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9"/>
  </si>
  <si>
    <t>人口密度 (人/k㎡)</t>
    <rPh sb="0" eb="2">
      <t>ジンコウ</t>
    </rPh>
    <rPh sb="2" eb="4">
      <t>ミツド</t>
    </rPh>
    <phoneticPr fontId="5"/>
  </si>
  <si>
    <t>歳入一般財源等</t>
    <rPh sb="0" eb="2">
      <t>サイニュウ</t>
    </rPh>
    <rPh sb="2" eb="4">
      <t>イッパン</t>
    </rPh>
    <rPh sb="4" eb="6">
      <t>ザイゲン</t>
    </rPh>
    <rPh sb="6" eb="7">
      <t>トウ</t>
    </rPh>
    <phoneticPr fontId="19"/>
  </si>
  <si>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</si>
  <si>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</si>
  <si>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</si>
  <si>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</si>
  <si>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</si>
  <si>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</si>
  <si>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</si>
  <si>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</si>
  <si>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</si>
  <si>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</si>
  <si>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</si>
  <si>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</si>
  <si>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</si>
  <si>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</si>
  <si>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</si>
  <si>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</si>
  <si>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</si>
  <si>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</si>
  <si>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</si>
  <si>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</si>
  <si>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9"/>
  </si>
  <si>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</si>
  <si>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</si>
  <si>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9"/>
  </si>
  <si>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</si>
  <si>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</si>
  <si>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</si>
  <si>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</si>
  <si>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</si>
  <si>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</si>
  <si>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</si>
  <si>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</si>
  <si>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</si>
  <si>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</si>
  <si>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</si>
  <si>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</si>
  <si>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</si>
  <si>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</si>
  <si>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</si>
  <si>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</si>
  <si>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</si>
  <si>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</si>
  <si>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</si>
  <si>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</si>
  <si>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</si>
  <si>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</si>
  <si>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</si>
  <si>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</si>
  <si>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3"/>
  </si>
  <si>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</si>
  <si>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19"/>
  </si>
  <si>
    <t>愛知県扶桑町</t>
    <phoneticPr fontId="1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</si>
  <si>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</si>
  <si>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</si>
  <si>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</si>
  <si>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</si>
  <si>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</si>
  <si>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</si>
  <si>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</si>
  <si>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</si>
  <si>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</si>
  <si>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</si>
  <si>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</si>
  <si>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</si>
  <si>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</si>
  <si>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</si>
  <si>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</si>
  <si>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</si>
  <si>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</si>
  <si>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</si>
  <si>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</si>
  <si>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</si>
  <si>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</si>
  <si>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</si>
  <si>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</si>
  <si>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8"/>
  </si>
  <si>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</si>
  <si>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</si>
  <si>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8"/>
  </si>
  <si>
    <t>　　　所得割</t>
    <phoneticPr fontId="5"/>
  </si>
  <si>
    <t>衛生費</t>
  </si>
  <si>
    <t>分離課税所得割交付金</t>
    <phoneticPr fontId="19"/>
  </si>
  <si>
    <t>　　　法人均等割</t>
    <phoneticPr fontId="5"/>
  </si>
  <si>
    <t>労働費</t>
  </si>
  <si>
    <t>道府県民税所得割臨時交付金</t>
    <phoneticPr fontId="19"/>
  </si>
  <si>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</si>
  <si>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</si>
  <si>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</si>
  <si>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</si>
  <si>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</si>
  <si>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</si>
  <si>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</si>
  <si>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</si>
  <si>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</si>
  <si>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</si>
  <si>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</si>
  <si>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</si>
  <si>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</si>
  <si>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</si>
  <si>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</si>
  <si>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</si>
  <si>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</si>
  <si>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1"/>
  </si>
  <si>
    <t>　　特別土地保有税</t>
    <phoneticPr fontId="5"/>
  </si>
  <si>
    <t>公債費</t>
  </si>
  <si>
    <t>地方交付税</t>
  </si>
  <si>
    <t>　法定外普通税</t>
    <phoneticPr fontId="5"/>
  </si>
  <si>
    <t>諸支出金</t>
    <rPh sb="3" eb="4">
      <t>キン</t>
    </rPh>
    <phoneticPr fontId="19"/>
  </si>
  <si>
    <t>　普通交付税</t>
    <phoneticPr fontId="5"/>
  </si>
  <si>
    <t>目的税</t>
  </si>
  <si>
    <t>前年度繰上充用金</t>
    <phoneticPr fontId="5"/>
  </si>
  <si>
    <t>　特別交付税</t>
    <phoneticPr fontId="5"/>
  </si>
  <si>
    <t>　法定目的税</t>
    <phoneticPr fontId="5"/>
  </si>
  <si>
    <t>歳出合計</t>
  </si>
  <si>
    <t>　震災復興特別交付税</t>
    <phoneticPr fontId="19"/>
  </si>
  <si>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</si>
  <si>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</si>
  <si>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</si>
  <si>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</si>
  <si>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</si>
  <si>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</si>
  <si>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</si>
  <si>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</si>
  <si>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</si>
  <si>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</si>
  <si>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</si>
  <si>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</si>
  <si>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</si>
  <si>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</si>
  <si>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</si>
  <si>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</si>
  <si>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</si>
  <si>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</si>
  <si>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</si>
  <si>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</si>
  <si>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</si>
  <si>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</si>
  <si>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</si>
  <si>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</si>
  <si>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</si>
  <si>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</si>
  <si>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</si>
  <si>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</si>
  <si>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</si>
  <si>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</si>
  <si>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</si>
  <si>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</si>
  <si>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19"/>
  </si>
  <si>
    <t>寄附金</t>
  </si>
  <si>
    <t>・計</t>
    <phoneticPr fontId="5"/>
  </si>
  <si>
    <t>市町村民税</t>
    <rPh sb="0" eb="3">
      <t>シチョウソン</t>
    </rPh>
    <rPh sb="3" eb="4">
      <t>ミン</t>
    </rPh>
    <rPh sb="4" eb="5">
      <t>ゼイ</t>
    </rPh>
    <phoneticPr fontId="5"/>
  </si>
  <si>
    <t>　うち利子</t>
    <phoneticPr fontId="19"/>
  </si>
  <si>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</si>
  <si>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</si>
  <si>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</si>
  <si>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</si>
  <si>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</si>
  <si>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</si>
  <si>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</si>
  <si>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</si>
  <si>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</si>
  <si>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</si>
  <si>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</si>
  <si>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</si>
  <si>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</si>
  <si>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</si>
  <si>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</si>
  <si>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</si>
  <si>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</si>
  <si>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</si>
  <si>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</si>
  <si>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</si>
  <si>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</si>
  <si>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</si>
  <si>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</si>
  <si>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</si>
  <si>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</si>
  <si>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</si>
  <si>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</si>
  <si>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</si>
  <si>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</si>
  <si>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</si>
  <si>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</si>
  <si>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</si>
  <si>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</si>
  <si>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</si>
  <si>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</si>
  <si>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</si>
  <si>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</si>
  <si>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</si>
  <si>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</si>
  <si>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</si>
  <si>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</si>
  <si>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</si>
  <si>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</si>
  <si>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</si>
  <si>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</si>
  <si>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</si>
  <si>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</si>
  <si>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</si>
  <si>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</si>
  <si>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愛知県扶桑町</t>
  </si>
  <si>
    <t>一般会計等の財政状況（単位：百万円）</t>
    <rPh sb="0" eb="2">
      <t>イッパン</t>
    </rPh>
    <rPh sb="2" eb="4">
      <t>カイケイ</t>
    </rPh>
    <rPh sb="4" eb="5">
      <t>トウ</t>
    </rPh>
    <rPh sb="6" eb="8">
      <t>ザイセイ</t>
    </rPh>
    <rPh sb="8" eb="10">
      <t>ジョウキョウ</t>
    </rPh>
    <phoneticPr fontId="2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</si>
  <si>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5"/>
  </si>
  <si>
    <t>会計名</t>
    <rPh sb="0" eb="2">
      <t>カイケイ</t>
    </rPh>
    <rPh sb="2" eb="3">
      <t>メイ</t>
    </rPh>
    <phoneticPr fontId="25"/>
  </si>
  <si>
    <t>歳入</t>
    <rPh sb="0" eb="2">
      <t>サイニュウ</t>
    </rPh>
    <phoneticPr fontId="25"/>
  </si>
  <si>
    <t>歳出</t>
    <phoneticPr fontId="25"/>
  </si>
  <si>
    <t>形式収支</t>
    <phoneticPr fontId="25"/>
  </si>
  <si>
    <t>実質収支</t>
    <phoneticPr fontId="25"/>
  </si>
  <si>
    <t>他会計等
からの
繰入金</t>
    <rPh sb="9" eb="11">
      <t>クリイレ</t>
    </rPh>
    <rPh sb="11" eb="12">
      <t>キン</t>
    </rPh>
    <phoneticPr fontId="25"/>
  </si>
  <si>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</si>
  <si>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</si>
  <si>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</si>
  <si>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</si>
  <si>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</si>
  <si>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</si>
  <si>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</si>
  <si>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</si>
  <si>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</si>
  <si>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</si>
  <si>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</si>
  <si>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</si>
  <si>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</si>
  <si>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</si>
  <si>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</si>
  <si>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</si>
  <si>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</si>
  <si>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</si>
  <si>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</si>
  <si>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</si>
  <si>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</si>
  <si>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</si>
  <si>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</si>
  <si>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</si>
  <si>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</si>
  <si>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</si>
  <si>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</si>
  <si>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</si>
  <si>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</si>
  <si>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</si>
  <si>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</si>
  <si>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</si>
  <si>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</si>
  <si>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</si>
  <si>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</si>
  <si>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</si>
  <si>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</si>
  <si>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</si>
  <si>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</si>
  <si>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</si>
  <si>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</si>
  <si>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</si>
  <si>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</si>
  <si>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</si>
  <si>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</si>
  <si>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</si>
  <si>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</si>
  <si>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</si>
  <si>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</si>
  <si>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</si>
  <si>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</si>
  <si>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</si>
  <si>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5"/>
  </si>
  <si>
    <t>平成27年度</t>
    <rPh sb="0" eb="2">
      <t>ヘイセイ</t>
    </rPh>
    <rPh sb="4" eb="6">
      <t>ネンド</t>
    </rPh>
    <phoneticPr fontId="5"/>
  </si>
  <si>
    <t>分母比</t>
    <rPh sb="0" eb="2">
      <t>ブンボ</t>
    </rPh>
    <rPh sb="2" eb="3">
      <t>ヒ</t>
    </rPh>
    <phoneticPr fontId="5"/>
  </si>
  <si>
    <t>内訳</t>
    <rPh sb="0" eb="2">
      <t>ウチワケ</t>
    </rPh>
    <phoneticPr fontId="25"/>
  </si>
  <si>
    <t>元利償還金</t>
    <rPh sb="0" eb="2">
      <t>ガンリ</t>
    </rPh>
    <rPh sb="2" eb="5">
      <t>ショウカンキン</t>
    </rPh>
    <phoneticPr fontId="25"/>
  </si>
  <si>
    <t xml:space="preserve">一般会計等に係る地方債の現在高 </t>
    <rPh sb="0" eb="2">
      <t>イッパン</t>
    </rPh>
    <rPh sb="2" eb="4">
      <t>カイケイ</t>
    </rPh>
    <rPh sb="4" eb="5">
      <t>トウ</t>
    </rPh>
    <rPh sb="6" eb="7">
      <t>カカ</t>
    </rPh>
    <rPh sb="8" eb="11">
      <t>チホウサイ</t>
    </rPh>
    <rPh sb="12" eb="15">
      <t>ゲンザイダカ</t>
    </rPh>
    <phoneticPr fontId="25"/>
  </si>
  <si>
    <t>債務負担行為</t>
    <rPh sb="0" eb="2">
      <t>サイム</t>
    </rPh>
    <rPh sb="2" eb="4">
      <t>フタン</t>
    </rPh>
    <rPh sb="4" eb="6">
      <t>コウイ</t>
    </rPh>
    <phoneticPr fontId="5"/>
  </si>
  <si>
    <t>PFI事業に係るもの</t>
    <rPh sb="3" eb="5">
      <t>ジギョウ</t>
    </rPh>
    <rPh sb="6" eb="7">
      <t>カカ</t>
    </rPh>
    <phoneticPr fontId="2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</si>
  <si>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</si>
  <si>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</si>
  <si>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</si>
  <si>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</si>
  <si>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</si>
  <si>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</si>
  <si>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5"/>
  </si>
  <si>
    <t>いわゆる五省協定等に係るもの</t>
    <rPh sb="4" eb="6">
      <t>ゴショウ</t>
    </rPh>
    <rPh sb="6" eb="9">
      <t>キョウテイトウ</t>
    </rPh>
    <rPh sb="10" eb="11">
      <t>カカ</t>
    </rPh>
    <phoneticPr fontId="25"/>
  </si>
  <si>
    <t>-</t>
    <phoneticPr fontId="5"/>
  </si>
  <si>
    <t>-</t>
    <phoneticPr fontId="5"/>
  </si>
  <si>
    <t>準元利償還金</t>
    <rPh sb="0" eb="1">
      <t>ジュン</t>
    </rPh>
    <rPh sb="1" eb="3">
      <t>ガンリ</t>
    </rPh>
    <rPh sb="3" eb="6">
      <t>ショウカンキン</t>
    </rPh>
    <phoneticPr fontId="2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</si>
  <si>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5"/>
  </si>
  <si>
    <t>-</t>
    <phoneticPr fontId="5"/>
  </si>
  <si>
    <t xml:space="preserve">公営企業債等繰入見込額 </t>
    <rPh sb="0" eb="2">
      <t>コウエイ</t>
    </rPh>
    <rPh sb="2" eb="5">
      <t>キギョウサイ</t>
    </rPh>
    <rPh sb="5" eb="6">
      <t>トウ</t>
    </rPh>
    <rPh sb="6" eb="8">
      <t>クリイ</t>
    </rPh>
    <rPh sb="8" eb="11">
      <t>ミコミガク</t>
    </rPh>
    <phoneticPr fontId="25"/>
  </si>
  <si>
    <t>国営土地改良事業に係るもの</t>
    <rPh sb="0" eb="2">
      <t>コクエイ</t>
    </rPh>
    <rPh sb="2" eb="4">
      <t>トチ</t>
    </rPh>
    <rPh sb="4" eb="6">
      <t>カイリョウ</t>
    </rPh>
    <rPh sb="6" eb="8">
      <t>ジギョウ</t>
    </rPh>
    <rPh sb="9" eb="10">
      <t>カカ</t>
    </rPh>
    <phoneticPr fontId="2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</si>
  <si>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</si>
  <si>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5"/>
  </si>
  <si>
    <t xml:space="preserve">組合等負担等見込額 </t>
    <rPh sb="0" eb="2">
      <t>クミアイ</t>
    </rPh>
    <rPh sb="2" eb="3">
      <t>トウ</t>
    </rPh>
    <rPh sb="3" eb="5">
      <t>フタン</t>
    </rPh>
    <rPh sb="5" eb="6">
      <t>トウ</t>
    </rPh>
    <rPh sb="6" eb="9">
      <t>ミコミガク</t>
    </rPh>
    <phoneticPr fontId="25"/>
  </si>
  <si>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</si>
  <si>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</si>
  <si>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5"/>
  </si>
  <si>
    <t xml:space="preserve">退職手当負担見込額 </t>
    <rPh sb="0" eb="2">
      <t>タイショク</t>
    </rPh>
    <rPh sb="2" eb="4">
      <t>テアテ</t>
    </rPh>
    <rPh sb="4" eb="6">
      <t>フタン</t>
    </rPh>
    <rPh sb="6" eb="9">
      <t>ミコミガク</t>
    </rPh>
    <phoneticPr fontId="25"/>
  </si>
  <si>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</si>
  <si>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</si>
  <si>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</si>
  <si>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</si>
  <si>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</si>
  <si>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</si>
  <si>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</si>
  <si>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</si>
  <si>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</si>
  <si>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</si>
  <si>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</si>
  <si>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</si>
  <si>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</si>
  <si>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</si>
  <si>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</si>
  <si>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</si>
  <si>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5"/>
  </si>
  <si>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</si>
  <si>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</si>
  <si>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5"/>
  </si>
  <si>
    <t xml:space="preserve">充当可能特定歳入 </t>
    <rPh sb="0" eb="2">
      <t>ジュウトウ</t>
    </rPh>
    <rPh sb="2" eb="4">
      <t>カノウ</t>
    </rPh>
    <rPh sb="4" eb="6">
      <t>トクテイ</t>
    </rPh>
    <rPh sb="6" eb="8">
      <t>サイニュウ</t>
    </rPh>
    <phoneticPr fontId="25"/>
  </si>
  <si>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</si>
  <si>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5"/>
  </si>
  <si>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</si>
  <si>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</si>
  <si>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</si>
  <si>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</si>
  <si>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</si>
  <si>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</si>
  <si>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5"/>
  </si>
  <si>
    <t>土地開発公社に係る将来負担額</t>
    <rPh sb="0" eb="2">
      <t>トチ</t>
    </rPh>
    <rPh sb="2" eb="4">
      <t>カイハツ</t>
    </rPh>
    <rPh sb="4" eb="6">
      <t>コウシャ</t>
    </rPh>
    <rPh sb="7" eb="8">
      <t>カカ</t>
    </rPh>
    <rPh sb="9" eb="11">
      <t>ショウライ</t>
    </rPh>
    <rPh sb="11" eb="14">
      <t>フタンガク</t>
    </rPh>
    <phoneticPr fontId="25"/>
  </si>
  <si>
    <t>利子補給に係るもの</t>
  </si>
  <si>
    <t>健全化判断比率</t>
    <rPh sb="0" eb="3">
      <t>ケンゼンカ</t>
    </rPh>
    <rPh sb="3" eb="5">
      <t>ハンダン</t>
    </rPh>
    <rPh sb="5" eb="7">
      <t>ヒリツ</t>
    </rPh>
    <phoneticPr fontId="14"/>
  </si>
  <si>
    <t>平成29年度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</si>
  <si>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</si>
  <si>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</si>
  <si>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</si>
  <si>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</si>
  <si>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</si>
  <si>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</si>
  <si>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5"/>
  </si>
  <si>
    <t>(Ｃ)</t>
    <phoneticPr fontId="5"/>
  </si>
  <si>
    <t>連結実質赤字比率</t>
    <rPh sb="0" eb="2">
      <t>レンケツ</t>
    </rPh>
    <rPh sb="2" eb="4">
      <t>ジッシツ</t>
    </rPh>
    <rPh sb="4" eb="6">
      <t>アカジ</t>
    </rPh>
    <rPh sb="6" eb="8">
      <t>ヒリツ</t>
    </rPh>
    <phoneticPr fontId="14"/>
  </si>
  <si>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</si>
  <si>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</si>
  <si>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</si>
  <si>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</si>
  <si>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</si>
  <si>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</si>
  <si>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</si>
  <si>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</si>
  <si>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</si>
  <si>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</si>
  <si>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</si>
  <si>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</si>
  <si>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</si>
  <si>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</si>
  <si>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</si>
  <si>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</si>
  <si>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</si>
  <si>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</si>
  <si>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</si>
  <si>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</si>
  <si>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</si>
  <si>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</si>
  <si>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</si>
  <si>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</si>
  <si>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</si>
  <si>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</si>
  <si>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</si>
  <si>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</si>
  <si>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</si>
  <si>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</si>
  <si>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</si>
  <si>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</si>
  <si>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</si>
  <si>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</si>
  <si>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</si>
  <si>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</si>
  <si>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</si>
  <si>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2"/>
  </si>
  <si>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</si>
  <si>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</si>
  <si>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</si>
  <si>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</si>
  <si>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</si>
  <si>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</si>
  <si>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</si>
  <si>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</si>
  <si>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</si>
  <si>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</si>
  <si>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</si>
  <si>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</si>
  <si>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</si>
  <si>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</si>
  <si>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</si>
  <si>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</si>
  <si>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</si>
  <si>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</si>
  <si>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</si>
  <si>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</si>
  <si>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</si>
  <si>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</si>
  <si>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</si>
  <si>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</si>
  <si>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</si>
  <si>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</si>
  <si>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</si>
  <si>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</si>
  <si>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</si>
  <si>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</si>
  <si>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</si>
  <si>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0.69</t>
  </si>
  <si>
    <t>▲ 1.43</t>
  </si>
  <si>
    <t>▲ 2.86</t>
  </si>
  <si>
    <t>国民健康保険特別会計</t>
  </si>
  <si>
    <t>一般会計</t>
  </si>
  <si>
    <t>介護保険特別会計</t>
  </si>
  <si>
    <t>土地取得特別会計</t>
  </si>
  <si>
    <t>公共下水道事業特別会計</t>
  </si>
  <si>
    <t>後期高齢者医療特別会計</t>
  </si>
  <si>
    <t>その他会計（赤字）</t>
  </si>
  <si>
    <t>その他会計（黒字）</t>
  </si>
  <si>
    <t>丹羽広域事務組合（水道事業会計）</t>
    <rPh sb="0" eb="2">
      <t>ニワ</t>
    </rPh>
    <rPh sb="2" eb="4">
      <t>コウイキ</t>
    </rPh>
    <rPh sb="4" eb="6">
      <t>ジム</t>
    </rPh>
    <rPh sb="6" eb="8">
      <t>クミアイ</t>
    </rPh>
    <rPh sb="9" eb="11">
      <t>スイドウ</t>
    </rPh>
    <rPh sb="11" eb="13">
      <t>ジギョウ</t>
    </rPh>
    <rPh sb="13" eb="15">
      <t>カイケイ</t>
    </rPh>
    <phoneticPr fontId="21"/>
  </si>
  <si>
    <t>丹羽広域事務組合（一般会計）</t>
    <rPh sb="0" eb="2">
      <t>ニワ</t>
    </rPh>
    <rPh sb="2" eb="4">
      <t>コウイキ</t>
    </rPh>
    <rPh sb="4" eb="6">
      <t>ジム</t>
    </rPh>
    <rPh sb="6" eb="8">
      <t>クミアイ</t>
    </rPh>
    <rPh sb="9" eb="11">
      <t>イッパン</t>
    </rPh>
    <rPh sb="11" eb="13">
      <t>カイケイ</t>
    </rPh>
    <phoneticPr fontId="21"/>
  </si>
  <si>
    <t>江南丹羽環境管理組合</t>
    <rPh sb="0" eb="2">
      <t>コウナン</t>
    </rPh>
    <rPh sb="2" eb="4">
      <t>ニワ</t>
    </rPh>
    <rPh sb="4" eb="6">
      <t>カンキョウ</t>
    </rPh>
    <rPh sb="6" eb="8">
      <t>カンリ</t>
    </rPh>
    <rPh sb="8" eb="10">
      <t>クミアイ</t>
    </rPh>
    <phoneticPr fontId="21"/>
  </si>
  <si>
    <t>愛北広域事務組合</t>
    <rPh sb="0" eb="1">
      <t>アイ</t>
    </rPh>
    <rPh sb="1" eb="2">
      <t>キタ</t>
    </rPh>
    <rPh sb="2" eb="4">
      <t>コウイキ</t>
    </rPh>
    <rPh sb="4" eb="6">
      <t>ジム</t>
    </rPh>
    <rPh sb="6" eb="8">
      <t>クミアイ</t>
    </rPh>
    <phoneticPr fontId="21"/>
  </si>
  <si>
    <t>尾張市町交通災害共済組合</t>
    <rPh sb="0" eb="2">
      <t>オワリ</t>
    </rPh>
    <rPh sb="2" eb="3">
      <t>シ</t>
    </rPh>
    <rPh sb="3" eb="4">
      <t>マチ</t>
    </rPh>
    <rPh sb="4" eb="6">
      <t>コウツウ</t>
    </rPh>
    <rPh sb="6" eb="8">
      <t>サイガイ</t>
    </rPh>
    <rPh sb="8" eb="10">
      <t>キョウサイ</t>
    </rPh>
    <rPh sb="10" eb="12">
      <t>クミアイ</t>
    </rPh>
    <phoneticPr fontId="21"/>
  </si>
  <si>
    <t>愛知県市町村職員退職手当組合</t>
    <rPh sb="0" eb="3">
      <t>アイチケン</t>
    </rPh>
    <rPh sb="3" eb="6">
      <t>シチョウソン</t>
    </rPh>
    <rPh sb="6" eb="8">
      <t>ショクイン</t>
    </rPh>
    <rPh sb="8" eb="10">
      <t>タイショク</t>
    </rPh>
    <rPh sb="10" eb="12">
      <t>テアテ</t>
    </rPh>
    <rPh sb="12" eb="14">
      <t>クミアイ</t>
    </rPh>
    <phoneticPr fontId="21"/>
  </si>
  <si>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1"/>
  </si>
  <si>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1"/>
  </si>
  <si>
    <t>尾張北部環境組合</t>
    <rPh sb="0" eb="2">
      <t>オワリ</t>
    </rPh>
    <rPh sb="2" eb="4">
      <t>ホクブ</t>
    </rPh>
    <rPh sb="4" eb="6">
      <t>カンキョウ</t>
    </rPh>
    <rPh sb="6" eb="8">
      <t>クミアイ</t>
    </rPh>
    <phoneticPr fontId="21"/>
  </si>
  <si>
    <t>法適用企業</t>
  </si>
  <si>
    <t>-</t>
    <phoneticPr fontId="10"/>
  </si>
  <si>
    <t>-</t>
    <phoneticPr fontId="10"/>
  </si>
  <si>
    <t>-</t>
    <phoneticPr fontId="10"/>
  </si>
  <si>
    <t>-</t>
    <phoneticPr fontId="10"/>
  </si>
  <si>
    <t>-</t>
    <phoneticPr fontId="2"/>
  </si>
  <si>
    <t>-</t>
    <phoneticPr fontId="2"/>
  </si>
  <si>
    <t>-</t>
    <phoneticPr fontId="2"/>
  </si>
  <si>
    <t>-</t>
    <phoneticPr fontId="2"/>
  </si>
  <si>
    <t>-</t>
    <phoneticPr fontId="2"/>
  </si>
  <si>
    <t>(広域ごみ処理施設整備基金)</t>
    <rPh sb="1" eb="3">
      <t>コウイキ</t>
    </rPh>
    <rPh sb="5" eb="7">
      <t>ショリ</t>
    </rPh>
    <rPh sb="7" eb="9">
      <t>シセツ</t>
    </rPh>
    <rPh sb="9" eb="11">
      <t>セイビ</t>
    </rPh>
    <rPh sb="11" eb="13">
      <t>キキン</t>
    </rPh>
    <phoneticPr fontId="10"/>
  </si>
  <si>
    <t>(学校教育施設建設基金)</t>
    <rPh sb="1" eb="3">
      <t>ガッコウ</t>
    </rPh>
    <rPh sb="3" eb="5">
      <t>キョウイク</t>
    </rPh>
    <rPh sb="5" eb="7">
      <t>シセツ</t>
    </rPh>
    <rPh sb="7" eb="9">
      <t>ケンセツ</t>
    </rPh>
    <rPh sb="9" eb="11">
      <t>キキン</t>
    </rPh>
    <phoneticPr fontId="10"/>
  </si>
  <si>
    <t>(地域福祉基金)</t>
    <rPh sb="1" eb="3">
      <t>チイキ</t>
    </rPh>
    <rPh sb="3" eb="5">
      <t>フクシ</t>
    </rPh>
    <rPh sb="5" eb="7">
      <t>キキン</t>
    </rPh>
    <phoneticPr fontId="10"/>
  </si>
  <si>
    <t>(役場庁舎及び学校教育施設を除く公共施設建設基金)</t>
    <rPh sb="1" eb="3">
      <t>ヤクバ</t>
    </rPh>
    <rPh sb="3" eb="5">
      <t>チョウシャ</t>
    </rPh>
    <rPh sb="5" eb="6">
      <t>オヨ</t>
    </rPh>
    <rPh sb="7" eb="9">
      <t>ガッコウ</t>
    </rPh>
    <rPh sb="9" eb="11">
      <t>キョウイク</t>
    </rPh>
    <rPh sb="11" eb="13">
      <t>シセツ</t>
    </rPh>
    <rPh sb="14" eb="15">
      <t>ノゾ</t>
    </rPh>
    <rPh sb="16" eb="18">
      <t>コウキョウ</t>
    </rPh>
    <rPh sb="18" eb="20">
      <t>シセツ</t>
    </rPh>
    <rPh sb="20" eb="22">
      <t>ケンセツ</t>
    </rPh>
    <rPh sb="22" eb="24">
      <t>キキン</t>
    </rPh>
    <phoneticPr fontId="10"/>
  </si>
  <si>
    <t>(役場庁舎建設基金)</t>
    <rPh sb="1" eb="3">
      <t>ヤクバ</t>
    </rPh>
    <rPh sb="3" eb="5">
      <t>チョウシャ</t>
    </rPh>
    <rPh sb="5" eb="7">
      <t>ケンセツ</t>
    </rPh>
    <rPh sb="7" eb="9">
      <t>キキン</t>
    </rPh>
    <phoneticPr fontId="10"/>
  </si>
  <si>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</si>
  <si>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</si>
  <si>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2"/>
  </si>
  <si>
    <t>分析欄</t>
    <rPh sb="0" eb="2">
      <t>ブンセキ</t>
    </rPh>
    <rPh sb="2" eb="3">
      <t>ラン</t>
    </rPh>
    <phoneticPr fontId="2"/>
  </si>
  <si>
    <t>(　参考　）</t>
    <rPh sb="2" eb="4">
      <t>サンコウ</t>
    </rPh>
    <phoneticPr fontId="2"/>
  </si>
  <si>
    <t>当該団体値</t>
    <rPh sb="0" eb="2">
      <t>トウガイ</t>
    </rPh>
    <rPh sb="2" eb="4">
      <t>ダンタイ</t>
    </rPh>
    <rPh sb="4" eb="5">
      <t>アタイ</t>
    </rPh>
    <phoneticPr fontId="2"/>
  </si>
  <si>
    <t>将来負担比率</t>
    <phoneticPr fontId="2"/>
  </si>
  <si>
    <t>有形固定資産減価償却率</t>
    <phoneticPr fontId="2"/>
  </si>
  <si>
    <t>類似団体内平均値</t>
    <phoneticPr fontId="2"/>
  </si>
  <si>
    <t>有形固定資産減価償却率</t>
    <phoneticPr fontId="2"/>
  </si>
  <si>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2"/>
  </si>
  <si>
    <t>将来負担比率</t>
    <phoneticPr fontId="2"/>
  </si>
  <si>
    <t>実質公債費比率</t>
    <phoneticPr fontId="2"/>
  </si>
  <si>
    <t>類似団体内平均値</t>
    <phoneticPr fontId="2"/>
  </si>
  <si>
    <t xml:space="preserve"> </t>
    <phoneticPr fontId="2"/>
  </si>
  <si>
    <t xml:space="preserve"> </t>
    <phoneticPr fontId="2"/>
  </si>
  <si>
    <t>実質公債費比率、将来負担比率ともに類似団体内平均値と比べ低い水準で推移している。これは交付税措置のない起債の借入を極力しない方針にて財政運営を行ってきた結果と考えられるが、今後長寿命化等の公共施設の老朽化対策を進めていくにあたり、基金の取り崩しや地方債の借入が見込まれるため実質公債費比率、将来負担比率ともに上昇するものと見込まれる。</t>
    <rPh sb="0" eb="2">
      <t>ジッシツ</t>
    </rPh>
    <rPh sb="2" eb="5">
      <t>コウサイヒ</t>
    </rPh>
    <rPh sb="5" eb="7">
      <t>ヒリツ</t>
    </rPh>
    <rPh sb="8" eb="10">
      <t>ショウライ</t>
    </rPh>
    <rPh sb="10" eb="12">
      <t>フタン</t>
    </rPh>
    <rPh sb="12" eb="14">
      <t>ヒリツ</t>
    </rPh>
    <rPh sb="17" eb="19">
      <t>ルイジ</t>
    </rPh>
    <rPh sb="19" eb="21">
      <t>ダンタイ</t>
    </rPh>
    <rPh sb="21" eb="22">
      <t>ナイ</t>
    </rPh>
    <rPh sb="22" eb="25">
      <t>ヘイキンチ</t>
    </rPh>
    <rPh sb="26" eb="27">
      <t>クラ</t>
    </rPh>
    <rPh sb="28" eb="29">
      <t>ヒク</t>
    </rPh>
    <rPh sb="30" eb="32">
      <t>スイジュン</t>
    </rPh>
    <rPh sb="33" eb="35">
      <t>スイイ</t>
    </rPh>
    <rPh sb="43" eb="46">
      <t>コウフゼイ</t>
    </rPh>
    <rPh sb="46" eb="48">
      <t>ソチ</t>
    </rPh>
    <rPh sb="51" eb="53">
      <t>キサイ</t>
    </rPh>
    <rPh sb="54" eb="56">
      <t>カリイレ</t>
    </rPh>
    <rPh sb="57" eb="59">
      <t>キョクリョク</t>
    </rPh>
    <rPh sb="62" eb="64">
      <t>ホウシン</t>
    </rPh>
    <rPh sb="66" eb="68">
      <t>ザイセイ</t>
    </rPh>
    <rPh sb="68" eb="70">
      <t>ウンエイ</t>
    </rPh>
    <rPh sb="71" eb="72">
      <t>オコナ</t>
    </rPh>
    <rPh sb="76" eb="78">
      <t>ケッカ</t>
    </rPh>
    <rPh sb="79" eb="80">
      <t>カンガ</t>
    </rPh>
    <rPh sb="86" eb="88">
      <t>コンゴ</t>
    </rPh>
    <rPh sb="88" eb="92">
      <t>チョウジュミョウカ</t>
    </rPh>
    <rPh sb="92" eb="93">
      <t>トウ</t>
    </rPh>
    <rPh sb="94" eb="96">
      <t>コウキョウ</t>
    </rPh>
    <rPh sb="96" eb="98">
      <t>シセツ</t>
    </rPh>
    <rPh sb="99" eb="102">
      <t>ロウキュウカ</t>
    </rPh>
    <rPh sb="102" eb="104">
      <t>タイサク</t>
    </rPh>
    <rPh sb="105" eb="106">
      <t>スス</t>
    </rPh>
    <rPh sb="115" eb="117">
      <t>キキン</t>
    </rPh>
    <rPh sb="118" eb="119">
      <t>ト</t>
    </rPh>
    <rPh sb="120" eb="121">
      <t>クズ</t>
    </rPh>
    <rPh sb="123" eb="126">
      <t>チホウサイ</t>
    </rPh>
    <rPh sb="127" eb="129">
      <t>カリイレ</t>
    </rPh>
    <rPh sb="130" eb="132">
      <t>ミコ</t>
    </rPh>
    <rPh sb="154" eb="156">
      <t>ジョウショウ</t>
    </rPh>
    <rPh sb="161" eb="163">
      <t>ミコ</t>
    </rPh>
    <phoneticPr fontId="2"/>
  </si>
  <si>
    <t>交付税措置のない起債の借入を極力しない方針にて財政運営を行ってきたため、将来負担比率は類似団体内平均値と比較し低水準で推移しているが、有形固定資産減価償却率は類似団体内平均値を上回っている。今後長寿命化等の公共施設の老朽化対策を進めていくにあたり、基金の取り崩しや地方債の借入が見込まれるため将来負担比率は上昇するものと見込まれる。</t>
    <rPh sb="36" eb="38">
      <t>ショウライ</t>
    </rPh>
    <rPh sb="38" eb="40">
      <t>フタン</t>
    </rPh>
    <rPh sb="40" eb="42">
      <t>ヒリツ</t>
    </rPh>
    <rPh sb="43" eb="45">
      <t>ルイジ</t>
    </rPh>
    <rPh sb="45" eb="47">
      <t>ダンタイ</t>
    </rPh>
    <rPh sb="47" eb="48">
      <t>ナイ</t>
    </rPh>
    <rPh sb="48" eb="51">
      <t>ヘイキンチ</t>
    </rPh>
    <rPh sb="52" eb="54">
      <t>ヒカク</t>
    </rPh>
    <rPh sb="55" eb="58">
      <t>テイスイジュン</t>
    </rPh>
    <rPh sb="59" eb="61">
      <t>スイイ</t>
    </rPh>
    <rPh sb="67" eb="77">
      <t>ユウケイコテイシサンゲンカショウキャク</t>
    </rPh>
    <rPh sb="77" eb="78">
      <t>リツ</t>
    </rPh>
    <rPh sb="79" eb="87">
      <t>ルイジダンタイナイヘイキンチ</t>
    </rPh>
    <rPh sb="88" eb="90">
      <t>ウワマワ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</si>
</sst>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6"/>
      <name val="游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3"/>
      <charset val="128"/>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
      <patternFill patternType="solid">
        <fgColor rgb="FFCCFFFF"/>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double">
        <color indexed="64"/>
      </bottom>
      <diagonal/>
    </border>
    <border>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1" fillId="0" borderId="0"/>
    <xf numFmtId="0" fontId="11" fillId="0" borderId="0">
      <alignment vertical="center"/>
    </xf>
    <xf numFmtId="0" fontId="14" fillId="0" borderId="0">
      <alignment vertical="center"/>
    </xf>
    <xf numFmtId="0" fontId="1"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 fillId="0" borderId="0">
      <alignment vertical="center"/>
    </xf>
    <xf numFmtId="0" fontId="1" fillId="0" borderId="0">
      <alignment vertical="center"/>
    </xf>
    <xf numFmtId="0" fontId="1" fillId="0" borderId="0">
      <alignment vertical="center"/>
    </xf>
    <xf numFmtId="0" fontId="33" fillId="0" borderId="0">
      <alignment vertical="center"/>
    </xf>
  </cellStyleXfs>
  <cellXfs count="1298">
    <xf numFmtId="0" fontId="0" fillId="0" borderId="0" xfId="0">
      <alignment vertical="center"/>
    </xf>
    <xf numFmtId="0" fontId="1" fillId="0" borderId="0" xfId="6">
      <alignment vertical="center"/>
    </xf>
    <xf numFmtId="0" fontId="3" fillId="0" borderId="0" xfId="6" applyFont="1">
      <alignment vertical="center"/>
    </xf>
    <xf numFmtId="0" fontId="4" fillId="0" borderId="0" xfId="6" applyFont="1" applyAlignment="1">
      <alignment horizontal="right" vertical="center"/>
    </xf>
    <xf numFmtId="0" fontId="6" fillId="2" borderId="1" xfId="6" applyFont="1" applyFill="1" applyBorder="1" applyAlignment="1"/>
    <xf numFmtId="0" fontId="6" fillId="2" borderId="2" xfId="6" applyFont="1" applyFill="1" applyBorder="1" applyAlignment="1">
      <alignment horizontal="right" vertical="top"/>
    </xf>
    <xf numFmtId="0" fontId="6" fillId="2" borderId="3" xfId="6" applyFont="1" applyFill="1" applyBorder="1" applyAlignment="1">
      <alignment horizontal="right" vertical="top"/>
    </xf>
    <xf numFmtId="0" fontId="6" fillId="2" borderId="4" xfId="6" applyFont="1" applyFill="1" applyBorder="1" applyAlignment="1">
      <alignment horizontal="center" vertical="center"/>
    </xf>
    <xf numFmtId="0" fontId="6" fillId="2" borderId="5" xfId="6" applyFont="1" applyFill="1" applyBorder="1" applyAlignment="1">
      <alignment horizontal="center" vertical="center"/>
    </xf>
    <xf numFmtId="0" fontId="6" fillId="2" borderId="6" xfId="6" applyFont="1" applyFill="1" applyBorder="1" applyAlignment="1">
      <alignment horizontal="center" vertical="center"/>
    </xf>
    <xf numFmtId="0" fontId="6" fillId="0" borderId="7" xfId="6" applyFont="1" applyFill="1" applyBorder="1" applyAlignment="1">
      <alignment horizontal="center" vertical="center" wrapText="1"/>
    </xf>
    <xf numFmtId="176" fontId="6" fillId="0" borderId="4" xfId="6" applyNumberFormat="1" applyFont="1" applyFill="1" applyBorder="1" applyAlignment="1" applyProtection="1">
      <alignment horizontal="right" vertical="center" shrinkToFit="1"/>
    </xf>
    <xf numFmtId="176" fontId="6" fillId="0" borderId="5" xfId="6" applyNumberFormat="1" applyFont="1" applyFill="1" applyBorder="1" applyAlignment="1" applyProtection="1">
      <alignment horizontal="right" vertical="center" shrinkToFit="1"/>
    </xf>
    <xf numFmtId="176" fontId="6" fillId="0" borderId="8" xfId="6" applyNumberFormat="1" applyFont="1" applyFill="1" applyBorder="1" applyAlignment="1" applyProtection="1">
      <alignment horizontal="right" vertical="center" shrinkToFit="1"/>
    </xf>
    <xf numFmtId="0" fontId="6" fillId="0" borderId="9" xfId="6" applyFont="1" applyFill="1" applyBorder="1" applyAlignment="1">
      <alignment horizontal="center" vertical="center" wrapText="1"/>
    </xf>
    <xf numFmtId="176" fontId="6" fillId="0" borderId="10" xfId="6" applyNumberFormat="1" applyFont="1" applyFill="1" applyBorder="1" applyAlignment="1" applyProtection="1">
      <alignment horizontal="right" vertical="center" shrinkToFit="1"/>
    </xf>
    <xf numFmtId="176" fontId="6" fillId="0" borderId="11" xfId="6" applyNumberFormat="1" applyFont="1" applyFill="1" applyBorder="1" applyAlignment="1" applyProtection="1">
      <alignment horizontal="right" vertical="center" shrinkToFit="1"/>
    </xf>
    <xf numFmtId="176" fontId="6" fillId="0" borderId="12" xfId="6" applyNumberFormat="1" applyFont="1" applyFill="1" applyBorder="1" applyAlignment="1" applyProtection="1">
      <alignment horizontal="right" vertical="center" shrinkToFit="1"/>
    </xf>
    <xf numFmtId="0" fontId="6" fillId="0" borderId="13" xfId="6" applyFont="1" applyFill="1" applyBorder="1" applyAlignment="1">
      <alignment horizontal="center" vertical="center"/>
    </xf>
    <xf numFmtId="176" fontId="6" fillId="0" borderId="14" xfId="6" applyNumberFormat="1" applyFont="1" applyFill="1" applyBorder="1" applyAlignment="1" applyProtection="1">
      <alignment horizontal="right" vertical="center" shrinkToFit="1"/>
    </xf>
    <xf numFmtId="176" fontId="6" fillId="0" borderId="15" xfId="6" applyNumberFormat="1" applyFont="1" applyFill="1" applyBorder="1" applyAlignment="1" applyProtection="1">
      <alignment horizontal="right" vertical="center" shrinkToFit="1"/>
    </xf>
    <xf numFmtId="176" fontId="6" fillId="0" borderId="16" xfId="6" applyNumberFormat="1" applyFont="1" applyFill="1" applyBorder="1" applyAlignment="1" applyProtection="1">
      <alignment horizontal="right" vertical="center" shrinkToFit="1"/>
    </xf>
    <xf numFmtId="0" fontId="6" fillId="0" borderId="0" xfId="19" applyFont="1">
      <alignment vertical="center"/>
    </xf>
    <xf numFmtId="0" fontId="1" fillId="0" borderId="0" xfId="19">
      <alignment vertical="center"/>
    </xf>
    <xf numFmtId="0" fontId="4" fillId="0" borderId="0" xfId="19" applyFont="1" applyAlignment="1">
      <alignment horizontal="right" vertical="center"/>
    </xf>
    <xf numFmtId="0" fontId="6" fillId="3" borderId="1" xfId="19" applyFont="1" applyFill="1" applyBorder="1" applyAlignment="1"/>
    <xf numFmtId="0" fontId="6" fillId="3" borderId="2" xfId="19" applyFont="1" applyFill="1" applyBorder="1" applyAlignment="1">
      <alignment horizontal="right" vertical="top"/>
    </xf>
    <xf numFmtId="0" fontId="6" fillId="3" borderId="3" xfId="19" applyFont="1" applyFill="1" applyBorder="1" applyAlignment="1">
      <alignment horizontal="right" vertical="top"/>
    </xf>
    <xf numFmtId="0" fontId="6" fillId="3" borderId="17" xfId="19" applyFont="1" applyFill="1" applyBorder="1" applyAlignment="1">
      <alignment horizontal="center" vertical="center"/>
    </xf>
    <xf numFmtId="0" fontId="6" fillId="3" borderId="5" xfId="19" applyFont="1" applyFill="1" applyBorder="1" applyAlignment="1">
      <alignment horizontal="center" vertical="center"/>
    </xf>
    <xf numFmtId="0" fontId="6" fillId="3" borderId="8" xfId="19" applyFont="1" applyFill="1" applyBorder="1" applyAlignment="1">
      <alignment horizontal="center" vertical="center"/>
    </xf>
    <xf numFmtId="0" fontId="6" fillId="0" borderId="18" xfId="19" applyFont="1" applyFill="1" applyBorder="1" applyAlignment="1">
      <alignment vertical="center" wrapText="1"/>
    </xf>
    <xf numFmtId="176" fontId="6" fillId="0" borderId="19" xfId="19" applyNumberFormat="1" applyFont="1" applyFill="1" applyBorder="1" applyAlignment="1">
      <alignment horizontal="right" vertical="center" shrinkToFit="1"/>
    </xf>
    <xf numFmtId="176" fontId="6" fillId="0" borderId="20" xfId="19" applyNumberFormat="1" applyFont="1" applyFill="1" applyBorder="1" applyAlignment="1">
      <alignment horizontal="right" vertical="center" shrinkToFit="1"/>
    </xf>
    <xf numFmtId="176" fontId="6" fillId="0" borderId="21" xfId="19" applyNumberFormat="1" applyFont="1" applyFill="1" applyBorder="1" applyAlignment="1">
      <alignment horizontal="right" vertical="center" shrinkToFit="1"/>
    </xf>
    <xf numFmtId="0" fontId="6" fillId="0" borderId="22" xfId="19" applyFont="1" applyFill="1" applyBorder="1" applyAlignment="1">
      <alignment vertical="center"/>
    </xf>
    <xf numFmtId="176" fontId="6" fillId="0" borderId="23" xfId="19" applyNumberFormat="1" applyFont="1" applyFill="1" applyBorder="1" applyAlignment="1">
      <alignment horizontal="right" vertical="center" shrinkToFit="1"/>
    </xf>
    <xf numFmtId="176" fontId="6" fillId="0" borderId="24" xfId="19" applyNumberFormat="1" applyFont="1" applyFill="1" applyBorder="1" applyAlignment="1">
      <alignment horizontal="right" vertical="center" shrinkToFit="1"/>
    </xf>
    <xf numFmtId="176" fontId="6" fillId="0" borderId="25" xfId="19" applyNumberFormat="1" applyFont="1" applyFill="1" applyBorder="1" applyAlignment="1">
      <alignment horizontal="right" vertical="center" shrinkToFit="1"/>
    </xf>
    <xf numFmtId="0" fontId="6" fillId="0" borderId="9" xfId="19" applyFont="1" applyFill="1" applyBorder="1" applyAlignment="1">
      <alignment vertical="center"/>
    </xf>
    <xf numFmtId="0" fontId="6" fillId="0" borderId="13" xfId="19" applyFont="1" applyFill="1" applyBorder="1" applyAlignment="1">
      <alignment vertical="center"/>
    </xf>
    <xf numFmtId="176" fontId="6" fillId="0" borderId="14" xfId="19" applyNumberFormat="1" applyFont="1" applyFill="1" applyBorder="1" applyAlignment="1">
      <alignment horizontal="right" vertical="center" shrinkToFit="1"/>
    </xf>
    <xf numFmtId="176" fontId="6" fillId="0" borderId="15" xfId="19" applyNumberFormat="1" applyFont="1" applyFill="1" applyBorder="1" applyAlignment="1">
      <alignment horizontal="right" vertical="center" shrinkToFit="1"/>
    </xf>
    <xf numFmtId="176" fontId="6" fillId="0" borderId="16" xfId="19" applyNumberFormat="1" applyFont="1" applyFill="1" applyBorder="1" applyAlignment="1">
      <alignment horizontal="right" vertical="center" shrinkToFit="1"/>
    </xf>
    <xf numFmtId="0" fontId="7" fillId="0" borderId="0" xfId="19" applyFont="1" applyFill="1" applyBorder="1" applyAlignment="1"/>
    <xf numFmtId="0" fontId="7" fillId="0" borderId="0" xfId="19" applyNumberFormat="1" applyFont="1" applyFill="1" applyBorder="1" applyAlignment="1">
      <alignment vertical="center" wrapText="1"/>
    </xf>
    <xf numFmtId="0" fontId="7" fillId="0" borderId="0" xfId="19" applyNumberFormat="1" applyFont="1" applyBorder="1" applyAlignment="1">
      <alignment vertical="center" wrapText="1"/>
    </xf>
    <xf numFmtId="0" fontId="6" fillId="0" borderId="0" xfId="19" applyNumberFormat="1" applyFont="1" applyFill="1" applyBorder="1" applyAlignment="1">
      <alignment vertical="center"/>
    </xf>
    <xf numFmtId="0" fontId="3" fillId="0" borderId="0" xfId="8" applyFont="1">
      <alignment vertical="center"/>
    </xf>
    <xf numFmtId="0" fontId="1" fillId="0" borderId="0" xfId="8">
      <alignment vertical="center"/>
    </xf>
    <xf numFmtId="0" fontId="4" fillId="0" borderId="0" xfId="8" applyFont="1" applyAlignment="1">
      <alignment horizontal="center" vertical="center"/>
    </xf>
    <xf numFmtId="0" fontId="7" fillId="2" borderId="1" xfId="8" applyFont="1" applyFill="1" applyBorder="1" applyAlignment="1"/>
    <xf numFmtId="0" fontId="7" fillId="2" borderId="2" xfId="8" applyFont="1" applyFill="1" applyBorder="1" applyAlignment="1"/>
    <xf numFmtId="0" fontId="7" fillId="2" borderId="2" xfId="8" applyFont="1" applyFill="1" applyBorder="1" applyAlignment="1">
      <alignment horizontal="right" vertical="center"/>
    </xf>
    <xf numFmtId="0" fontId="7" fillId="2" borderId="3" xfId="8" applyFont="1" applyFill="1" applyBorder="1" applyAlignment="1">
      <alignment horizontal="right" vertical="top"/>
    </xf>
    <xf numFmtId="0" fontId="7" fillId="2" borderId="17" xfId="8" applyFont="1" applyFill="1" applyBorder="1" applyAlignment="1">
      <alignment horizontal="center" vertical="center"/>
    </xf>
    <xf numFmtId="0" fontId="7" fillId="2" borderId="5" xfId="8" applyFont="1" applyFill="1" applyBorder="1" applyAlignment="1">
      <alignment horizontal="center" vertical="center"/>
    </xf>
    <xf numFmtId="0" fontId="7" fillId="2" borderId="6" xfId="8" applyFont="1" applyFill="1" applyBorder="1" applyAlignment="1">
      <alignment horizontal="center" vertical="center"/>
    </xf>
    <xf numFmtId="0" fontId="7" fillId="0" borderId="26" xfId="8" applyFont="1" applyFill="1" applyBorder="1" applyAlignment="1">
      <alignment vertical="center" wrapText="1"/>
    </xf>
    <xf numFmtId="177" fontId="7" fillId="0" borderId="19" xfId="8" applyNumberFormat="1" applyFont="1" applyFill="1" applyBorder="1" applyAlignment="1" applyProtection="1">
      <alignment horizontal="right" vertical="center" shrinkToFit="1"/>
    </xf>
    <xf numFmtId="177" fontId="7" fillId="0" borderId="20" xfId="8" applyNumberFormat="1" applyFont="1" applyFill="1" applyBorder="1" applyAlignment="1" applyProtection="1">
      <alignment horizontal="right" vertical="center" shrinkToFit="1"/>
    </xf>
    <xf numFmtId="177" fontId="7" fillId="0" borderId="21" xfId="8" applyNumberFormat="1" applyFont="1" applyFill="1" applyBorder="1" applyAlignment="1" applyProtection="1">
      <alignment horizontal="right" vertical="center" shrinkToFit="1"/>
    </xf>
    <xf numFmtId="0" fontId="7" fillId="0" borderId="27" xfId="8" applyFont="1" applyFill="1" applyBorder="1" applyAlignment="1">
      <alignment vertical="center"/>
    </xf>
    <xf numFmtId="177" fontId="7" fillId="0" borderId="23" xfId="8" applyNumberFormat="1" applyFont="1" applyFill="1" applyBorder="1" applyAlignment="1" applyProtection="1">
      <alignment horizontal="right" vertical="center" shrinkToFit="1"/>
    </xf>
    <xf numFmtId="177" fontId="7" fillId="0" borderId="24" xfId="8" applyNumberFormat="1" applyFont="1" applyFill="1" applyBorder="1" applyAlignment="1" applyProtection="1">
      <alignment horizontal="right" vertical="center" shrinkToFit="1"/>
    </xf>
    <xf numFmtId="177" fontId="7" fillId="0" borderId="25" xfId="8" applyNumberFormat="1" applyFont="1" applyFill="1" applyBorder="1" applyAlignment="1" applyProtection="1">
      <alignment horizontal="right" vertical="center" shrinkToFit="1"/>
    </xf>
    <xf numFmtId="0" fontId="7" fillId="0" borderId="28" xfId="8" applyFont="1" applyFill="1" applyBorder="1" applyAlignment="1">
      <alignment vertical="center"/>
    </xf>
    <xf numFmtId="0" fontId="7" fillId="0" borderId="29" xfId="8" applyFont="1" applyFill="1" applyBorder="1" applyAlignment="1">
      <alignment vertical="center"/>
    </xf>
    <xf numFmtId="177" fontId="7" fillId="0" borderId="14" xfId="8" applyNumberFormat="1" applyFont="1" applyFill="1" applyBorder="1" applyAlignment="1" applyProtection="1">
      <alignment horizontal="right" vertical="center" shrinkToFit="1"/>
    </xf>
    <xf numFmtId="177" fontId="7" fillId="0" borderId="15" xfId="8" applyNumberFormat="1" applyFont="1" applyFill="1" applyBorder="1" applyAlignment="1" applyProtection="1">
      <alignment horizontal="right" vertical="center" shrinkToFit="1"/>
    </xf>
    <xf numFmtId="177" fontId="7" fillId="0" borderId="16" xfId="8" applyNumberFormat="1" applyFont="1" applyFill="1" applyBorder="1" applyAlignment="1" applyProtection="1">
      <alignment horizontal="right" vertical="center" shrinkToFit="1"/>
    </xf>
    <xf numFmtId="0" fontId="7" fillId="0" borderId="0" xfId="8" applyFont="1" applyAlignment="1"/>
    <xf numFmtId="0" fontId="1" fillId="0" borderId="0" xfId="7">
      <alignment vertical="center"/>
    </xf>
    <xf numFmtId="0" fontId="4" fillId="0" borderId="0" xfId="7" applyFont="1" applyAlignment="1">
      <alignment horizontal="center" vertical="center"/>
    </xf>
    <xf numFmtId="0" fontId="7" fillId="2" borderId="1" xfId="7" applyFont="1" applyFill="1" applyBorder="1" applyAlignment="1"/>
    <xf numFmtId="0" fontId="7" fillId="2" borderId="2" xfId="7" applyFont="1" applyFill="1" applyBorder="1" applyAlignment="1"/>
    <xf numFmtId="0" fontId="7" fillId="2" borderId="2" xfId="7" applyFont="1" applyFill="1" applyBorder="1" applyAlignment="1">
      <alignment horizontal="right" vertical="center"/>
    </xf>
    <xf numFmtId="0" fontId="7" fillId="2" borderId="3" xfId="7" applyFont="1" applyFill="1" applyBorder="1" applyAlignment="1">
      <alignment horizontal="right" vertical="top"/>
    </xf>
    <xf numFmtId="0" fontId="7" fillId="2" borderId="17" xfId="7" applyFont="1" applyFill="1" applyBorder="1" applyAlignment="1">
      <alignment horizontal="center" vertical="center"/>
    </xf>
    <xf numFmtId="0" fontId="7" fillId="2" borderId="5" xfId="7" applyFont="1" applyFill="1" applyBorder="1" applyAlignment="1">
      <alignment horizontal="center" vertical="center"/>
    </xf>
    <xf numFmtId="0" fontId="7" fillId="2" borderId="8" xfId="7" applyFont="1" applyFill="1" applyBorder="1" applyAlignment="1">
      <alignment horizontal="center" vertical="center"/>
    </xf>
    <xf numFmtId="0" fontId="7" fillId="0" borderId="26" xfId="7" applyFont="1" applyFill="1" applyBorder="1" applyAlignment="1">
      <alignment vertical="center" wrapText="1"/>
    </xf>
    <xf numFmtId="177" fontId="7" fillId="0" borderId="19" xfId="7" applyNumberFormat="1" applyFont="1" applyFill="1" applyBorder="1" applyAlignment="1" applyProtection="1">
      <alignment horizontal="right" vertical="center" shrinkToFit="1"/>
    </xf>
    <xf numFmtId="177" fontId="7" fillId="0" borderId="20" xfId="7" applyNumberFormat="1" applyFont="1" applyFill="1" applyBorder="1" applyAlignment="1" applyProtection="1">
      <alignment horizontal="right" vertical="center" shrinkToFit="1"/>
    </xf>
    <xf numFmtId="177" fontId="7" fillId="0" borderId="21" xfId="7" applyNumberFormat="1" applyFont="1" applyFill="1" applyBorder="1" applyAlignment="1" applyProtection="1">
      <alignment horizontal="right" vertical="center" shrinkToFit="1"/>
    </xf>
    <xf numFmtId="0" fontId="7" fillId="0" borderId="27" xfId="7" applyFont="1" applyFill="1" applyBorder="1" applyAlignment="1">
      <alignment vertical="center"/>
    </xf>
    <xf numFmtId="177" fontId="7" fillId="0" borderId="23" xfId="7" applyNumberFormat="1" applyFont="1" applyFill="1" applyBorder="1" applyAlignment="1" applyProtection="1">
      <alignment horizontal="right" vertical="center" shrinkToFit="1"/>
    </xf>
    <xf numFmtId="177" fontId="7" fillId="0" borderId="24" xfId="7" applyNumberFormat="1" applyFont="1" applyFill="1" applyBorder="1" applyAlignment="1" applyProtection="1">
      <alignment horizontal="right" vertical="center" shrinkToFit="1"/>
    </xf>
    <xf numFmtId="177" fontId="7" fillId="0" borderId="25" xfId="7" applyNumberFormat="1" applyFont="1" applyFill="1" applyBorder="1" applyAlignment="1" applyProtection="1">
      <alignment horizontal="right" vertical="center" shrinkToFit="1"/>
    </xf>
    <xf numFmtId="0" fontId="7" fillId="0" borderId="28" xfId="7" applyFont="1" applyFill="1" applyBorder="1" applyAlignment="1">
      <alignment vertical="center"/>
    </xf>
    <xf numFmtId="0" fontId="7" fillId="0" borderId="30" xfId="7" applyFont="1" applyFill="1" applyBorder="1" applyAlignment="1">
      <alignment vertical="center"/>
    </xf>
    <xf numFmtId="0" fontId="7" fillId="0" borderId="27" xfId="7" applyFont="1" applyFill="1" applyBorder="1" applyAlignment="1">
      <alignment vertical="center" wrapText="1"/>
    </xf>
    <xf numFmtId="0" fontId="7" fillId="0" borderId="29" xfId="7" applyFont="1" applyFill="1" applyBorder="1" applyAlignment="1">
      <alignment vertical="center"/>
    </xf>
    <xf numFmtId="177" fontId="7" fillId="0" borderId="14" xfId="7" applyNumberFormat="1" applyFont="1" applyFill="1" applyBorder="1" applyAlignment="1" applyProtection="1">
      <alignment horizontal="right" vertical="center" shrinkToFit="1"/>
    </xf>
    <xf numFmtId="177" fontId="7" fillId="0" borderId="15" xfId="7" applyNumberFormat="1" applyFont="1" applyFill="1" applyBorder="1" applyAlignment="1" applyProtection="1">
      <alignment horizontal="right" vertical="center" shrinkToFit="1"/>
    </xf>
    <xf numFmtId="177" fontId="7" fillId="0" borderId="16" xfId="7" applyNumberFormat="1" applyFont="1" applyFill="1" applyBorder="1" applyAlignment="1" applyProtection="1">
      <alignment horizontal="right" vertical="center" shrinkToFit="1"/>
    </xf>
    <xf numFmtId="0" fontId="7" fillId="0" borderId="0" xfId="7" applyFont="1" applyFill="1" applyBorder="1" applyAlignment="1"/>
    <xf numFmtId="0" fontId="7" fillId="0" borderId="0" xfId="7" applyFont="1" applyFill="1" applyBorder="1" applyAlignment="1">
      <alignment vertical="center"/>
    </xf>
    <xf numFmtId="0" fontId="7" fillId="0" borderId="0" xfId="7" applyFont="1" applyFill="1" applyBorder="1" applyAlignment="1">
      <alignment horizontal="left" vertical="center"/>
    </xf>
    <xf numFmtId="177" fontId="7" fillId="0" borderId="0" xfId="7" applyNumberFormat="1" applyFont="1" applyFill="1" applyBorder="1" applyAlignment="1" applyProtection="1">
      <alignment horizontal="right" vertical="center"/>
    </xf>
    <xf numFmtId="0" fontId="4" fillId="0" borderId="0" xfId="6" applyFont="1" applyAlignment="1">
      <alignment horizontal="right"/>
    </xf>
    <xf numFmtId="0" fontId="8" fillId="2" borderId="1" xfId="6" applyFont="1" applyFill="1" applyBorder="1" applyAlignment="1"/>
    <xf numFmtId="0" fontId="8" fillId="2" borderId="2" xfId="6" applyFont="1" applyFill="1" applyBorder="1" applyAlignment="1">
      <alignment horizontal="right" vertical="top"/>
    </xf>
    <xf numFmtId="0" fontId="8" fillId="2" borderId="3" xfId="6" applyFont="1" applyFill="1" applyBorder="1" applyAlignment="1">
      <alignment horizontal="right" vertical="top"/>
    </xf>
    <xf numFmtId="0" fontId="9" fillId="8" borderId="5" xfId="5" applyFont="1" applyFill="1" applyBorder="1" applyAlignment="1">
      <alignment horizontal="center" vertical="center"/>
    </xf>
    <xf numFmtId="0" fontId="9" fillId="8" borderId="6" xfId="5" applyFont="1" applyFill="1" applyBorder="1" applyAlignment="1">
      <alignment horizontal="center" vertical="center"/>
    </xf>
    <xf numFmtId="0" fontId="8" fillId="0" borderId="7" xfId="6"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8" xfId="5" applyNumberFormat="1" applyFont="1" applyFill="1" applyBorder="1" applyAlignment="1" applyProtection="1">
      <alignment horizontal="right" vertical="center" shrinkToFit="1"/>
    </xf>
    <xf numFmtId="0" fontId="8" fillId="0" borderId="9" xfId="6" applyFont="1" applyFill="1" applyBorder="1" applyAlignment="1">
      <alignment horizontal="center" vertical="center" wrapText="1"/>
    </xf>
    <xf numFmtId="177" fontId="8" fillId="0" borderId="11" xfId="5" applyNumberFormat="1" applyFont="1" applyFill="1" applyBorder="1" applyAlignment="1" applyProtection="1">
      <alignment horizontal="right" vertical="center" shrinkToFit="1"/>
    </xf>
    <xf numFmtId="177" fontId="8" fillId="0" borderId="12" xfId="5" applyNumberFormat="1" applyFont="1" applyFill="1" applyBorder="1" applyAlignment="1" applyProtection="1">
      <alignment horizontal="right" vertical="center" shrinkToFit="1"/>
    </xf>
    <xf numFmtId="177" fontId="8" fillId="0" borderId="24" xfId="5" applyNumberFormat="1" applyFont="1" applyFill="1" applyBorder="1" applyAlignment="1" applyProtection="1">
      <alignment horizontal="right" vertical="center" shrinkToFit="1"/>
    </xf>
    <xf numFmtId="177" fontId="8" fillId="0" borderId="25" xfId="5" applyNumberFormat="1" applyFont="1" applyFill="1" applyBorder="1" applyAlignment="1" applyProtection="1">
      <alignment horizontal="right" vertical="center" shrinkToFit="1"/>
    </xf>
    <xf numFmtId="0" fontId="8" fillId="0" borderId="31" xfId="6" applyFont="1" applyFill="1" applyBorder="1" applyAlignment="1">
      <alignment horizontal="center" vertical="center"/>
    </xf>
    <xf numFmtId="177" fontId="8" fillId="0" borderId="24" xfId="5" applyNumberFormat="1" applyFont="1" applyFill="1" applyBorder="1" applyAlignment="1" applyProtection="1">
      <alignment horizontal="right" vertical="center" shrinkToFit="1"/>
      <protection locked="0"/>
    </xf>
    <xf numFmtId="177" fontId="8" fillId="0" borderId="25" xfId="5" applyNumberFormat="1" applyFont="1" applyFill="1" applyBorder="1" applyAlignment="1" applyProtection="1">
      <alignment horizontal="right" vertical="center" shrinkToFit="1"/>
      <protection locked="0"/>
    </xf>
    <xf numFmtId="0" fontId="8" fillId="0" borderId="32" xfId="6" applyFont="1" applyFill="1" applyBorder="1" applyAlignment="1">
      <alignment horizontal="center" vertical="center"/>
    </xf>
    <xf numFmtId="177" fontId="8" fillId="0" borderId="15" xfId="5" applyNumberFormat="1" applyFont="1" applyFill="1" applyBorder="1" applyAlignment="1" applyProtection="1">
      <alignment horizontal="right" vertical="center" shrinkToFit="1"/>
      <protection locked="0"/>
    </xf>
    <xf numFmtId="177" fontId="8" fillId="0" borderId="16" xfId="5" applyNumberFormat="1" applyFont="1" applyFill="1" applyBorder="1" applyAlignment="1" applyProtection="1">
      <alignment horizontal="right" vertical="center" shrinkToFit="1"/>
      <protection locked="0"/>
    </xf>
    <xf numFmtId="0" fontId="8" fillId="0" borderId="1" xfId="6" applyFont="1" applyFill="1" applyBorder="1" applyAlignment="1">
      <alignment horizontal="center" vertical="center"/>
    </xf>
    <xf numFmtId="177" fontId="8" fillId="0" borderId="33"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2" fillId="0" borderId="28" xfId="1" applyNumberFormat="1" applyFont="1" applyBorder="1" applyAlignment="1">
      <alignment vertical="center"/>
    </xf>
    <xf numFmtId="178" fontId="12" fillId="0" borderId="34" xfId="1" applyNumberFormat="1" applyFont="1" applyBorder="1" applyAlignment="1">
      <alignment vertical="center"/>
    </xf>
    <xf numFmtId="178" fontId="12" fillId="0" borderId="11" xfId="1" applyNumberFormat="1" applyFont="1" applyBorder="1" applyAlignment="1">
      <alignment horizontal="center" vertical="center" wrapText="1"/>
    </xf>
    <xf numFmtId="178" fontId="12" fillId="0" borderId="27" xfId="1" applyNumberFormat="1" applyFont="1" applyBorder="1" applyAlignment="1">
      <alignment horizontal="center" vertical="center"/>
    </xf>
    <xf numFmtId="178" fontId="12" fillId="0" borderId="35" xfId="1" applyNumberFormat="1" applyFont="1" applyBorder="1" applyAlignment="1">
      <alignment horizontal="center" vertical="center"/>
    </xf>
    <xf numFmtId="178" fontId="12" fillId="0" borderId="36" xfId="1" applyNumberFormat="1" applyFont="1" applyBorder="1" applyAlignment="1">
      <alignment horizontal="center" vertical="center"/>
    </xf>
    <xf numFmtId="0" fontId="11" fillId="0" borderId="0" xfId="1"/>
    <xf numFmtId="178" fontId="12" fillId="0" borderId="26" xfId="1" applyNumberFormat="1" applyFont="1" applyBorder="1" applyAlignment="1">
      <alignment vertical="center"/>
    </xf>
    <xf numFmtId="178" fontId="12" fillId="0" borderId="37" xfId="1" applyNumberFormat="1" applyFont="1" applyBorder="1" applyAlignment="1">
      <alignment vertical="center"/>
    </xf>
    <xf numFmtId="0" fontId="11" fillId="0" borderId="30" xfId="1" applyFont="1" applyBorder="1" applyAlignment="1">
      <alignment vertical="center"/>
    </xf>
    <xf numFmtId="178" fontId="12" fillId="0" borderId="28" xfId="1" applyNumberFormat="1" applyFont="1" applyBorder="1" applyAlignment="1">
      <alignment horizontal="center" vertical="center"/>
    </xf>
    <xf numFmtId="178" fontId="12" fillId="0" borderId="38" xfId="1" applyNumberFormat="1" applyFont="1" applyBorder="1" applyAlignment="1">
      <alignment horizontal="center" vertical="center" wrapText="1"/>
    </xf>
    <xf numFmtId="178" fontId="12" fillId="0" borderId="39" xfId="1" applyNumberFormat="1" applyFont="1" applyBorder="1" applyAlignment="1">
      <alignment horizontal="center" vertical="center"/>
    </xf>
    <xf numFmtId="178" fontId="12" fillId="0" borderId="40" xfId="1" applyNumberFormat="1" applyFont="1" applyBorder="1" applyAlignment="1">
      <alignment horizontal="center" vertical="center" wrapText="1"/>
    </xf>
    <xf numFmtId="178" fontId="12" fillId="0" borderId="24" xfId="1" applyNumberFormat="1" applyFont="1" applyBorder="1" applyAlignment="1">
      <alignment horizontal="center" vertical="center"/>
    </xf>
    <xf numFmtId="178" fontId="12" fillId="0" borderId="34" xfId="1" applyNumberFormat="1" applyFont="1" applyBorder="1" applyAlignment="1">
      <alignment horizontal="center" vertical="center"/>
    </xf>
    <xf numFmtId="179" fontId="12" fillId="0" borderId="11" xfId="1" applyNumberFormat="1" applyFont="1" applyFill="1" applyBorder="1" applyAlignment="1">
      <alignment vertical="center"/>
    </xf>
    <xf numFmtId="179" fontId="12" fillId="0" borderId="28" xfId="1" applyNumberFormat="1" applyFont="1" applyFill="1" applyBorder="1" applyAlignment="1">
      <alignment vertical="center"/>
    </xf>
    <xf numFmtId="180" fontId="12" fillId="0" borderId="41" xfId="1" applyNumberFormat="1" applyFont="1" applyFill="1" applyBorder="1" applyAlignment="1">
      <alignment vertical="center"/>
    </xf>
    <xf numFmtId="179" fontId="12" fillId="0" borderId="39" xfId="1" applyNumberFormat="1" applyFont="1" applyFill="1" applyBorder="1" applyAlignment="1">
      <alignment vertical="center"/>
    </xf>
    <xf numFmtId="180" fontId="12" fillId="0" borderId="42" xfId="1" applyNumberFormat="1" applyFont="1" applyFill="1" applyBorder="1" applyAlignment="1">
      <alignment vertical="center"/>
    </xf>
    <xf numFmtId="180" fontId="12" fillId="0" borderId="11" xfId="1" applyNumberFormat="1" applyFont="1" applyBorder="1" applyAlignment="1">
      <alignment vertical="center"/>
    </xf>
    <xf numFmtId="178" fontId="12" fillId="0" borderId="26" xfId="1" applyNumberFormat="1" applyFont="1" applyBorder="1" applyAlignment="1">
      <alignment horizontal="center" vertical="center"/>
    </xf>
    <xf numFmtId="178" fontId="12" fillId="0" borderId="43" xfId="1" applyNumberFormat="1" applyFont="1" applyBorder="1" applyAlignment="1">
      <alignment horizontal="center" vertical="center"/>
    </xf>
    <xf numFmtId="179" fontId="12" fillId="0" borderId="44" xfId="1" applyNumberFormat="1" applyFont="1" applyFill="1" applyBorder="1" applyAlignment="1">
      <alignment vertical="center"/>
    </xf>
    <xf numFmtId="179" fontId="12" fillId="0" borderId="45" xfId="1" applyNumberFormat="1" applyFont="1" applyFill="1" applyBorder="1" applyAlignment="1">
      <alignment vertical="center"/>
    </xf>
    <xf numFmtId="180" fontId="12" fillId="0" borderId="43" xfId="1" applyNumberFormat="1" applyFont="1" applyFill="1" applyBorder="1" applyAlignment="1">
      <alignment vertical="center"/>
    </xf>
    <xf numFmtId="179" fontId="12" fillId="0" borderId="46" xfId="1" applyNumberFormat="1" applyFont="1" applyFill="1" applyBorder="1" applyAlignment="1">
      <alignment vertical="center"/>
    </xf>
    <xf numFmtId="180" fontId="12" fillId="0" borderId="47" xfId="1" applyNumberFormat="1" applyFont="1" applyFill="1" applyBorder="1" applyAlignment="1">
      <alignment vertical="center"/>
    </xf>
    <xf numFmtId="180" fontId="12" fillId="0" borderId="44" xfId="1" applyNumberFormat="1" applyFont="1" applyBorder="1" applyAlignment="1">
      <alignment vertical="center"/>
    </xf>
    <xf numFmtId="179" fontId="12" fillId="0" borderId="44" xfId="1" applyNumberFormat="1" applyFont="1" applyFill="1" applyBorder="1" applyAlignment="1">
      <alignment vertical="center" wrapText="1"/>
    </xf>
    <xf numFmtId="179" fontId="12" fillId="0" borderId="11" xfId="1" applyNumberFormat="1" applyFont="1" applyBorder="1" applyAlignment="1">
      <alignment vertical="center"/>
    </xf>
    <xf numFmtId="179" fontId="12" fillId="0" borderId="28" xfId="1" applyNumberFormat="1" applyFont="1" applyBorder="1" applyAlignment="1">
      <alignment vertical="center"/>
    </xf>
    <xf numFmtId="180" fontId="12" fillId="0" borderId="41" xfId="1" applyNumberFormat="1" applyFont="1" applyBorder="1" applyAlignment="1">
      <alignment vertical="center"/>
    </xf>
    <xf numFmtId="179" fontId="12" fillId="0" borderId="39" xfId="1" applyNumberFormat="1" applyFont="1" applyBorder="1" applyAlignment="1">
      <alignment vertical="center"/>
    </xf>
    <xf numFmtId="180" fontId="12" fillId="0" borderId="48" xfId="1" applyNumberFormat="1" applyFont="1" applyBorder="1" applyAlignment="1">
      <alignment vertical="center"/>
    </xf>
    <xf numFmtId="0" fontId="11" fillId="0" borderId="24" xfId="1" applyBorder="1"/>
    <xf numFmtId="0" fontId="11" fillId="0" borderId="24" xfId="1" applyBorder="1" applyAlignment="1">
      <alignment vertical="center"/>
    </xf>
    <xf numFmtId="0" fontId="13" fillId="0" borderId="24" xfId="1" applyFont="1" applyBorder="1"/>
    <xf numFmtId="0" fontId="11" fillId="0" borderId="0" xfId="2" applyAlignment="1"/>
    <xf numFmtId="0" fontId="11" fillId="0" borderId="24" xfId="2" applyBorder="1" applyAlignment="1"/>
    <xf numFmtId="177" fontId="11" fillId="0" borderId="24" xfId="2" applyNumberFormat="1" applyBorder="1" applyAlignment="1"/>
    <xf numFmtId="0" fontId="14" fillId="0" borderId="0" xfId="9" applyFont="1" applyFill="1">
      <alignment vertical="center"/>
    </xf>
    <xf numFmtId="49" fontId="14" fillId="0" borderId="0" xfId="9" applyNumberFormat="1" applyFont="1" applyFill="1">
      <alignment vertical="center"/>
    </xf>
    <xf numFmtId="0" fontId="14" fillId="0" borderId="0" xfId="9" applyFont="1">
      <alignment vertical="center"/>
    </xf>
    <xf numFmtId="0" fontId="16" fillId="0" borderId="0" xfId="9" applyFont="1" applyFill="1">
      <alignment vertical="center"/>
    </xf>
    <xf numFmtId="0" fontId="17" fillId="0" borderId="0" xfId="9" applyFont="1" applyFill="1">
      <alignment vertical="center"/>
    </xf>
    <xf numFmtId="0" fontId="14" fillId="0" borderId="49" xfId="9" applyFont="1" applyFill="1" applyBorder="1" applyAlignment="1">
      <alignment horizontal="left" vertical="center"/>
    </xf>
    <xf numFmtId="0" fontId="14" fillId="0" borderId="50" xfId="9" applyFont="1" applyFill="1" applyBorder="1" applyAlignment="1">
      <alignment horizontal="left" vertical="center"/>
    </xf>
    <xf numFmtId="0" fontId="14" fillId="0" borderId="51" xfId="9" applyFont="1" applyFill="1" applyBorder="1" applyAlignment="1">
      <alignment horizontal="left" vertical="center"/>
    </xf>
    <xf numFmtId="184" fontId="14" fillId="0" borderId="49" xfId="9" applyNumberFormat="1" applyFont="1" applyFill="1" applyBorder="1" applyAlignment="1">
      <alignment horizontal="right" vertical="center" shrinkToFit="1"/>
    </xf>
    <xf numFmtId="184" fontId="14" fillId="0" borderId="50" xfId="9" applyNumberFormat="1" applyFont="1" applyFill="1" applyBorder="1" applyAlignment="1">
      <alignment horizontal="right" vertical="center" shrinkToFit="1"/>
    </xf>
    <xf numFmtId="184" fontId="14" fillId="0" borderId="51" xfId="9" applyNumberFormat="1" applyFont="1" applyFill="1" applyBorder="1" applyAlignment="1">
      <alignment horizontal="right" vertical="center" shrinkToFit="1"/>
    </xf>
    <xf numFmtId="0" fontId="18" fillId="0" borderId="30" xfId="10" applyFont="1" applyFill="1" applyBorder="1" applyAlignment="1">
      <alignment vertical="center"/>
    </xf>
    <xf numFmtId="184" fontId="14" fillId="0" borderId="49" xfId="9" applyNumberFormat="1" applyFont="1" applyFill="1" applyBorder="1" applyAlignment="1">
      <alignment vertical="center" shrinkToFit="1"/>
    </xf>
    <xf numFmtId="184" fontId="14" fillId="0" borderId="50" xfId="9" applyNumberFormat="1" applyFont="1" applyFill="1" applyBorder="1" applyAlignment="1">
      <alignment vertical="center" shrinkToFit="1"/>
    </xf>
    <xf numFmtId="184" fontId="14" fillId="0" borderId="51" xfId="9" applyNumberFormat="1" applyFont="1" applyFill="1" applyBorder="1" applyAlignment="1">
      <alignment vertical="center" shrinkToFit="1"/>
    </xf>
    <xf numFmtId="0" fontId="14" fillId="0" borderId="7" xfId="9" applyFont="1" applyFill="1" applyBorder="1" applyAlignment="1">
      <alignment horizontal="left" vertical="center"/>
    </xf>
    <xf numFmtId="0" fontId="18" fillId="0" borderId="52" xfId="10" applyFont="1" applyFill="1" applyBorder="1" applyAlignment="1">
      <alignment horizontal="center" vertical="center"/>
    </xf>
    <xf numFmtId="0" fontId="14" fillId="0" borderId="7" xfId="9" applyFont="1" applyFill="1" applyBorder="1" applyAlignment="1">
      <alignment horizontal="center" vertical="center"/>
    </xf>
    <xf numFmtId="0" fontId="14" fillId="0" borderId="53" xfId="9" applyFont="1" applyFill="1" applyBorder="1" applyAlignment="1">
      <alignment horizontal="center" vertical="center"/>
    </xf>
    <xf numFmtId="0" fontId="20" fillId="0" borderId="54" xfId="9" applyFont="1" applyFill="1" applyBorder="1" applyAlignment="1">
      <alignment vertical="center" wrapText="1"/>
    </xf>
    <xf numFmtId="0" fontId="20" fillId="0" borderId="55" xfId="9" applyFont="1" applyFill="1" applyBorder="1" applyAlignment="1">
      <alignment vertical="center" wrapText="1"/>
    </xf>
    <xf numFmtId="181" fontId="14" fillId="0" borderId="53" xfId="9" applyNumberFormat="1" applyFont="1" applyFill="1" applyBorder="1" applyAlignment="1">
      <alignment vertical="center"/>
    </xf>
    <xf numFmtId="181" fontId="14" fillId="0" borderId="54" xfId="9" applyNumberFormat="1" applyFont="1" applyFill="1" applyBorder="1" applyAlignment="1">
      <alignment vertical="center"/>
    </xf>
    <xf numFmtId="181" fontId="14" fillId="0" borderId="55" xfId="9" applyNumberFormat="1" applyFont="1" applyFill="1" applyBorder="1" applyAlignment="1">
      <alignment vertical="center"/>
    </xf>
    <xf numFmtId="0" fontId="14" fillId="0" borderId="7" xfId="9" applyFont="1" applyFill="1" applyBorder="1">
      <alignment vertical="center"/>
    </xf>
    <xf numFmtId="0" fontId="14" fillId="0" borderId="0" xfId="9" applyFont="1" applyFill="1" applyBorder="1">
      <alignment vertical="center"/>
    </xf>
    <xf numFmtId="0" fontId="14" fillId="0" borderId="56" xfId="9" applyFont="1" applyFill="1" applyBorder="1">
      <alignment vertical="center"/>
    </xf>
    <xf numFmtId="49" fontId="14" fillId="0" borderId="7" xfId="9" applyNumberFormat="1" applyFont="1" applyFill="1" applyBorder="1">
      <alignment vertical="center"/>
    </xf>
    <xf numFmtId="49" fontId="14" fillId="0" borderId="0" xfId="9" applyNumberFormat="1" applyFont="1" applyFill="1" applyBorder="1">
      <alignment vertical="center"/>
    </xf>
    <xf numFmtId="0" fontId="14" fillId="0" borderId="0" xfId="9" applyFont="1" applyFill="1" applyBorder="1" applyAlignment="1">
      <alignment vertical="center"/>
    </xf>
    <xf numFmtId="0" fontId="14" fillId="0" borderId="0" xfId="9" applyFont="1" applyFill="1" applyBorder="1" applyAlignment="1">
      <alignment horizontal="center" vertical="center"/>
    </xf>
    <xf numFmtId="49" fontId="14" fillId="0" borderId="0" xfId="9" applyNumberFormat="1" applyFont="1" applyFill="1" applyBorder="1" applyAlignment="1">
      <alignment horizontal="center" vertical="center"/>
    </xf>
    <xf numFmtId="0" fontId="14" fillId="0" borderId="56" xfId="9" applyFont="1" applyFill="1" applyBorder="1" applyAlignment="1">
      <alignment horizontal="center" vertical="center"/>
    </xf>
    <xf numFmtId="0" fontId="14" fillId="0" borderId="53" xfId="9" applyFont="1" applyFill="1" applyBorder="1">
      <alignment vertical="center"/>
    </xf>
    <xf numFmtId="0" fontId="14" fillId="0" borderId="54" xfId="9" applyFont="1" applyFill="1" applyBorder="1">
      <alignment vertical="center"/>
    </xf>
    <xf numFmtId="0" fontId="14" fillId="0" borderId="55" xfId="9" applyFont="1" applyFill="1" applyBorder="1">
      <alignment vertical="center"/>
    </xf>
    <xf numFmtId="0" fontId="14" fillId="0" borderId="0" xfId="3" applyFont="1" applyFill="1">
      <alignment vertical="center"/>
    </xf>
    <xf numFmtId="49" fontId="24" fillId="0" borderId="0" xfId="4" applyNumberFormat="1" applyFont="1">
      <alignment vertical="center"/>
    </xf>
    <xf numFmtId="49" fontId="14" fillId="0" borderId="0" xfId="4" applyNumberFormat="1" applyFont="1">
      <alignment vertical="center"/>
    </xf>
    <xf numFmtId="49" fontId="14" fillId="0" borderId="0" xfId="4" applyNumberFormat="1" applyFont="1" applyFill="1">
      <alignment vertical="center"/>
    </xf>
    <xf numFmtId="0" fontId="14" fillId="0" borderId="0" xfId="4" applyFont="1">
      <alignment vertical="center"/>
    </xf>
    <xf numFmtId="0" fontId="25" fillId="0" borderId="0" xfId="4" applyFont="1">
      <alignment vertical="center"/>
    </xf>
    <xf numFmtId="0" fontId="3" fillId="0" borderId="40" xfId="4" applyFont="1" applyBorder="1" applyAlignment="1">
      <alignment horizontal="center" vertical="center"/>
    </xf>
    <xf numFmtId="0" fontId="3" fillId="0" borderId="40" xfId="4" applyFont="1" applyBorder="1" applyAlignment="1">
      <alignment vertical="center"/>
    </xf>
    <xf numFmtId="0" fontId="14" fillId="0" borderId="0" xfId="4" applyFont="1" applyBorder="1">
      <alignment vertical="center"/>
    </xf>
    <xf numFmtId="0" fontId="14" fillId="0" borderId="48" xfId="4" applyFont="1" applyBorder="1">
      <alignment vertical="center"/>
    </xf>
    <xf numFmtId="0" fontId="14" fillId="0" borderId="40" xfId="4" applyFont="1" applyBorder="1">
      <alignment vertical="center"/>
    </xf>
    <xf numFmtId="0" fontId="14" fillId="0" borderId="28" xfId="4" applyFont="1" applyBorder="1" applyAlignment="1">
      <alignment horizontal="center" vertical="center"/>
    </xf>
    <xf numFmtId="0" fontId="14" fillId="0" borderId="48" xfId="4" applyFont="1" applyBorder="1" applyAlignment="1">
      <alignment horizontal="center" vertical="center"/>
    </xf>
    <xf numFmtId="0" fontId="14" fillId="0" borderId="57" xfId="4" applyFont="1" applyBorder="1" applyAlignment="1">
      <alignment horizontal="center" vertical="center"/>
    </xf>
    <xf numFmtId="0" fontId="14" fillId="0" borderId="0" xfId="4" applyFont="1" applyFill="1" applyBorder="1" applyAlignment="1">
      <alignment horizontal="center" vertical="center" wrapText="1"/>
    </xf>
    <xf numFmtId="0" fontId="14" fillId="0" borderId="40" xfId="4" applyFont="1" applyFill="1" applyBorder="1" applyAlignment="1">
      <alignment horizontal="center" vertical="center" wrapText="1"/>
    </xf>
    <xf numFmtId="0" fontId="14" fillId="0" borderId="0" xfId="4" applyFont="1" applyBorder="1" applyAlignment="1">
      <alignment horizontal="center" vertical="center"/>
    </xf>
    <xf numFmtId="0" fontId="14" fillId="0" borderId="0" xfId="4" applyFont="1" applyFill="1">
      <alignment vertical="center"/>
    </xf>
    <xf numFmtId="0" fontId="18" fillId="0" borderId="0" xfId="4" applyFont="1" applyBorder="1">
      <alignment vertical="center"/>
    </xf>
    <xf numFmtId="0" fontId="18" fillId="0" borderId="0" xfId="4" applyFont="1">
      <alignment vertical="center"/>
    </xf>
    <xf numFmtId="0" fontId="14" fillId="0" borderId="0" xfId="4" applyFont="1" applyAlignment="1">
      <alignment vertical="center" shrinkToFit="1"/>
    </xf>
    <xf numFmtId="49" fontId="14" fillId="4" borderId="0" xfId="12" applyNumberFormat="1" applyFont="1" applyFill="1" applyProtection="1">
      <alignment vertical="center"/>
    </xf>
    <xf numFmtId="0" fontId="14" fillId="4" borderId="0" xfId="12" applyFont="1" applyFill="1" applyProtection="1">
      <alignment vertical="center"/>
    </xf>
    <xf numFmtId="0" fontId="14" fillId="4" borderId="0" xfId="12" applyFont="1" applyFill="1" applyBorder="1" applyAlignment="1" applyProtection="1">
      <alignment vertical="center"/>
    </xf>
    <xf numFmtId="0" fontId="14" fillId="4" borderId="54" xfId="12" applyFont="1" applyFill="1" applyBorder="1" applyProtection="1">
      <alignment vertical="center"/>
    </xf>
    <xf numFmtId="0" fontId="1" fillId="4" borderId="0" xfId="17" applyFill="1" applyProtection="1">
      <alignment vertical="center"/>
    </xf>
    <xf numFmtId="0" fontId="1" fillId="0" borderId="0" xfId="17" applyProtection="1">
      <alignment vertical="center"/>
    </xf>
    <xf numFmtId="0" fontId="26" fillId="4" borderId="0" xfId="12" applyFont="1" applyFill="1" applyAlignment="1" applyProtection="1">
      <alignment vertical="center"/>
    </xf>
    <xf numFmtId="0" fontId="14" fillId="4" borderId="0" xfId="12" applyFont="1" applyFill="1" applyAlignment="1" applyProtection="1">
      <alignment vertical="center"/>
    </xf>
    <xf numFmtId="0" fontId="1" fillId="4" borderId="0" xfId="17" applyFill="1" applyAlignment="1" applyProtection="1">
      <alignment vertical="center"/>
    </xf>
    <xf numFmtId="0" fontId="1" fillId="0" borderId="0" xfId="17" applyAlignment="1" applyProtection="1">
      <alignment vertical="center"/>
    </xf>
    <xf numFmtId="0" fontId="28" fillId="4" borderId="0" xfId="12" applyFont="1" applyFill="1" applyProtection="1">
      <alignment vertical="center"/>
    </xf>
    <xf numFmtId="0" fontId="29" fillId="4" borderId="0" xfId="12" applyFont="1" applyFill="1" applyProtection="1">
      <alignment vertical="center"/>
    </xf>
    <xf numFmtId="0" fontId="29" fillId="4" borderId="0" xfId="17" applyFont="1" applyFill="1" applyProtection="1">
      <alignment vertical="center"/>
    </xf>
    <xf numFmtId="0" fontId="29" fillId="0" borderId="0" xfId="17" applyFont="1" applyProtection="1">
      <alignment vertical="center"/>
    </xf>
    <xf numFmtId="0" fontId="28" fillId="4" borderId="0" xfId="12" applyFont="1" applyFill="1" applyBorder="1" applyProtection="1">
      <alignment vertical="center"/>
    </xf>
    <xf numFmtId="0" fontId="29" fillId="4" borderId="0" xfId="12" applyFont="1" applyFill="1" applyBorder="1" applyProtection="1">
      <alignment vertical="center"/>
    </xf>
    <xf numFmtId="0" fontId="28" fillId="0" borderId="58" xfId="12" applyFont="1" applyBorder="1" applyAlignment="1" applyProtection="1">
      <alignment horizontal="center" vertical="center" shrinkToFit="1"/>
      <protection locked="0"/>
    </xf>
    <xf numFmtId="0" fontId="28" fillId="0" borderId="58" xfId="12" applyFont="1" applyFill="1" applyBorder="1" applyAlignment="1" applyProtection="1">
      <alignment horizontal="center" vertical="center" shrinkToFit="1"/>
      <protection locked="0"/>
    </xf>
    <xf numFmtId="0" fontId="28" fillId="0" borderId="59" xfId="11" applyFont="1" applyBorder="1" applyAlignment="1" applyProtection="1">
      <alignment horizontal="center" vertical="center" shrinkToFit="1"/>
      <protection locked="0"/>
    </xf>
    <xf numFmtId="0" fontId="28" fillId="0" borderId="60" xfId="12" applyFont="1" applyBorder="1" applyAlignment="1" applyProtection="1">
      <alignment horizontal="center" vertical="center" shrinkToFit="1"/>
      <protection locked="0"/>
    </xf>
    <xf numFmtId="0" fontId="28" fillId="0" borderId="60" xfId="12" applyFont="1" applyFill="1" applyBorder="1" applyAlignment="1" applyProtection="1">
      <alignment horizontal="center" vertical="center" shrinkToFit="1"/>
      <protection locked="0"/>
    </xf>
    <xf numFmtId="0" fontId="28" fillId="0" borderId="61" xfId="11" applyFont="1" applyBorder="1" applyAlignment="1" applyProtection="1">
      <alignment horizontal="center" vertical="center" shrinkToFit="1"/>
      <protection locked="0"/>
    </xf>
    <xf numFmtId="0" fontId="28" fillId="5" borderId="14" xfId="12" applyFont="1" applyFill="1" applyBorder="1" applyAlignment="1" applyProtection="1">
      <alignment horizontal="center" vertical="center" shrinkToFit="1"/>
      <protection locked="0"/>
    </xf>
    <xf numFmtId="0" fontId="21" fillId="4" borderId="0" xfId="12" applyFont="1" applyFill="1" applyProtection="1">
      <alignment vertical="center"/>
    </xf>
    <xf numFmtId="0" fontId="28" fillId="0" borderId="62" xfId="12" applyFont="1" applyBorder="1" applyAlignment="1" applyProtection="1">
      <alignment horizontal="center" vertical="center" shrinkToFit="1"/>
      <protection locked="0"/>
    </xf>
    <xf numFmtId="0" fontId="28" fillId="4" borderId="61" xfId="12" applyFont="1" applyFill="1" applyBorder="1" applyAlignment="1" applyProtection="1">
      <alignment horizontal="center" vertical="center" shrinkToFit="1"/>
      <protection locked="0"/>
    </xf>
    <xf numFmtId="0" fontId="1" fillId="4" borderId="0" xfId="17" applyFont="1" applyFill="1" applyProtection="1">
      <alignment vertical="center"/>
    </xf>
    <xf numFmtId="0" fontId="28" fillId="0" borderId="63" xfId="12" applyFont="1" applyBorder="1" applyAlignment="1" applyProtection="1">
      <alignment horizontal="center" vertical="center" shrinkToFit="1"/>
      <protection locked="0"/>
    </xf>
    <xf numFmtId="0" fontId="28" fillId="4" borderId="0" xfId="12" applyFont="1" applyFill="1" applyBorder="1" applyAlignment="1" applyProtection="1">
      <alignment horizontal="center" vertical="center" shrinkToFit="1"/>
    </xf>
    <xf numFmtId="0" fontId="28" fillId="4" borderId="0" xfId="12" applyFont="1" applyFill="1" applyBorder="1" applyAlignment="1" applyProtection="1">
      <alignment horizontal="left" vertical="center" shrinkToFit="1"/>
    </xf>
    <xf numFmtId="177" fontId="28" fillId="4" borderId="0" xfId="12" applyNumberFormat="1" applyFont="1" applyFill="1" applyBorder="1" applyAlignment="1" applyProtection="1">
      <alignment horizontal="right" vertical="center" shrinkToFit="1"/>
    </xf>
    <xf numFmtId="177" fontId="28" fillId="4" borderId="0" xfId="12" applyNumberFormat="1" applyFont="1" applyFill="1" applyBorder="1" applyAlignment="1" applyProtection="1">
      <alignment horizontal="left" vertical="center" shrinkToFit="1"/>
    </xf>
    <xf numFmtId="0" fontId="21" fillId="4" borderId="0" xfId="12" applyFont="1" applyFill="1" applyBorder="1" applyProtection="1">
      <alignment vertical="center"/>
    </xf>
    <xf numFmtId="0" fontId="28" fillId="4" borderId="54" xfId="12" applyFont="1" applyFill="1" applyBorder="1" applyAlignment="1" applyProtection="1">
      <alignment vertical="center"/>
    </xf>
    <xf numFmtId="0" fontId="28" fillId="4" borderId="54" xfId="12" applyFont="1" applyFill="1" applyBorder="1" applyAlignment="1" applyProtection="1">
      <alignment horizontal="center" vertical="center"/>
    </xf>
    <xf numFmtId="0" fontId="28" fillId="4" borderId="35" xfId="12" applyFont="1" applyFill="1" applyBorder="1" applyProtection="1">
      <alignment vertical="center"/>
    </xf>
    <xf numFmtId="0" fontId="28" fillId="4" borderId="9" xfId="12" applyFont="1" applyFill="1" applyBorder="1" applyAlignment="1" applyProtection="1">
      <alignment vertical="center"/>
    </xf>
    <xf numFmtId="0" fontId="28" fillId="4" borderId="48" xfId="12" applyFont="1" applyFill="1" applyBorder="1" applyAlignment="1" applyProtection="1">
      <alignment vertical="center"/>
    </xf>
    <xf numFmtId="0" fontId="28" fillId="4" borderId="0" xfId="12" applyFont="1" applyFill="1" applyBorder="1" applyAlignment="1" applyProtection="1">
      <alignment vertical="center"/>
    </xf>
    <xf numFmtId="0" fontId="28" fillId="4" borderId="56" xfId="12" applyFont="1" applyFill="1" applyBorder="1" applyAlignment="1" applyProtection="1">
      <alignment vertical="center"/>
    </xf>
    <xf numFmtId="0" fontId="28" fillId="4" borderId="0" xfId="12" applyFont="1" applyFill="1" applyAlignment="1" applyProtection="1">
      <alignment vertical="center"/>
    </xf>
    <xf numFmtId="0" fontId="28" fillId="4" borderId="0" xfId="12" applyFont="1" applyFill="1" applyBorder="1" applyAlignment="1" applyProtection="1">
      <alignment horizontal="center" vertical="center"/>
    </xf>
    <xf numFmtId="0" fontId="29" fillId="4" borderId="0" xfId="12" applyFont="1" applyFill="1" applyAlignment="1" applyProtection="1">
      <alignment vertical="center"/>
    </xf>
    <xf numFmtId="0" fontId="29" fillId="4" borderId="0" xfId="12" applyFont="1" applyFill="1" applyBorder="1" applyAlignment="1" applyProtection="1">
      <alignment horizontal="center" vertical="center"/>
    </xf>
    <xf numFmtId="0" fontId="29" fillId="4" borderId="7" xfId="12" applyFont="1" applyFill="1" applyBorder="1" applyAlignment="1" applyProtection="1">
      <alignment vertical="center"/>
    </xf>
    <xf numFmtId="0" fontId="29" fillId="4" borderId="0" xfId="12" applyFont="1" applyFill="1" applyBorder="1" applyAlignment="1" applyProtection="1">
      <alignment vertical="center"/>
    </xf>
    <xf numFmtId="0" fontId="31" fillId="4" borderId="0" xfId="17" applyFont="1" applyFill="1" applyProtection="1">
      <alignment vertical="center"/>
    </xf>
    <xf numFmtId="0" fontId="1" fillId="0" borderId="0" xfId="17">
      <alignment vertical="center"/>
    </xf>
    <xf numFmtId="0" fontId="11" fillId="4" borderId="0" xfId="1" applyFill="1" applyProtection="1">
      <protection hidden="1"/>
    </xf>
    <xf numFmtId="0" fontId="11" fillId="4" borderId="0" xfId="1" applyFill="1"/>
    <xf numFmtId="0" fontId="1" fillId="0" borderId="0" xfId="13" applyFont="1" applyFill="1">
      <alignment vertical="center"/>
    </xf>
    <xf numFmtId="0" fontId="1" fillId="0" borderId="0" xfId="13" applyFont="1" applyFill="1" applyBorder="1">
      <alignment vertical="center"/>
    </xf>
    <xf numFmtId="0" fontId="28" fillId="0" borderId="28" xfId="13" applyFont="1" applyFill="1" applyBorder="1">
      <alignment vertical="center"/>
    </xf>
    <xf numFmtId="0" fontId="1" fillId="0" borderId="48" xfId="13" applyFont="1" applyFill="1" applyBorder="1">
      <alignment vertical="center"/>
    </xf>
    <xf numFmtId="0" fontId="1" fillId="0" borderId="34" xfId="13" applyFont="1" applyFill="1" applyBorder="1">
      <alignment vertical="center"/>
    </xf>
    <xf numFmtId="0" fontId="1" fillId="0" borderId="57" xfId="13" applyFont="1" applyFill="1" applyBorder="1">
      <alignment vertical="center"/>
    </xf>
    <xf numFmtId="178" fontId="3" fillId="0" borderId="0" xfId="13" applyNumberFormat="1" applyFont="1" applyFill="1" applyBorder="1">
      <alignment vertical="center"/>
    </xf>
    <xf numFmtId="0" fontId="1" fillId="0" borderId="64" xfId="13" applyFont="1" applyFill="1" applyBorder="1">
      <alignment vertical="center"/>
    </xf>
    <xf numFmtId="0" fontId="1" fillId="4" borderId="28" xfId="13" applyFont="1" applyFill="1" applyBorder="1">
      <alignment vertical="center"/>
    </xf>
    <xf numFmtId="0" fontId="1" fillId="4" borderId="48" xfId="13" applyFont="1" applyFill="1" applyBorder="1">
      <alignment vertical="center"/>
    </xf>
    <xf numFmtId="0" fontId="1" fillId="4" borderId="34" xfId="13" applyFont="1" applyFill="1" applyBorder="1">
      <alignment vertical="center"/>
    </xf>
    <xf numFmtId="0" fontId="1" fillId="4" borderId="27" xfId="13" applyFont="1" applyFill="1" applyBorder="1">
      <alignment vertical="center"/>
    </xf>
    <xf numFmtId="0" fontId="1" fillId="4" borderId="35" xfId="13" applyFont="1" applyFill="1" applyBorder="1">
      <alignment vertical="center"/>
    </xf>
    <xf numFmtId="0" fontId="1" fillId="4" borderId="36" xfId="13" applyFont="1" applyFill="1" applyBorder="1">
      <alignment vertical="center"/>
    </xf>
    <xf numFmtId="178" fontId="3" fillId="4" borderId="26" xfId="13" applyNumberFormat="1" applyFont="1" applyFill="1" applyBorder="1">
      <alignment vertical="center"/>
    </xf>
    <xf numFmtId="178" fontId="3" fillId="4" borderId="40" xfId="13" applyNumberFormat="1" applyFont="1" applyFill="1" applyBorder="1">
      <alignment vertical="center"/>
    </xf>
    <xf numFmtId="178" fontId="3" fillId="4" borderId="37" xfId="13" applyNumberFormat="1" applyFont="1" applyFill="1" applyBorder="1">
      <alignment vertical="center"/>
    </xf>
    <xf numFmtId="178" fontId="3" fillId="4" borderId="24" xfId="13" applyNumberFormat="1" applyFont="1" applyFill="1" applyBorder="1" applyAlignment="1">
      <alignment horizontal="center" vertical="center"/>
    </xf>
    <xf numFmtId="178" fontId="14" fillId="4" borderId="65" xfId="13" applyNumberFormat="1" applyFont="1" applyFill="1" applyBorder="1" applyAlignment="1">
      <alignment horizontal="center" vertical="center"/>
    </xf>
    <xf numFmtId="178" fontId="3" fillId="4" borderId="38" xfId="13" applyNumberFormat="1" applyFont="1" applyFill="1" applyBorder="1" applyAlignment="1">
      <alignment horizontal="center" vertical="center"/>
    </xf>
    <xf numFmtId="177" fontId="3" fillId="4" borderId="30" xfId="14" applyNumberFormat="1" applyFont="1" applyFill="1" applyBorder="1" applyAlignment="1">
      <alignment horizontal="right" vertical="center" shrinkToFit="1"/>
    </xf>
    <xf numFmtId="177" fontId="3" fillId="4" borderId="26" xfId="14" applyNumberFormat="1" applyFont="1" applyFill="1" applyBorder="1" applyAlignment="1">
      <alignment horizontal="right" vertical="center" shrinkToFit="1"/>
    </xf>
    <xf numFmtId="187" fontId="3" fillId="4" borderId="66" xfId="14" applyNumberFormat="1" applyFont="1" applyFill="1" applyBorder="1" applyAlignment="1">
      <alignment horizontal="right" vertical="center" shrinkToFit="1"/>
    </xf>
    <xf numFmtId="177" fontId="3" fillId="4" borderId="24" xfId="14" applyNumberFormat="1" applyFont="1" applyFill="1" applyBorder="1" applyAlignment="1">
      <alignment horizontal="right" vertical="center" shrinkToFit="1"/>
    </xf>
    <xf numFmtId="177" fontId="3" fillId="4" borderId="27" xfId="14" applyNumberFormat="1" applyFont="1" applyFill="1" applyBorder="1" applyAlignment="1">
      <alignment horizontal="right" vertical="center" shrinkToFit="1"/>
    </xf>
    <xf numFmtId="187" fontId="3" fillId="4" borderId="38" xfId="14" applyNumberFormat="1" applyFont="1" applyFill="1" applyBorder="1" applyAlignment="1">
      <alignment horizontal="right" vertical="center" shrinkToFit="1"/>
    </xf>
    <xf numFmtId="189" fontId="3" fillId="0" borderId="0" xfId="13" applyNumberFormat="1" applyFont="1" applyFill="1" applyBorder="1">
      <alignment vertical="center"/>
    </xf>
    <xf numFmtId="178" fontId="3" fillId="0" borderId="27" xfId="13" applyNumberFormat="1" applyFont="1" applyFill="1" applyBorder="1">
      <alignment vertical="center"/>
    </xf>
    <xf numFmtId="178" fontId="3" fillId="0" borderId="35" xfId="13" applyNumberFormat="1" applyFont="1" applyFill="1" applyBorder="1">
      <alignment vertical="center"/>
    </xf>
    <xf numFmtId="178" fontId="3" fillId="0" borderId="36" xfId="13" applyNumberFormat="1" applyFont="1" applyFill="1" applyBorder="1">
      <alignment vertical="center"/>
    </xf>
    <xf numFmtId="178" fontId="3" fillId="0" borderId="24" xfId="13" applyNumberFormat="1" applyFont="1" applyFill="1" applyBorder="1" applyAlignment="1">
      <alignment horizontal="center" vertical="center"/>
    </xf>
    <xf numFmtId="178" fontId="3" fillId="0" borderId="65" xfId="13" applyNumberFormat="1" applyFont="1" applyFill="1" applyBorder="1" applyAlignment="1">
      <alignment horizontal="center" vertical="center"/>
    </xf>
    <xf numFmtId="178" fontId="3" fillId="0" borderId="38" xfId="13" applyNumberFormat="1" applyFont="1" applyFill="1" applyBorder="1" applyAlignment="1">
      <alignment horizontal="center" vertical="center"/>
    </xf>
    <xf numFmtId="178" fontId="3" fillId="0" borderId="0" xfId="13" applyNumberFormat="1" applyFont="1" applyFill="1" applyBorder="1" applyAlignment="1">
      <alignment horizontal="center" vertical="center"/>
    </xf>
    <xf numFmtId="178" fontId="3" fillId="0" borderId="57" xfId="13" applyNumberFormat="1" applyFont="1" applyFill="1" applyBorder="1">
      <alignment vertical="center"/>
    </xf>
    <xf numFmtId="190" fontId="12" fillId="0" borderId="24" xfId="13" applyNumberFormat="1" applyFont="1" applyFill="1" applyBorder="1" applyAlignment="1">
      <alignment horizontal="right" vertical="center" shrinkToFit="1"/>
    </xf>
    <xf numFmtId="190" fontId="12" fillId="0" borderId="65" xfId="13" applyNumberFormat="1" applyFont="1" applyFill="1" applyBorder="1" applyAlignment="1">
      <alignment horizontal="right" vertical="center" shrinkToFit="1"/>
    </xf>
    <xf numFmtId="190" fontId="3" fillId="0" borderId="38" xfId="13" applyNumberFormat="1" applyFont="1" applyFill="1" applyBorder="1" applyAlignment="1">
      <alignment horizontal="right" vertical="center" shrinkToFit="1"/>
    </xf>
    <xf numFmtId="178" fontId="3" fillId="0" borderId="64" xfId="13" applyNumberFormat="1" applyFont="1" applyFill="1" applyBorder="1">
      <alignment vertical="center"/>
    </xf>
    <xf numFmtId="178" fontId="3" fillId="0" borderId="0" xfId="13" applyNumberFormat="1" applyFont="1" applyFill="1">
      <alignment vertical="center"/>
    </xf>
    <xf numFmtId="187" fontId="12" fillId="0" borderId="24" xfId="13" applyNumberFormat="1" applyFont="1" applyFill="1" applyBorder="1" applyAlignment="1">
      <alignment horizontal="right" vertical="center" shrinkToFit="1"/>
    </xf>
    <xf numFmtId="187" fontId="12" fillId="0" borderId="65" xfId="13" applyNumberFormat="1" applyFont="1" applyFill="1" applyBorder="1" applyAlignment="1">
      <alignment horizontal="right" vertical="center" shrinkToFit="1"/>
    </xf>
    <xf numFmtId="187" fontId="3" fillId="0" borderId="38" xfId="13" applyNumberFormat="1" applyFont="1" applyFill="1" applyBorder="1" applyAlignment="1">
      <alignment horizontal="right" vertical="center" shrinkToFit="1"/>
    </xf>
    <xf numFmtId="178" fontId="3" fillId="0" borderId="26" xfId="13" applyNumberFormat="1" applyFont="1" applyFill="1" applyBorder="1">
      <alignment vertical="center"/>
    </xf>
    <xf numFmtId="178" fontId="3" fillId="0" borderId="40" xfId="13" applyNumberFormat="1" applyFont="1" applyFill="1" applyBorder="1">
      <alignment vertical="center"/>
    </xf>
    <xf numFmtId="189" fontId="3" fillId="0" borderId="40" xfId="13" applyNumberFormat="1" applyFont="1" applyFill="1" applyBorder="1">
      <alignment vertical="center"/>
    </xf>
    <xf numFmtId="178" fontId="3" fillId="0" borderId="37" xfId="13" applyNumberFormat="1" applyFont="1" applyFill="1" applyBorder="1">
      <alignment vertical="center"/>
    </xf>
    <xf numFmtId="0" fontId="3" fillId="0" borderId="0" xfId="13" applyFont="1" applyFill="1">
      <alignment vertical="center"/>
    </xf>
    <xf numFmtId="0" fontId="1" fillId="0" borderId="34" xfId="13" applyFont="1" applyFill="1" applyBorder="1" applyAlignment="1"/>
    <xf numFmtId="0" fontId="1" fillId="0" borderId="64" xfId="13" applyFont="1" applyFill="1" applyBorder="1" applyAlignment="1"/>
    <xf numFmtId="177" fontId="3" fillId="4" borderId="24" xfId="13" applyNumberFormat="1" applyFont="1" applyFill="1" applyBorder="1" applyAlignment="1">
      <alignment horizontal="right" vertical="center" shrinkToFit="1"/>
    </xf>
    <xf numFmtId="177" fontId="3" fillId="4" borderId="65" xfId="13" applyNumberFormat="1" applyFont="1" applyFill="1" applyBorder="1" applyAlignment="1">
      <alignment horizontal="right" vertical="center" shrinkToFit="1"/>
    </xf>
    <xf numFmtId="187" fontId="3" fillId="4" borderId="38" xfId="13" applyNumberFormat="1" applyFont="1" applyFill="1" applyBorder="1" applyAlignment="1">
      <alignment horizontal="right" vertical="center" shrinkToFit="1"/>
    </xf>
    <xf numFmtId="177" fontId="3" fillId="0" borderId="24" xfId="13" applyNumberFormat="1" applyFont="1" applyFill="1" applyBorder="1" applyAlignment="1">
      <alignment horizontal="right" vertical="center" shrinkToFit="1"/>
    </xf>
    <xf numFmtId="177" fontId="3" fillId="0" borderId="65" xfId="13" applyNumberFormat="1" applyFont="1" applyFill="1" applyBorder="1" applyAlignment="1">
      <alignment horizontal="right" vertical="center" shrinkToFit="1"/>
    </xf>
    <xf numFmtId="0" fontId="3" fillId="0" borderId="0" xfId="13" applyFont="1" applyFill="1" applyBorder="1" applyAlignment="1"/>
    <xf numFmtId="0" fontId="1" fillId="0" borderId="0" xfId="13" applyFont="1" applyFill="1" applyBorder="1" applyAlignment="1"/>
    <xf numFmtId="189" fontId="3" fillId="0" borderId="48" xfId="13" applyNumberFormat="1" applyFont="1" applyFill="1" applyBorder="1">
      <alignment vertical="center"/>
    </xf>
    <xf numFmtId="0" fontId="1" fillId="0" borderId="40" xfId="13" applyFont="1" applyFill="1" applyBorder="1">
      <alignment vertical="center"/>
    </xf>
    <xf numFmtId="0" fontId="28" fillId="0" borderId="57" xfId="13" applyFont="1" applyFill="1" applyBorder="1">
      <alignment vertical="center"/>
    </xf>
    <xf numFmtId="0" fontId="1" fillId="0" borderId="40" xfId="14" applyFont="1" applyFill="1" applyBorder="1">
      <alignment vertical="center"/>
    </xf>
    <xf numFmtId="189" fontId="3" fillId="0" borderId="40" xfId="14" applyNumberFormat="1" applyFont="1" applyFill="1" applyBorder="1">
      <alignment vertical="center"/>
    </xf>
    <xf numFmtId="178" fontId="12" fillId="0" borderId="28" xfId="15" applyNumberFormat="1" applyFont="1" applyBorder="1" applyAlignment="1">
      <alignment vertical="center"/>
    </xf>
    <xf numFmtId="178" fontId="12" fillId="0" borderId="34" xfId="15" applyNumberFormat="1" applyFont="1" applyBorder="1" applyAlignment="1">
      <alignment vertical="center"/>
    </xf>
    <xf numFmtId="178" fontId="12" fillId="0" borderId="26" xfId="15" applyNumberFormat="1" applyFont="1" applyBorder="1" applyAlignment="1">
      <alignment vertical="center"/>
    </xf>
    <xf numFmtId="178" fontId="12" fillId="0" borderId="37" xfId="15" applyNumberFormat="1" applyFont="1" applyBorder="1" applyAlignment="1">
      <alignment vertical="center"/>
    </xf>
    <xf numFmtId="178" fontId="12" fillId="0" borderId="28" xfId="15" applyNumberFormat="1" applyFont="1" applyBorder="1" applyAlignment="1">
      <alignment horizontal="center" vertical="center"/>
    </xf>
    <xf numFmtId="178" fontId="12" fillId="0" borderId="38" xfId="15" applyNumberFormat="1" applyFont="1" applyBorder="1" applyAlignment="1">
      <alignment horizontal="center" vertical="center" wrapText="1"/>
    </xf>
    <xf numFmtId="178" fontId="18" fillId="0" borderId="39" xfId="15" applyNumberFormat="1" applyFont="1" applyBorder="1" applyAlignment="1">
      <alignment horizontal="center" vertical="center"/>
    </xf>
    <xf numFmtId="178" fontId="12" fillId="0" borderId="40" xfId="15" applyNumberFormat="1" applyFont="1" applyBorder="1" applyAlignment="1">
      <alignment horizontal="center" vertical="center" wrapText="1"/>
    </xf>
    <xf numFmtId="178" fontId="12" fillId="0" borderId="24" xfId="15" applyNumberFormat="1" applyFont="1" applyBorder="1" applyAlignment="1">
      <alignment horizontal="center" vertical="center"/>
    </xf>
    <xf numFmtId="177" fontId="12" fillId="0" borderId="11" xfId="16" applyNumberFormat="1" applyFont="1" applyFill="1" applyBorder="1" applyAlignment="1">
      <alignment horizontal="right" vertical="center" shrinkToFit="1"/>
    </xf>
    <xf numFmtId="177" fontId="12" fillId="0" borderId="28" xfId="16" applyNumberFormat="1" applyFont="1" applyFill="1" applyBorder="1" applyAlignment="1">
      <alignment horizontal="right" vertical="center" shrinkToFit="1"/>
    </xf>
    <xf numFmtId="187" fontId="12" fillId="0" borderId="41" xfId="16" applyNumberFormat="1" applyFont="1" applyFill="1" applyBorder="1" applyAlignment="1">
      <alignment horizontal="right" vertical="center" shrinkToFit="1"/>
    </xf>
    <xf numFmtId="177" fontId="12" fillId="0" borderId="39" xfId="16" applyNumberFormat="1" applyFont="1" applyFill="1" applyBorder="1" applyAlignment="1">
      <alignment horizontal="right" vertical="center" shrinkToFit="1"/>
    </xf>
    <xf numFmtId="187" fontId="12" fillId="0" borderId="42" xfId="16" applyNumberFormat="1" applyFont="1" applyFill="1" applyBorder="1" applyAlignment="1">
      <alignment horizontal="right" vertical="center" shrinkToFit="1"/>
    </xf>
    <xf numFmtId="187" fontId="12" fillId="0" borderId="11" xfId="16" applyNumberFormat="1" applyFont="1" applyBorder="1" applyAlignment="1">
      <alignment horizontal="right" vertical="center" shrinkToFit="1"/>
    </xf>
    <xf numFmtId="178" fontId="12" fillId="0" borderId="26" xfId="15" applyNumberFormat="1" applyFont="1" applyBorder="1" applyAlignment="1">
      <alignment horizontal="center" vertical="center"/>
    </xf>
    <xf numFmtId="178" fontId="12" fillId="0" borderId="43" xfId="15" applyNumberFormat="1" applyFont="1" applyBorder="1" applyAlignment="1">
      <alignment horizontal="center" vertical="center"/>
    </xf>
    <xf numFmtId="177" fontId="12" fillId="0" borderId="44" xfId="16" applyNumberFormat="1" applyFont="1" applyFill="1" applyBorder="1" applyAlignment="1">
      <alignment horizontal="right" vertical="center" shrinkToFit="1"/>
    </xf>
    <xf numFmtId="177" fontId="12" fillId="0" borderId="45" xfId="16" applyNumberFormat="1" applyFont="1" applyFill="1" applyBorder="1" applyAlignment="1">
      <alignment horizontal="right" vertical="center" shrinkToFit="1"/>
    </xf>
    <xf numFmtId="187" fontId="12" fillId="0" borderId="43" xfId="16" applyNumberFormat="1" applyFont="1" applyFill="1" applyBorder="1" applyAlignment="1">
      <alignment horizontal="right" vertical="center" shrinkToFit="1"/>
    </xf>
    <xf numFmtId="177" fontId="12" fillId="0" borderId="46" xfId="16" applyNumberFormat="1" applyFont="1" applyFill="1" applyBorder="1" applyAlignment="1">
      <alignment horizontal="right" vertical="center" shrinkToFit="1"/>
    </xf>
    <xf numFmtId="187" fontId="12" fillId="0" borderId="47" xfId="16" applyNumberFormat="1" applyFont="1" applyFill="1" applyBorder="1" applyAlignment="1">
      <alignment horizontal="right" vertical="center" shrinkToFit="1"/>
    </xf>
    <xf numFmtId="187" fontId="12" fillId="0" borderId="44" xfId="16" applyNumberFormat="1" applyFont="1" applyBorder="1" applyAlignment="1">
      <alignment horizontal="right" vertical="center" shrinkToFit="1"/>
    </xf>
    <xf numFmtId="178" fontId="12" fillId="0" borderId="34" xfId="15" applyNumberFormat="1" applyFont="1" applyBorder="1" applyAlignment="1">
      <alignment horizontal="center" vertical="center"/>
    </xf>
    <xf numFmtId="177" fontId="12" fillId="0" borderId="11" xfId="16" applyNumberFormat="1" applyFont="1" applyBorder="1" applyAlignment="1">
      <alignment horizontal="right" vertical="center" shrinkToFit="1"/>
    </xf>
    <xf numFmtId="177" fontId="12" fillId="0" borderId="28" xfId="16" applyNumberFormat="1" applyFont="1" applyBorder="1" applyAlignment="1">
      <alignment horizontal="right" vertical="center" shrinkToFit="1"/>
    </xf>
    <xf numFmtId="187" fontId="12" fillId="0" borderId="41" xfId="16" applyNumberFormat="1" applyFont="1" applyBorder="1" applyAlignment="1">
      <alignment horizontal="right" vertical="center" shrinkToFit="1"/>
    </xf>
    <xf numFmtId="177" fontId="12" fillId="0" borderId="39" xfId="16" applyNumberFormat="1" applyFont="1" applyBorder="1" applyAlignment="1">
      <alignment horizontal="right" vertical="center" shrinkToFit="1"/>
    </xf>
    <xf numFmtId="187" fontId="12" fillId="0" borderId="48" xfId="16" applyNumberFormat="1" applyFont="1" applyBorder="1" applyAlignment="1">
      <alignment horizontal="right" vertical="center" shrinkToFit="1"/>
    </xf>
    <xf numFmtId="0" fontId="1" fillId="0" borderId="26" xfId="13" applyFont="1" applyFill="1" applyBorder="1">
      <alignment vertical="center"/>
    </xf>
    <xf numFmtId="0" fontId="1" fillId="0" borderId="37" xfId="13" applyFont="1" applyFill="1" applyBorder="1">
      <alignment vertical="center"/>
    </xf>
    <xf numFmtId="0" fontId="0" fillId="4" borderId="0" xfId="1" applyFont="1" applyFill="1" applyAlignment="1">
      <alignment vertical="center"/>
    </xf>
    <xf numFmtId="0" fontId="11" fillId="4" borderId="0" xfId="1" applyFill="1" applyAlignment="1" applyProtection="1">
      <alignment vertical="center"/>
      <protection hidden="1"/>
    </xf>
    <xf numFmtId="0" fontId="1" fillId="0" borderId="0" xfId="13" applyFont="1">
      <alignment vertical="center"/>
    </xf>
    <xf numFmtId="0" fontId="11" fillId="4" borderId="0" xfId="1" applyFill="1" applyAlignment="1">
      <alignment vertical="center"/>
    </xf>
    <xf numFmtId="0" fontId="1" fillId="0" borderId="28" xfId="13" applyFont="1" applyBorder="1">
      <alignment vertical="center"/>
    </xf>
    <xf numFmtId="0" fontId="1" fillId="0" borderId="48" xfId="13" applyFont="1" applyBorder="1">
      <alignment vertical="center"/>
    </xf>
    <xf numFmtId="189" fontId="1" fillId="0" borderId="48" xfId="13" applyNumberFormat="1" applyFont="1" applyBorder="1">
      <alignment vertical="center"/>
    </xf>
    <xf numFmtId="0" fontId="1" fillId="0" borderId="34" xfId="13" applyFont="1" applyBorder="1">
      <alignment vertical="center"/>
    </xf>
    <xf numFmtId="0" fontId="28" fillId="0" borderId="0" xfId="13" applyFont="1">
      <alignment vertical="center"/>
    </xf>
    <xf numFmtId="0" fontId="1" fillId="0" borderId="57" xfId="13" applyFont="1" applyBorder="1">
      <alignment vertical="center"/>
    </xf>
    <xf numFmtId="0" fontId="1" fillId="0" borderId="64" xfId="13" applyFont="1" applyBorder="1">
      <alignment vertical="center"/>
    </xf>
    <xf numFmtId="0" fontId="1" fillId="0" borderId="26" xfId="13" applyFont="1" applyBorder="1">
      <alignment vertical="center"/>
    </xf>
    <xf numFmtId="0" fontId="1" fillId="0" borderId="40" xfId="13" applyFont="1" applyBorder="1">
      <alignment vertical="center"/>
    </xf>
    <xf numFmtId="0" fontId="1" fillId="0" borderId="37" xfId="13" applyFont="1" applyBorder="1">
      <alignment vertical="center"/>
    </xf>
    <xf numFmtId="0" fontId="1" fillId="0" borderId="35" xfId="13" applyFont="1" applyBorder="1">
      <alignment vertical="center"/>
    </xf>
    <xf numFmtId="0" fontId="28" fillId="0" borderId="28" xfId="13" applyFont="1" applyBorder="1">
      <alignment vertical="center"/>
    </xf>
    <xf numFmtId="178" fontId="33" fillId="0" borderId="0" xfId="13" applyNumberFormat="1" applyFont="1">
      <alignment vertical="center"/>
    </xf>
    <xf numFmtId="178" fontId="1" fillId="0" borderId="0" xfId="13" applyNumberFormat="1" applyFont="1">
      <alignment vertical="center"/>
    </xf>
    <xf numFmtId="179" fontId="1" fillId="4" borderId="0" xfId="14" applyNumberFormat="1" applyFont="1" applyFill="1" applyAlignment="1">
      <alignment vertical="center" wrapText="1"/>
    </xf>
    <xf numFmtId="49" fontId="1" fillId="4" borderId="0" xfId="14" applyNumberFormat="1" applyFont="1" applyFill="1" applyAlignment="1">
      <alignment horizontal="center" vertical="center" wrapText="1"/>
    </xf>
    <xf numFmtId="49" fontId="1" fillId="4" borderId="0" xfId="14" applyNumberFormat="1" applyFont="1" applyFill="1" applyAlignment="1">
      <alignment horizontal="center" vertical="center"/>
    </xf>
    <xf numFmtId="178" fontId="1" fillId="0" borderId="57" xfId="13" applyNumberFormat="1" applyFont="1" applyBorder="1">
      <alignment vertical="center"/>
    </xf>
    <xf numFmtId="178" fontId="1" fillId="0" borderId="64" xfId="13" applyNumberFormat="1" applyFont="1" applyBorder="1">
      <alignment vertical="center"/>
    </xf>
    <xf numFmtId="191" fontId="1" fillId="0" borderId="0" xfId="13" applyNumberFormat="1" applyFont="1">
      <alignment vertical="center"/>
    </xf>
    <xf numFmtId="178" fontId="1" fillId="0" borderId="26" xfId="13" applyNumberFormat="1" applyFont="1" applyBorder="1">
      <alignment vertical="center"/>
    </xf>
    <xf numFmtId="178" fontId="1" fillId="0" borderId="40" xfId="13" applyNumberFormat="1" applyFont="1" applyBorder="1">
      <alignment vertical="center"/>
    </xf>
    <xf numFmtId="189" fontId="1" fillId="0" borderId="40" xfId="13" applyNumberFormat="1" applyFont="1" applyBorder="1">
      <alignment vertical="center"/>
    </xf>
    <xf numFmtId="178" fontId="1" fillId="0" borderId="37" xfId="13" applyNumberFormat="1" applyFont="1" applyBorder="1">
      <alignment vertical="center"/>
    </xf>
    <xf numFmtId="0" fontId="28" fillId="0" borderId="57" xfId="13" applyFont="1" applyBorder="1">
      <alignment vertical="center"/>
    </xf>
    <xf numFmtId="0" fontId="1" fillId="0" borderId="0" xfId="14" applyFont="1">
      <alignment vertical="center"/>
    </xf>
    <xf numFmtId="189" fontId="1" fillId="0" borderId="0" xfId="14" applyNumberFormat="1" applyFont="1">
      <alignment vertical="center"/>
    </xf>
    <xf numFmtId="178" fontId="11" fillId="0" borderId="0" xfId="15" applyNumberFormat="1" applyAlignment="1">
      <alignment vertical="center"/>
    </xf>
    <xf numFmtId="177" fontId="11" fillId="0" borderId="0" xfId="16" applyNumberFormat="1" applyAlignment="1">
      <alignment horizontal="right" vertical="center"/>
    </xf>
    <xf numFmtId="187" fontId="11" fillId="0" borderId="0" xfId="16" applyNumberFormat="1" applyAlignment="1">
      <alignment horizontal="right" vertical="center"/>
    </xf>
    <xf numFmtId="178" fontId="1" fillId="4" borderId="0" xfId="13" applyNumberFormat="1" applyFont="1" applyFill="1" applyAlignment="1">
      <alignment vertical="center" wrapText="1"/>
    </xf>
    <xf numFmtId="178" fontId="11" fillId="0" borderId="0" xfId="15" applyNumberFormat="1" applyAlignment="1">
      <alignment horizontal="center" vertical="center"/>
    </xf>
    <xf numFmtId="0" fontId="34" fillId="0" borderId="0" xfId="20" applyFont="1">
      <alignment vertical="center"/>
    </xf>
    <xf numFmtId="180" fontId="1" fillId="0" borderId="0" xfId="13" applyNumberFormat="1" applyFont="1">
      <alignment vertical="center"/>
    </xf>
    <xf numFmtId="181" fontId="14" fillId="0" borderId="7" xfId="9" applyNumberFormat="1" applyFont="1" applyFill="1" applyBorder="1" applyAlignment="1">
      <alignment horizontal="right" vertical="center" shrinkToFit="1"/>
    </xf>
    <xf numFmtId="181" fontId="14" fillId="0" borderId="0" xfId="9" applyNumberFormat="1" applyFont="1" applyFill="1" applyBorder="1" applyAlignment="1">
      <alignment horizontal="right" vertical="center" shrinkToFit="1"/>
    </xf>
    <xf numFmtId="181" fontId="14" fillId="0" borderId="56" xfId="9" applyNumberFormat="1" applyFont="1" applyFill="1" applyBorder="1" applyAlignment="1">
      <alignment horizontal="right" vertical="center" shrinkToFit="1"/>
    </xf>
    <xf numFmtId="178" fontId="14" fillId="0" borderId="7" xfId="9" applyNumberFormat="1" applyFont="1" applyFill="1" applyBorder="1" applyAlignment="1">
      <alignment horizontal="right" vertical="center" shrinkToFit="1"/>
    </xf>
    <xf numFmtId="178" fontId="14" fillId="0" borderId="0" xfId="9" applyNumberFormat="1" applyFont="1" applyFill="1" applyBorder="1" applyAlignment="1">
      <alignment horizontal="right" vertical="center" shrinkToFit="1"/>
    </xf>
    <xf numFmtId="178" fontId="14" fillId="0" borderId="56" xfId="9" applyNumberFormat="1" applyFont="1" applyFill="1" applyBorder="1" applyAlignment="1">
      <alignment horizontal="right" vertical="center" shrinkToFit="1"/>
    </xf>
    <xf numFmtId="0" fontId="14" fillId="0" borderId="7" xfId="9" applyFont="1" applyFill="1" applyBorder="1" applyAlignment="1">
      <alignment horizontal="left" vertical="center"/>
    </xf>
    <xf numFmtId="0" fontId="14" fillId="0" borderId="0" xfId="9" applyFont="1" applyFill="1" applyBorder="1" applyAlignment="1">
      <alignment horizontal="left" vertical="center"/>
    </xf>
    <xf numFmtId="0" fontId="14" fillId="0" borderId="56" xfId="9" applyFont="1" applyFill="1" applyBorder="1" applyAlignment="1">
      <alignment horizontal="left" vertical="center"/>
    </xf>
    <xf numFmtId="49" fontId="15" fillId="0" borderId="0" xfId="9" applyNumberFormat="1" applyFont="1" applyFill="1" applyAlignment="1">
      <alignment horizontal="center" vertical="center"/>
    </xf>
    <xf numFmtId="0" fontId="14" fillId="0" borderId="4" xfId="9" applyFont="1" applyFill="1" applyBorder="1" applyAlignment="1">
      <alignment horizontal="center" vertical="center"/>
    </xf>
    <xf numFmtId="0" fontId="14" fillId="0" borderId="17" xfId="9" applyFont="1" applyFill="1" applyBorder="1" applyAlignment="1">
      <alignment horizontal="center" vertical="center"/>
    </xf>
    <xf numFmtId="0" fontId="14" fillId="0" borderId="5" xfId="9" applyFont="1" applyFill="1" applyBorder="1" applyAlignment="1">
      <alignment horizontal="center" vertical="center"/>
    </xf>
    <xf numFmtId="0" fontId="14" fillId="0" borderId="31" xfId="9" applyFont="1" applyFill="1" applyBorder="1" applyAlignment="1">
      <alignment horizontal="center" vertical="center"/>
    </xf>
    <xf numFmtId="0" fontId="14" fillId="0" borderId="64" xfId="9" applyFont="1" applyFill="1" applyBorder="1" applyAlignment="1">
      <alignment horizontal="center" vertical="center"/>
    </xf>
    <xf numFmtId="0" fontId="14" fillId="0" borderId="67" xfId="9" applyFont="1" applyFill="1" applyBorder="1" applyAlignment="1">
      <alignment horizontal="center" vertical="center"/>
    </xf>
    <xf numFmtId="0" fontId="14" fillId="0" borderId="68" xfId="9" applyFont="1" applyFill="1" applyBorder="1" applyAlignment="1">
      <alignment horizontal="center" vertical="center"/>
    </xf>
    <xf numFmtId="0" fontId="14" fillId="0" borderId="37" xfId="9" applyFont="1" applyFill="1" applyBorder="1" applyAlignment="1">
      <alignment horizontal="center" vertical="center"/>
    </xf>
    <xf numFmtId="0" fontId="14" fillId="0" borderId="30" xfId="9" applyFont="1" applyFill="1" applyBorder="1" applyAlignment="1">
      <alignment horizontal="center" vertical="center"/>
    </xf>
    <xf numFmtId="0" fontId="14" fillId="0" borderId="69" xfId="9" applyFont="1" applyFill="1" applyBorder="1" applyAlignment="1">
      <alignment horizontal="center" vertical="center"/>
    </xf>
    <xf numFmtId="0" fontId="14" fillId="0" borderId="8"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70" xfId="9" applyFont="1" applyFill="1" applyBorder="1" applyAlignment="1">
      <alignment horizontal="center" vertical="center"/>
    </xf>
    <xf numFmtId="0" fontId="14" fillId="0" borderId="26" xfId="9" applyFont="1" applyFill="1" applyBorder="1" applyAlignment="1">
      <alignment horizontal="center" vertical="center"/>
    </xf>
    <xf numFmtId="0" fontId="14" fillId="0" borderId="71" xfId="9" applyFont="1" applyFill="1" applyBorder="1" applyAlignment="1">
      <alignment horizontal="center" vertical="center"/>
    </xf>
    <xf numFmtId="0" fontId="14" fillId="0" borderId="49" xfId="9" applyFont="1" applyFill="1" applyBorder="1" applyAlignment="1">
      <alignment horizontal="center" vertical="center"/>
    </xf>
    <xf numFmtId="0" fontId="14" fillId="0" borderId="50" xfId="9" applyFont="1" applyFill="1" applyBorder="1" applyAlignment="1">
      <alignment horizontal="center" vertical="center"/>
    </xf>
    <xf numFmtId="0" fontId="14" fillId="0" borderId="7" xfId="9" applyFont="1" applyFill="1" applyBorder="1" applyAlignment="1">
      <alignment horizontal="center" vertical="center"/>
    </xf>
    <xf numFmtId="0" fontId="14" fillId="0" borderId="0" xfId="9" applyFont="1" applyFill="1" applyBorder="1" applyAlignment="1">
      <alignment horizontal="center" vertical="center"/>
    </xf>
    <xf numFmtId="0" fontId="14" fillId="0" borderId="18" xfId="9" applyFont="1" applyFill="1" applyBorder="1" applyAlignment="1">
      <alignment horizontal="center" vertical="center"/>
    </xf>
    <xf numFmtId="0" fontId="14" fillId="0" borderId="40" xfId="9" applyFont="1" applyFill="1" applyBorder="1" applyAlignment="1">
      <alignment horizontal="center" vertical="center"/>
    </xf>
    <xf numFmtId="0" fontId="14" fillId="0" borderId="51" xfId="9" applyFont="1" applyFill="1" applyBorder="1" applyAlignment="1">
      <alignment horizontal="center" vertical="center"/>
    </xf>
    <xf numFmtId="0" fontId="14" fillId="0" borderId="56" xfId="9" applyFont="1" applyFill="1" applyBorder="1" applyAlignment="1">
      <alignment horizontal="center" vertical="center"/>
    </xf>
    <xf numFmtId="0" fontId="14" fillId="0" borderId="72" xfId="9" applyFont="1" applyFill="1" applyBorder="1" applyAlignment="1">
      <alignment horizontal="center"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0" fontId="18" fillId="0" borderId="49" xfId="2" applyFont="1" applyFill="1" applyBorder="1" applyAlignment="1">
      <alignment horizontal="left" vertical="center"/>
    </xf>
    <xf numFmtId="0" fontId="18" fillId="0" borderId="50" xfId="2" applyFont="1" applyFill="1" applyBorder="1" applyAlignment="1">
      <alignment horizontal="left" vertical="center"/>
    </xf>
    <xf numFmtId="0" fontId="18" fillId="0" borderId="51" xfId="2" applyFont="1" applyFill="1" applyBorder="1" applyAlignment="1">
      <alignment horizontal="left" vertical="center"/>
    </xf>
    <xf numFmtId="178" fontId="14" fillId="0" borderId="49" xfId="9" applyNumberFormat="1" applyFont="1" applyFill="1" applyBorder="1" applyAlignment="1">
      <alignment horizontal="right" vertical="center" shrinkToFit="1"/>
    </xf>
    <xf numFmtId="178" fontId="14" fillId="0" borderId="50" xfId="9" applyNumberFormat="1" applyFont="1" applyFill="1" applyBorder="1" applyAlignment="1">
      <alignment horizontal="right" vertical="center" shrinkToFit="1"/>
    </xf>
    <xf numFmtId="178" fontId="14" fillId="0" borderId="51" xfId="9" applyNumberFormat="1" applyFont="1" applyFill="1" applyBorder="1" applyAlignment="1">
      <alignment horizontal="right" vertical="center" shrinkToFit="1"/>
    </xf>
    <xf numFmtId="0" fontId="14" fillId="0" borderId="49" xfId="9" applyFont="1" applyFill="1" applyBorder="1" applyAlignment="1">
      <alignment horizontal="left" vertical="center"/>
    </xf>
    <xf numFmtId="0" fontId="14" fillId="0" borderId="50" xfId="9" applyFont="1" applyFill="1" applyBorder="1" applyAlignment="1">
      <alignment horizontal="left" vertical="center"/>
    </xf>
    <xf numFmtId="0" fontId="14" fillId="0" borderId="51" xfId="9" applyFont="1" applyFill="1" applyBorder="1" applyAlignment="1">
      <alignment horizontal="left" vertical="center"/>
    </xf>
    <xf numFmtId="181" fontId="14" fillId="0" borderId="49" xfId="9" applyNumberFormat="1" applyFont="1" applyFill="1" applyBorder="1" applyAlignment="1">
      <alignment horizontal="right" vertical="center" shrinkToFit="1"/>
    </xf>
    <xf numFmtId="181" fontId="14" fillId="0" borderId="50" xfId="9" applyNumberFormat="1" applyFont="1" applyFill="1" applyBorder="1" applyAlignment="1">
      <alignment horizontal="right" vertical="center" shrinkToFit="1"/>
    </xf>
    <xf numFmtId="181" fontId="14" fillId="0" borderId="51" xfId="9" applyNumberFormat="1" applyFont="1" applyFill="1" applyBorder="1" applyAlignment="1">
      <alignment horizontal="right" vertical="center" shrinkToFit="1"/>
    </xf>
    <xf numFmtId="0" fontId="14" fillId="0" borderId="22" xfId="9" applyFont="1" applyFill="1" applyBorder="1" applyAlignment="1">
      <alignment vertical="center"/>
    </xf>
    <xf numFmtId="0" fontId="14" fillId="0" borderId="35" xfId="9" applyFont="1" applyFill="1" applyBorder="1" applyAlignment="1">
      <alignment vertical="center"/>
    </xf>
    <xf numFmtId="0" fontId="14" fillId="0" borderId="36" xfId="9" applyFont="1" applyFill="1" applyBorder="1" applyAlignment="1">
      <alignment vertical="center"/>
    </xf>
    <xf numFmtId="0" fontId="14" fillId="0" borderId="27" xfId="9" applyFont="1" applyFill="1" applyBorder="1" applyAlignment="1">
      <alignment horizontal="center" vertical="center"/>
    </xf>
    <xf numFmtId="0" fontId="14" fillId="0" borderId="35" xfId="9" applyFont="1" applyFill="1" applyBorder="1" applyAlignment="1">
      <alignment horizontal="center" vertical="center"/>
    </xf>
    <xf numFmtId="0" fontId="18" fillId="0" borderId="7" xfId="2" applyFont="1" applyFill="1" applyBorder="1" applyAlignment="1">
      <alignment horizontal="left" vertical="center"/>
    </xf>
    <xf numFmtId="0" fontId="18" fillId="0" borderId="0" xfId="2" applyFont="1" applyFill="1" applyBorder="1" applyAlignment="1">
      <alignment horizontal="left" vertical="center"/>
    </xf>
    <xf numFmtId="0" fontId="18" fillId="0" borderId="56" xfId="2" applyFont="1" applyFill="1" applyBorder="1" applyAlignment="1">
      <alignment horizontal="left" vertical="center"/>
    </xf>
    <xf numFmtId="0" fontId="14" fillId="0" borderId="10" xfId="9" applyFont="1" applyFill="1" applyBorder="1" applyAlignment="1">
      <alignment horizontal="center" vertical="center"/>
    </xf>
    <xf numFmtId="0" fontId="14" fillId="0" borderId="34" xfId="9" applyFont="1" applyFill="1" applyBorder="1" applyAlignment="1">
      <alignment horizontal="center" vertical="center"/>
    </xf>
    <xf numFmtId="0" fontId="14" fillId="0" borderId="11" xfId="9" applyFont="1" applyFill="1" applyBorder="1" applyAlignment="1">
      <alignment horizontal="center" vertical="center"/>
    </xf>
    <xf numFmtId="0" fontId="14" fillId="0" borderId="32" xfId="9" applyFont="1" applyFill="1" applyBorder="1" applyAlignment="1">
      <alignment horizontal="center" vertical="center"/>
    </xf>
    <xf numFmtId="0" fontId="14" fillId="0" borderId="73" xfId="9" applyFont="1" applyFill="1" applyBorder="1" applyAlignment="1">
      <alignment horizontal="center" vertical="center"/>
    </xf>
    <xf numFmtId="0" fontId="14" fillId="0" borderId="52" xfId="9" applyFont="1" applyFill="1" applyBorder="1" applyAlignment="1">
      <alignment horizontal="center" vertical="center"/>
    </xf>
    <xf numFmtId="0" fontId="14" fillId="0" borderId="28" xfId="9" applyFont="1" applyFill="1" applyBorder="1" applyAlignment="1">
      <alignment horizontal="center" vertical="center"/>
    </xf>
    <xf numFmtId="0" fontId="14" fillId="0" borderId="12" xfId="9" applyFont="1" applyFill="1" applyBorder="1" applyAlignment="1">
      <alignment horizontal="center" vertical="center"/>
    </xf>
    <xf numFmtId="0" fontId="14" fillId="0" borderId="74" xfId="9" applyFont="1" applyFill="1" applyBorder="1" applyAlignment="1">
      <alignment horizontal="center" vertical="center"/>
    </xf>
    <xf numFmtId="0" fontId="14" fillId="0" borderId="75" xfId="9" applyFont="1" applyFill="1" applyBorder="1" applyAlignment="1">
      <alignment horizontal="center" vertical="center"/>
    </xf>
    <xf numFmtId="0" fontId="14" fillId="0" borderId="9" xfId="9" applyFont="1" applyFill="1" applyBorder="1" applyAlignment="1">
      <alignment horizontal="center" vertical="center"/>
    </xf>
    <xf numFmtId="0" fontId="14" fillId="0" borderId="48" xfId="9" applyFont="1" applyFill="1" applyBorder="1" applyAlignment="1">
      <alignment horizontal="center" vertical="center"/>
    </xf>
    <xf numFmtId="0" fontId="14" fillId="0" borderId="53" xfId="9" applyFont="1" applyFill="1" applyBorder="1" applyAlignment="1">
      <alignment horizontal="center" vertical="center"/>
    </xf>
    <xf numFmtId="0" fontId="14" fillId="0" borderId="54" xfId="9" applyFont="1" applyFill="1" applyBorder="1" applyAlignment="1">
      <alignment horizontal="center" vertical="center"/>
    </xf>
    <xf numFmtId="49" fontId="14" fillId="0" borderId="28" xfId="9" applyNumberFormat="1" applyFont="1" applyFill="1" applyBorder="1" applyAlignment="1">
      <alignment horizontal="center" vertical="center"/>
    </xf>
    <xf numFmtId="49" fontId="14" fillId="0" borderId="48" xfId="9" applyNumberFormat="1" applyFont="1" applyFill="1" applyBorder="1" applyAlignment="1">
      <alignment horizontal="center" vertical="center"/>
    </xf>
    <xf numFmtId="49" fontId="14" fillId="0" borderId="76" xfId="9" applyNumberFormat="1" applyFont="1" applyFill="1" applyBorder="1" applyAlignment="1">
      <alignment horizontal="center" vertical="center"/>
    </xf>
    <xf numFmtId="49" fontId="14" fillId="0" borderId="57" xfId="9" applyNumberFormat="1" applyFont="1" applyFill="1" applyBorder="1" applyAlignment="1">
      <alignment horizontal="center" vertical="center"/>
    </xf>
    <xf numFmtId="49" fontId="14" fillId="0" borderId="0" xfId="9" applyNumberFormat="1" applyFont="1" applyFill="1" applyBorder="1" applyAlignment="1">
      <alignment horizontal="center" vertical="center"/>
    </xf>
    <xf numFmtId="49" fontId="14" fillId="0" borderId="56" xfId="9" applyNumberFormat="1" applyFont="1" applyFill="1" applyBorder="1" applyAlignment="1">
      <alignment horizontal="center" vertical="center"/>
    </xf>
    <xf numFmtId="49" fontId="14" fillId="0" borderId="74" xfId="9" applyNumberFormat="1" applyFont="1" applyFill="1" applyBorder="1" applyAlignment="1">
      <alignment horizontal="center" vertical="center"/>
    </xf>
    <xf numFmtId="49" fontId="14" fillId="0" borderId="54" xfId="9" applyNumberFormat="1" applyFont="1" applyFill="1" applyBorder="1" applyAlignment="1">
      <alignment horizontal="center" vertical="center"/>
    </xf>
    <xf numFmtId="49" fontId="14" fillId="0" borderId="55" xfId="9" applyNumberFormat="1" applyFont="1" applyFill="1" applyBorder="1" applyAlignment="1">
      <alignment horizontal="center" vertical="center"/>
    </xf>
    <xf numFmtId="182" fontId="14" fillId="0" borderId="7" xfId="9" applyNumberFormat="1" applyFont="1" applyFill="1" applyBorder="1" applyAlignment="1">
      <alignment horizontal="right" vertical="center" shrinkToFit="1"/>
    </xf>
    <xf numFmtId="182" fontId="14" fillId="0" borderId="0" xfId="9" applyNumberFormat="1" applyFont="1" applyFill="1" applyBorder="1" applyAlignment="1">
      <alignment horizontal="right" vertical="center" shrinkToFit="1"/>
    </xf>
    <xf numFmtId="182" fontId="14" fillId="0" borderId="56" xfId="9" applyNumberFormat="1" applyFont="1" applyFill="1" applyBorder="1" applyAlignment="1">
      <alignment horizontal="right" vertical="center" shrinkToFit="1"/>
    </xf>
    <xf numFmtId="183" fontId="14" fillId="0" borderId="7" xfId="9" applyNumberFormat="1" applyFont="1" applyFill="1" applyBorder="1" applyAlignment="1">
      <alignment horizontal="right" vertical="center" shrinkToFit="1"/>
    </xf>
    <xf numFmtId="183" fontId="14" fillId="0" borderId="0" xfId="9" applyNumberFormat="1" applyFont="1" applyFill="1" applyBorder="1" applyAlignment="1">
      <alignment horizontal="right" vertical="center" shrinkToFit="1"/>
    </xf>
    <xf numFmtId="183" fontId="14" fillId="0" borderId="56" xfId="9" applyNumberFormat="1" applyFont="1" applyFill="1" applyBorder="1" applyAlignment="1">
      <alignment horizontal="right" vertical="center" shrinkToFit="1"/>
    </xf>
    <xf numFmtId="0" fontId="14" fillId="0" borderId="77" xfId="9" applyFont="1" applyFill="1" applyBorder="1" applyAlignment="1">
      <alignment horizontal="center" vertical="center"/>
    </xf>
    <xf numFmtId="0" fontId="14" fillId="0" borderId="78" xfId="9" applyFont="1" applyFill="1" applyBorder="1" applyAlignment="1">
      <alignment vertical="center"/>
    </xf>
    <xf numFmtId="0" fontId="14" fillId="0" borderId="79" xfId="9" applyFont="1" applyFill="1" applyBorder="1" applyAlignment="1">
      <alignment vertical="center"/>
    </xf>
    <xf numFmtId="0" fontId="14" fillId="0" borderId="80" xfId="9" applyFont="1" applyFill="1" applyBorder="1" applyAlignment="1">
      <alignment vertical="center"/>
    </xf>
    <xf numFmtId="178" fontId="14" fillId="0" borderId="78" xfId="9" applyNumberFormat="1" applyFont="1" applyFill="1" applyBorder="1" applyAlignment="1">
      <alignment horizontal="right" vertical="center" shrinkToFit="1"/>
    </xf>
    <xf numFmtId="178" fontId="14" fillId="0" borderId="79" xfId="9" applyNumberFormat="1" applyFont="1" applyFill="1" applyBorder="1" applyAlignment="1">
      <alignment horizontal="right" vertical="center" shrinkToFit="1"/>
    </xf>
    <xf numFmtId="178" fontId="14" fillId="0" borderId="81" xfId="9" applyNumberFormat="1" applyFont="1" applyFill="1" applyBorder="1" applyAlignment="1">
      <alignment horizontal="right" vertical="center" shrinkToFit="1"/>
    </xf>
    <xf numFmtId="0" fontId="14" fillId="0" borderId="27" xfId="9" applyFont="1" applyFill="1" applyBorder="1" applyAlignment="1">
      <alignment vertical="center"/>
    </xf>
    <xf numFmtId="178" fontId="14" fillId="0" borderId="27" xfId="9" applyNumberFormat="1" applyFont="1" applyFill="1" applyBorder="1" applyAlignment="1">
      <alignment horizontal="right" vertical="center" shrinkToFit="1"/>
    </xf>
    <xf numFmtId="178" fontId="14" fillId="0" borderId="35" xfId="9" applyNumberFormat="1" applyFont="1" applyFill="1" applyBorder="1" applyAlignment="1">
      <alignment horizontal="right" vertical="center" shrinkToFit="1"/>
    </xf>
    <xf numFmtId="178" fontId="14" fillId="0" borderId="82" xfId="9" applyNumberFormat="1" applyFont="1" applyFill="1" applyBorder="1" applyAlignment="1">
      <alignment horizontal="right" vertical="center" shrinkToFit="1"/>
    </xf>
    <xf numFmtId="0" fontId="14" fillId="0" borderId="29" xfId="9" applyFont="1" applyFill="1" applyBorder="1" applyAlignment="1">
      <alignment vertical="center"/>
    </xf>
    <xf numFmtId="0" fontId="14" fillId="0" borderId="83" xfId="9" applyFont="1" applyFill="1" applyBorder="1" applyAlignment="1">
      <alignment vertical="center"/>
    </xf>
    <xf numFmtId="0" fontId="14" fillId="0" borderId="84" xfId="9" applyFont="1" applyFill="1" applyBorder="1" applyAlignment="1">
      <alignment vertical="center"/>
    </xf>
    <xf numFmtId="185" fontId="14" fillId="0" borderId="29" xfId="9" applyNumberFormat="1" applyFont="1" applyFill="1" applyBorder="1" applyAlignment="1">
      <alignment horizontal="right" vertical="center" shrinkToFit="1"/>
    </xf>
    <xf numFmtId="185" fontId="14" fillId="0" borderId="83" xfId="9" applyNumberFormat="1" applyFont="1" applyFill="1" applyBorder="1" applyAlignment="1">
      <alignment horizontal="right" vertical="center" shrinkToFit="1"/>
    </xf>
    <xf numFmtId="185" fontId="14" fillId="0" borderId="85" xfId="9" applyNumberFormat="1" applyFont="1" applyFill="1" applyBorder="1" applyAlignment="1">
      <alignment horizontal="right" vertical="center" shrinkToFit="1"/>
    </xf>
    <xf numFmtId="0" fontId="18" fillId="0" borderId="28" xfId="10" applyFont="1" applyFill="1" applyBorder="1" applyAlignment="1">
      <alignment horizontal="center" vertical="center" shrinkToFit="1"/>
    </xf>
    <xf numFmtId="0" fontId="18" fillId="0" borderId="48" xfId="10" applyFont="1" applyFill="1" applyBorder="1" applyAlignment="1">
      <alignment horizontal="center" vertical="center" shrinkToFit="1"/>
    </xf>
    <xf numFmtId="0" fontId="18" fillId="0" borderId="34" xfId="10" applyFont="1" applyFill="1" applyBorder="1" applyAlignment="1">
      <alignment horizontal="center" vertical="center" shrinkToFit="1"/>
    </xf>
    <xf numFmtId="178" fontId="18" fillId="0" borderId="27" xfId="9" applyNumberFormat="1" applyFont="1" applyFill="1" applyBorder="1" applyAlignment="1">
      <alignment horizontal="right" vertical="center" shrinkToFit="1"/>
    </xf>
    <xf numFmtId="178" fontId="18" fillId="0" borderId="35" xfId="9" applyNumberFormat="1" applyFont="1" applyFill="1" applyBorder="1" applyAlignment="1">
      <alignment horizontal="right" vertical="center" shrinkToFit="1"/>
    </xf>
    <xf numFmtId="178" fontId="18" fillId="0" borderId="82" xfId="9" applyNumberFormat="1" applyFont="1" applyFill="1" applyBorder="1" applyAlignment="1">
      <alignment horizontal="right" vertical="center" shrinkToFit="1"/>
    </xf>
    <xf numFmtId="178" fontId="14" fillId="0" borderId="36" xfId="9" applyNumberFormat="1" applyFont="1" applyFill="1" applyBorder="1" applyAlignment="1">
      <alignment horizontal="right" vertical="center" shrinkToFit="1"/>
    </xf>
    <xf numFmtId="0" fontId="18" fillId="0" borderId="28" xfId="9" applyFont="1" applyFill="1" applyBorder="1" applyAlignment="1">
      <alignment vertical="center"/>
    </xf>
    <xf numFmtId="0" fontId="18" fillId="0" borderId="35" xfId="9" applyFont="1" applyFill="1" applyBorder="1" applyAlignment="1">
      <alignment vertical="center"/>
    </xf>
    <xf numFmtId="0" fontId="18" fillId="0" borderId="36" xfId="9" applyFont="1" applyFill="1" applyBorder="1" applyAlignment="1">
      <alignment vertical="center"/>
    </xf>
    <xf numFmtId="181" fontId="14" fillId="0" borderId="27" xfId="9" applyNumberFormat="1" applyFont="1" applyFill="1" applyBorder="1" applyAlignment="1">
      <alignment horizontal="right" vertical="center" shrinkToFit="1"/>
    </xf>
    <xf numFmtId="181" fontId="14" fillId="0" borderId="35" xfId="9" applyNumberFormat="1" applyFont="1" applyFill="1" applyBorder="1" applyAlignment="1">
      <alignment horizontal="right" vertical="center" shrinkToFit="1"/>
    </xf>
    <xf numFmtId="181" fontId="14" fillId="0" borderId="36" xfId="9" applyNumberFormat="1" applyFont="1" applyFill="1" applyBorder="1" applyAlignment="1">
      <alignment horizontal="right" vertical="center" shrinkToFit="1"/>
    </xf>
    <xf numFmtId="181" fontId="14" fillId="0" borderId="82" xfId="9" applyNumberFormat="1" applyFont="1" applyFill="1" applyBorder="1" applyAlignment="1">
      <alignment horizontal="right" vertical="center" shrinkToFit="1"/>
    </xf>
    <xf numFmtId="181" fontId="14" fillId="0" borderId="53" xfId="9" applyNumberFormat="1" applyFont="1" applyFill="1" applyBorder="1" applyAlignment="1">
      <alignment horizontal="right" vertical="center" shrinkToFit="1"/>
    </xf>
    <xf numFmtId="181" fontId="14" fillId="0" borderId="54" xfId="9" applyNumberFormat="1" applyFont="1" applyFill="1" applyBorder="1" applyAlignment="1">
      <alignment horizontal="right" vertical="center" shrinkToFit="1"/>
    </xf>
    <xf numFmtId="181" fontId="14" fillId="0" borderId="55" xfId="9" applyNumberFormat="1" applyFont="1" applyFill="1" applyBorder="1" applyAlignment="1">
      <alignment horizontal="right" vertical="center" shrinkToFit="1"/>
    </xf>
    <xf numFmtId="0" fontId="14" fillId="0" borderId="49" xfId="9" applyFont="1" applyFill="1" applyBorder="1" applyAlignment="1">
      <alignment horizontal="center" vertical="center" wrapText="1"/>
    </xf>
    <xf numFmtId="0" fontId="14" fillId="0" borderId="50" xfId="9" applyFont="1" applyFill="1" applyBorder="1" applyAlignment="1">
      <alignment horizontal="center" vertical="center" wrapText="1"/>
    </xf>
    <xf numFmtId="0" fontId="14" fillId="0" borderId="17" xfId="9" applyFont="1" applyFill="1" applyBorder="1" applyAlignment="1">
      <alignment horizontal="center" vertical="center" wrapText="1"/>
    </xf>
    <xf numFmtId="0" fontId="14" fillId="0" borderId="7" xfId="9" applyFont="1" applyFill="1" applyBorder="1" applyAlignment="1">
      <alignment horizontal="center" vertical="center" wrapText="1"/>
    </xf>
    <xf numFmtId="0" fontId="14" fillId="0" borderId="0" xfId="9" applyFont="1" applyFill="1" applyBorder="1" applyAlignment="1">
      <alignment horizontal="center" vertical="center" wrapText="1"/>
    </xf>
    <xf numFmtId="0" fontId="14" fillId="0" borderId="64" xfId="9" applyFont="1" applyFill="1" applyBorder="1" applyAlignment="1">
      <alignment horizontal="center" vertical="center" wrapText="1"/>
    </xf>
    <xf numFmtId="0" fontId="14" fillId="0" borderId="53" xfId="9" applyFont="1" applyFill="1" applyBorder="1" applyAlignment="1">
      <alignment horizontal="center" vertical="center" wrapText="1"/>
    </xf>
    <xf numFmtId="0" fontId="14" fillId="0" borderId="54" xfId="9" applyFont="1" applyFill="1" applyBorder="1" applyAlignment="1">
      <alignment horizontal="center" vertical="center" wrapText="1"/>
    </xf>
    <xf numFmtId="0" fontId="14" fillId="0" borderId="73" xfId="9" applyFont="1" applyFill="1" applyBorder="1" applyAlignment="1">
      <alignment horizontal="center" vertical="center" wrapText="1"/>
    </xf>
    <xf numFmtId="0" fontId="18" fillId="0" borderId="69" xfId="9" applyFont="1" applyFill="1" applyBorder="1" applyAlignment="1">
      <alignment vertical="center"/>
    </xf>
    <xf numFmtId="0" fontId="18" fillId="0" borderId="79" xfId="9" applyFont="1" applyFill="1" applyBorder="1" applyAlignment="1">
      <alignment vertical="center"/>
    </xf>
    <xf numFmtId="0" fontId="18" fillId="0" borderId="80" xfId="9" applyFont="1" applyFill="1" applyBorder="1" applyAlignment="1">
      <alignment vertical="center"/>
    </xf>
    <xf numFmtId="178" fontId="18" fillId="0" borderId="69" xfId="9" applyNumberFormat="1" applyFont="1" applyFill="1" applyBorder="1" applyAlignment="1">
      <alignment horizontal="right" vertical="center" shrinkToFit="1"/>
    </xf>
    <xf numFmtId="178" fontId="18" fillId="0" borderId="50" xfId="9" applyNumberFormat="1" applyFont="1" applyFill="1" applyBorder="1" applyAlignment="1">
      <alignment horizontal="right" vertical="center" shrinkToFit="1"/>
    </xf>
    <xf numFmtId="178" fontId="18" fillId="0" borderId="51" xfId="9" applyNumberFormat="1" applyFont="1" applyFill="1" applyBorder="1" applyAlignment="1">
      <alignment horizontal="right" vertical="center" shrinkToFit="1"/>
    </xf>
    <xf numFmtId="0" fontId="14" fillId="0" borderId="22" xfId="9" applyFont="1" applyFill="1" applyBorder="1" applyAlignment="1">
      <alignment horizontal="center" vertical="center"/>
    </xf>
    <xf numFmtId="0" fontId="14" fillId="0" borderId="36" xfId="9" applyFont="1" applyFill="1" applyBorder="1" applyAlignment="1">
      <alignment horizontal="center" vertical="center"/>
    </xf>
    <xf numFmtId="0" fontId="14" fillId="0" borderId="82" xfId="9" applyFont="1" applyFill="1" applyBorder="1" applyAlignment="1">
      <alignment horizontal="center" vertical="center"/>
    </xf>
    <xf numFmtId="0" fontId="14" fillId="0" borderId="53" xfId="9" applyFont="1" applyFill="1" applyBorder="1" applyAlignment="1">
      <alignment horizontal="left" vertical="center"/>
    </xf>
    <xf numFmtId="0" fontId="14" fillId="0" borderId="54" xfId="9" applyFont="1" applyFill="1" applyBorder="1" applyAlignment="1">
      <alignment horizontal="left" vertical="center"/>
    </xf>
    <xf numFmtId="0" fontId="14" fillId="0" borderId="55" xfId="9" applyFont="1" applyFill="1" applyBorder="1" applyAlignment="1">
      <alignment horizontal="left" vertical="center"/>
    </xf>
    <xf numFmtId="0" fontId="14" fillId="0" borderId="49" xfId="3" applyFont="1" applyFill="1" applyBorder="1" applyAlignment="1">
      <alignment horizontal="left" vertical="center"/>
    </xf>
    <xf numFmtId="0" fontId="14" fillId="0" borderId="50" xfId="3" applyFont="1" applyFill="1" applyBorder="1" applyAlignment="1">
      <alignment horizontal="left" vertical="center"/>
    </xf>
    <xf numFmtId="0" fontId="14" fillId="0" borderId="51" xfId="3" applyFont="1" applyFill="1" applyBorder="1" applyAlignment="1">
      <alignment horizontal="left" vertical="center"/>
    </xf>
    <xf numFmtId="0" fontId="18" fillId="0" borderId="48" xfId="9" applyFont="1" applyFill="1" applyBorder="1" applyAlignment="1">
      <alignment vertical="center"/>
    </xf>
    <xf numFmtId="0" fontId="18" fillId="0" borderId="34" xfId="9" applyFont="1" applyFill="1" applyBorder="1" applyAlignment="1">
      <alignment vertical="center"/>
    </xf>
    <xf numFmtId="185" fontId="18" fillId="0" borderId="28" xfId="9" applyNumberFormat="1" applyFont="1" applyFill="1" applyBorder="1" applyAlignment="1">
      <alignment horizontal="right" vertical="center" shrinkToFit="1"/>
    </xf>
    <xf numFmtId="185" fontId="18" fillId="0" borderId="48" xfId="9" applyNumberFormat="1" applyFont="1" applyFill="1" applyBorder="1" applyAlignment="1">
      <alignment horizontal="right" vertical="center" shrinkToFit="1"/>
    </xf>
    <xf numFmtId="185" fontId="18" fillId="0" borderId="76" xfId="9" applyNumberFormat="1" applyFont="1" applyFill="1" applyBorder="1" applyAlignment="1">
      <alignment horizontal="right" vertical="center" shrinkToFit="1"/>
    </xf>
    <xf numFmtId="0" fontId="20" fillId="0" borderId="0" xfId="9" applyFont="1" applyFill="1" applyBorder="1" applyAlignment="1">
      <alignment horizontal="left" vertical="center" wrapText="1"/>
    </xf>
    <xf numFmtId="0" fontId="20" fillId="0" borderId="56" xfId="9" applyFont="1" applyFill="1" applyBorder="1" applyAlignment="1">
      <alignment horizontal="left" vertical="center" wrapText="1"/>
    </xf>
    <xf numFmtId="0" fontId="18" fillId="0" borderId="29" xfId="10" applyFont="1" applyFill="1" applyBorder="1" applyAlignment="1">
      <alignment horizontal="center" vertical="center" shrinkToFit="1"/>
    </xf>
    <xf numFmtId="0" fontId="18" fillId="0" borderId="83" xfId="10" applyFont="1" applyFill="1" applyBorder="1" applyAlignment="1">
      <alignment horizontal="center" vertical="center" shrinkToFit="1"/>
    </xf>
    <xf numFmtId="0" fontId="18" fillId="0" borderId="84" xfId="10" applyFont="1" applyFill="1" applyBorder="1" applyAlignment="1">
      <alignment horizontal="center" vertical="center" shrinkToFit="1"/>
    </xf>
    <xf numFmtId="0" fontId="14" fillId="0" borderId="86" xfId="9" applyFont="1" applyFill="1" applyBorder="1" applyAlignment="1">
      <alignment horizontal="center" vertical="center"/>
    </xf>
    <xf numFmtId="0" fontId="14" fillId="0" borderId="33" xfId="9" applyFont="1" applyFill="1" applyBorder="1" applyAlignment="1">
      <alignment horizontal="center" vertical="center"/>
    </xf>
    <xf numFmtId="183" fontId="14" fillId="0" borderId="33" xfId="9" applyNumberFormat="1" applyFont="1" applyFill="1" applyBorder="1" applyAlignment="1">
      <alignment horizontal="right" vertical="center" shrinkToFit="1"/>
    </xf>
    <xf numFmtId="183" fontId="14" fillId="0" borderId="87" xfId="9" applyNumberFormat="1" applyFont="1" applyFill="1" applyBorder="1" applyAlignment="1">
      <alignment horizontal="right" vertical="center" shrinkToFit="1"/>
    </xf>
    <xf numFmtId="183" fontId="14" fillId="0" borderId="6" xfId="9" applyNumberFormat="1" applyFont="1" applyFill="1" applyBorder="1" applyAlignment="1">
      <alignment horizontal="right" vertical="center" shrinkToFit="1"/>
    </xf>
    <xf numFmtId="181" fontId="14" fillId="0" borderId="29" xfId="9" applyNumberFormat="1" applyFont="1" applyFill="1" applyBorder="1" applyAlignment="1">
      <alignment horizontal="right" vertical="center" shrinkToFit="1"/>
    </xf>
    <xf numFmtId="181" fontId="14" fillId="0" borderId="83" xfId="9" applyNumberFormat="1" applyFont="1" applyFill="1" applyBorder="1" applyAlignment="1">
      <alignment horizontal="right" vertical="center" shrinkToFit="1"/>
    </xf>
    <xf numFmtId="181" fontId="14" fillId="0" borderId="84" xfId="9" applyNumberFormat="1" applyFont="1" applyFill="1" applyBorder="1" applyAlignment="1">
      <alignment horizontal="right" vertical="center" shrinkToFit="1"/>
    </xf>
    <xf numFmtId="181" fontId="14" fillId="0" borderId="85" xfId="9" applyNumberFormat="1" applyFont="1" applyFill="1" applyBorder="1" applyAlignment="1">
      <alignment horizontal="right" vertical="center" shrinkToFit="1"/>
    </xf>
    <xf numFmtId="178" fontId="14" fillId="0" borderId="33" xfId="9" applyNumberFormat="1" applyFont="1" applyFill="1" applyBorder="1" applyAlignment="1">
      <alignment horizontal="right" vertical="center" shrinkToFit="1"/>
    </xf>
    <xf numFmtId="178" fontId="14" fillId="0" borderId="87" xfId="9" applyNumberFormat="1" applyFont="1" applyFill="1" applyBorder="1" applyAlignment="1">
      <alignment horizontal="right" vertical="center" shrinkToFit="1"/>
    </xf>
    <xf numFmtId="178" fontId="14" fillId="0" borderId="6" xfId="9" applyNumberFormat="1" applyFont="1" applyFill="1" applyBorder="1" applyAlignment="1">
      <alignment horizontal="right" vertical="center" shrinkToFit="1"/>
    </xf>
    <xf numFmtId="178" fontId="14" fillId="0" borderId="50" xfId="9" applyNumberFormat="1" applyFont="1" applyFill="1" applyBorder="1" applyAlignment="1">
      <alignment horizontal="right" vertical="center"/>
    </xf>
    <xf numFmtId="178" fontId="14" fillId="0" borderId="51" xfId="9" applyNumberFormat="1" applyFont="1" applyFill="1" applyBorder="1" applyAlignment="1">
      <alignment horizontal="right" vertical="center"/>
    </xf>
    <xf numFmtId="181" fontId="14" fillId="0" borderId="54" xfId="9" applyNumberFormat="1" applyFont="1" applyFill="1" applyBorder="1" applyAlignment="1">
      <alignment horizontal="right" vertical="center"/>
    </xf>
    <xf numFmtId="181" fontId="14" fillId="0" borderId="55" xfId="9" applyNumberFormat="1" applyFont="1" applyFill="1" applyBorder="1" applyAlignment="1">
      <alignment horizontal="right" vertical="center"/>
    </xf>
    <xf numFmtId="0" fontId="14" fillId="0" borderId="13" xfId="9" applyFont="1" applyFill="1" applyBorder="1" applyAlignment="1">
      <alignment vertical="center"/>
    </xf>
    <xf numFmtId="0" fontId="14" fillId="0" borderId="89" xfId="9" applyFont="1" applyFill="1" applyBorder="1" applyAlignment="1">
      <alignment horizontal="center" vertical="center"/>
    </xf>
    <xf numFmtId="0" fontId="14" fillId="0" borderId="79" xfId="9" applyFont="1" applyFill="1" applyBorder="1" applyAlignment="1">
      <alignment horizontal="center" vertical="center"/>
    </xf>
    <xf numFmtId="0" fontId="14" fillId="0" borderId="81" xfId="9" applyFont="1" applyFill="1" applyBorder="1" applyAlignment="1">
      <alignment horizontal="center" vertical="center"/>
    </xf>
    <xf numFmtId="0" fontId="21" fillId="0" borderId="35" xfId="9" applyFont="1" applyFill="1" applyBorder="1">
      <alignment vertical="center"/>
    </xf>
    <xf numFmtId="0" fontId="21" fillId="0" borderId="36" xfId="9" applyFont="1" applyFill="1" applyBorder="1">
      <alignment vertical="center"/>
    </xf>
    <xf numFmtId="0" fontId="14" fillId="0" borderId="9" xfId="9" applyFont="1" applyFill="1" applyBorder="1" applyAlignment="1">
      <alignment horizontal="center" vertical="center" textRotation="255"/>
    </xf>
    <xf numFmtId="0" fontId="14" fillId="0" borderId="48" xfId="9" applyFont="1" applyFill="1" applyBorder="1" applyAlignment="1">
      <alignment horizontal="center" vertical="center" textRotation="255"/>
    </xf>
    <xf numFmtId="0" fontId="14" fillId="0" borderId="34" xfId="9" applyFont="1" applyFill="1" applyBorder="1" applyAlignment="1">
      <alignment horizontal="center" vertical="center" textRotation="255"/>
    </xf>
    <xf numFmtId="0" fontId="14" fillId="0" borderId="7" xfId="9" applyFont="1" applyFill="1" applyBorder="1" applyAlignment="1">
      <alignment horizontal="center" vertical="center" textRotation="255"/>
    </xf>
    <xf numFmtId="0" fontId="14" fillId="0" borderId="0" xfId="9" applyFont="1" applyFill="1" applyBorder="1" applyAlignment="1">
      <alignment horizontal="center" vertical="center" textRotation="255"/>
    </xf>
    <xf numFmtId="0" fontId="14" fillId="0" borderId="64" xfId="9" applyFont="1" applyFill="1" applyBorder="1" applyAlignment="1">
      <alignment horizontal="center" vertical="center" textRotation="255"/>
    </xf>
    <xf numFmtId="0" fontId="14" fillId="0" borderId="53" xfId="9" applyFont="1" applyFill="1" applyBorder="1" applyAlignment="1">
      <alignment horizontal="center" vertical="center" textRotation="255"/>
    </xf>
    <xf numFmtId="0" fontId="14" fillId="0" borderId="54" xfId="9" applyFont="1" applyFill="1" applyBorder="1" applyAlignment="1">
      <alignment horizontal="center" vertical="center" textRotation="255"/>
    </xf>
    <xf numFmtId="0" fontId="14" fillId="0" borderId="73" xfId="9" applyFont="1" applyFill="1" applyBorder="1" applyAlignment="1">
      <alignment horizontal="center" vertical="center" textRotation="255"/>
    </xf>
    <xf numFmtId="0" fontId="20" fillId="0" borderId="28" xfId="9" applyFont="1" applyFill="1" applyBorder="1" applyAlignment="1">
      <alignment horizontal="center" vertical="center" wrapText="1"/>
    </xf>
    <xf numFmtId="0" fontId="20" fillId="0" borderId="48" xfId="9" applyFont="1" applyFill="1" applyBorder="1" applyAlignment="1">
      <alignment horizontal="center" vertical="center" wrapText="1"/>
    </xf>
    <xf numFmtId="0" fontId="20" fillId="0" borderId="34" xfId="9" applyFont="1" applyFill="1" applyBorder="1" applyAlignment="1">
      <alignment horizontal="center" vertical="center" wrapText="1"/>
    </xf>
    <xf numFmtId="0" fontId="20" fillId="0" borderId="26" xfId="9" applyFont="1" applyFill="1" applyBorder="1" applyAlignment="1">
      <alignment horizontal="center" vertical="center" wrapText="1"/>
    </xf>
    <xf numFmtId="0" fontId="20" fillId="0" borderId="40" xfId="9" applyFont="1" applyFill="1" applyBorder="1" applyAlignment="1">
      <alignment horizontal="center" vertical="center" wrapText="1"/>
    </xf>
    <xf numFmtId="0" fontId="20" fillId="0" borderId="37" xfId="9" applyFont="1" applyFill="1" applyBorder="1" applyAlignment="1">
      <alignment horizontal="center" vertical="center" wrapText="1"/>
    </xf>
    <xf numFmtId="0" fontId="14" fillId="0" borderId="28" xfId="9" applyFont="1" applyFill="1" applyBorder="1" applyAlignment="1">
      <alignment horizontal="center" vertical="center" textRotation="255"/>
    </xf>
    <xf numFmtId="0" fontId="14" fillId="0" borderId="57" xfId="9" applyFont="1" applyFill="1" applyBorder="1" applyAlignment="1">
      <alignment horizontal="center" vertical="center" textRotation="255"/>
    </xf>
    <xf numFmtId="0" fontId="14" fillId="0" borderId="26" xfId="9" applyFont="1" applyFill="1" applyBorder="1" applyAlignment="1">
      <alignment horizontal="center" vertical="center" textRotation="255"/>
    </xf>
    <xf numFmtId="0" fontId="14" fillId="0" borderId="40" xfId="9" applyFont="1" applyFill="1" applyBorder="1" applyAlignment="1">
      <alignment horizontal="center" vertical="center" textRotation="255"/>
    </xf>
    <xf numFmtId="0" fontId="14" fillId="0" borderId="37" xfId="9" applyFont="1" applyFill="1" applyBorder="1" applyAlignment="1">
      <alignment horizontal="center" vertical="center" textRotation="255"/>
    </xf>
    <xf numFmtId="0" fontId="14" fillId="0" borderId="28" xfId="9" applyFont="1" applyFill="1" applyBorder="1" applyAlignment="1">
      <alignment horizontal="center" vertical="center" wrapText="1"/>
    </xf>
    <xf numFmtId="0" fontId="14" fillId="0" borderId="48" xfId="9" applyFont="1" applyFill="1" applyBorder="1" applyAlignment="1">
      <alignment horizontal="center" vertical="center" wrapText="1"/>
    </xf>
    <xf numFmtId="0" fontId="14" fillId="0" borderId="34" xfId="9" applyFont="1" applyFill="1" applyBorder="1" applyAlignment="1">
      <alignment horizontal="center" vertical="center" wrapText="1"/>
    </xf>
    <xf numFmtId="0" fontId="14" fillId="0" borderId="26" xfId="9" applyFont="1" applyFill="1" applyBorder="1" applyAlignment="1">
      <alignment horizontal="center" vertical="center" wrapText="1"/>
    </xf>
    <xf numFmtId="0" fontId="14" fillId="0" borderId="40" xfId="9" applyFont="1" applyFill="1" applyBorder="1" applyAlignment="1">
      <alignment horizontal="center" vertical="center" wrapText="1"/>
    </xf>
    <xf numFmtId="0" fontId="14" fillId="0" borderId="37" xfId="9" applyFont="1" applyFill="1" applyBorder="1" applyAlignment="1">
      <alignment horizontal="center" vertical="center" wrapText="1"/>
    </xf>
    <xf numFmtId="0" fontId="20" fillId="0" borderId="76" xfId="9" applyFont="1" applyFill="1" applyBorder="1" applyAlignment="1">
      <alignment horizontal="center" vertical="center" wrapText="1"/>
    </xf>
    <xf numFmtId="0" fontId="20" fillId="0" borderId="72" xfId="9" applyFont="1" applyFill="1" applyBorder="1" applyAlignment="1">
      <alignment horizontal="center" vertical="center" wrapText="1"/>
    </xf>
    <xf numFmtId="0" fontId="18" fillId="0" borderId="53" xfId="2" applyFont="1" applyFill="1" applyBorder="1" applyAlignment="1">
      <alignment horizontal="left" vertical="center"/>
    </xf>
    <xf numFmtId="0" fontId="18" fillId="0" borderId="54" xfId="2" applyFont="1" applyFill="1" applyBorder="1" applyAlignment="1">
      <alignment horizontal="left" vertical="center"/>
    </xf>
    <xf numFmtId="0" fontId="18" fillId="0" borderId="55" xfId="2" applyFont="1" applyFill="1" applyBorder="1" applyAlignment="1">
      <alignment horizontal="left" vertical="center"/>
    </xf>
    <xf numFmtId="178" fontId="14" fillId="0" borderId="53" xfId="9" applyNumberFormat="1" applyFont="1" applyFill="1" applyBorder="1" applyAlignment="1">
      <alignment horizontal="right" vertical="center" shrinkToFit="1"/>
    </xf>
    <xf numFmtId="178" fontId="14" fillId="0" borderId="54" xfId="9" applyNumberFormat="1" applyFont="1" applyFill="1" applyBorder="1" applyAlignment="1">
      <alignment horizontal="right" vertical="center" shrinkToFit="1"/>
    </xf>
    <xf numFmtId="178" fontId="14" fillId="0" borderId="55" xfId="9" applyNumberFormat="1" applyFont="1" applyFill="1" applyBorder="1" applyAlignment="1">
      <alignment horizontal="right" vertical="center" shrinkToFit="1"/>
    </xf>
    <xf numFmtId="0" fontId="14" fillId="0" borderId="16" xfId="9" applyFont="1" applyFill="1" applyBorder="1" applyAlignment="1">
      <alignment horizontal="center" vertical="center"/>
    </xf>
    <xf numFmtId="0" fontId="14" fillId="0" borderId="85" xfId="9" applyFont="1" applyFill="1" applyBorder="1" applyAlignment="1">
      <alignment horizontal="center" vertical="center"/>
    </xf>
    <xf numFmtId="0" fontId="14" fillId="0" borderId="88" xfId="9" applyFont="1" applyFill="1" applyBorder="1" applyAlignment="1">
      <alignment horizontal="center" vertical="center"/>
    </xf>
    <xf numFmtId="0" fontId="18" fillId="0" borderId="49" xfId="2" applyFont="1" applyFill="1" applyBorder="1" applyAlignment="1">
      <alignment horizontal="center" vertical="center" wrapText="1"/>
    </xf>
    <xf numFmtId="0" fontId="18" fillId="0" borderId="50" xfId="2" applyFont="1" applyFill="1" applyBorder="1" applyAlignment="1">
      <alignment horizontal="center" vertical="center" wrapText="1"/>
    </xf>
    <xf numFmtId="0" fontId="18" fillId="0" borderId="51" xfId="2" applyFont="1" applyFill="1" applyBorder="1" applyAlignment="1">
      <alignment horizontal="center" vertical="center" wrapText="1"/>
    </xf>
    <xf numFmtId="0" fontId="18" fillId="0" borderId="7" xfId="2" applyFont="1" applyFill="1" applyBorder="1" applyAlignment="1">
      <alignment horizontal="center" vertical="center" wrapText="1"/>
    </xf>
    <xf numFmtId="0" fontId="18" fillId="0" borderId="0" xfId="2" applyFont="1" applyFill="1" applyBorder="1" applyAlignment="1">
      <alignment horizontal="center" vertical="center" wrapText="1"/>
    </xf>
    <xf numFmtId="0" fontId="18" fillId="0" borderId="56" xfId="2" applyFont="1" applyFill="1" applyBorder="1" applyAlignment="1">
      <alignment horizontal="center" vertical="center" wrapText="1"/>
    </xf>
    <xf numFmtId="0" fontId="18" fillId="0" borderId="53" xfId="2" applyFont="1" applyFill="1" applyBorder="1" applyAlignment="1">
      <alignment horizontal="center" vertical="center" wrapText="1"/>
    </xf>
    <xf numFmtId="0" fontId="18" fillId="0" borderId="54" xfId="2" applyFont="1" applyFill="1" applyBorder="1" applyAlignment="1">
      <alignment horizontal="center" vertical="center" wrapText="1"/>
    </xf>
    <xf numFmtId="0" fontId="18" fillId="0" borderId="55" xfId="2" applyFont="1" applyFill="1" applyBorder="1" applyAlignment="1">
      <alignment horizontal="center" vertical="center" wrapText="1"/>
    </xf>
    <xf numFmtId="0" fontId="14" fillId="0" borderId="74" xfId="9" applyFont="1" applyFill="1" applyBorder="1" applyAlignment="1">
      <alignment horizontal="center" vertical="center" shrinkToFit="1"/>
    </xf>
    <xf numFmtId="0" fontId="14" fillId="0" borderId="54" xfId="9" applyFont="1" applyFill="1" applyBorder="1" applyAlignment="1">
      <alignment horizontal="center" vertical="center" shrinkToFit="1"/>
    </xf>
    <xf numFmtId="0" fontId="14" fillId="0" borderId="73" xfId="9" applyFont="1" applyFill="1" applyBorder="1" applyAlignment="1">
      <alignment horizontal="center" vertical="center" shrinkToFit="1"/>
    </xf>
    <xf numFmtId="0" fontId="14" fillId="0" borderId="0" xfId="9" applyFont="1" applyFill="1" applyBorder="1" applyAlignment="1">
      <alignment horizontal="center" vertical="center" shrinkToFit="1"/>
    </xf>
    <xf numFmtId="178" fontId="14" fillId="0" borderId="29" xfId="9" applyNumberFormat="1" applyFont="1" applyFill="1" applyBorder="1" applyAlignment="1">
      <alignment horizontal="right" vertical="center"/>
    </xf>
    <xf numFmtId="178" fontId="14" fillId="0" borderId="83" xfId="9" applyNumberFormat="1" applyFont="1" applyFill="1" applyBorder="1" applyAlignment="1">
      <alignment horizontal="right" vertical="center"/>
    </xf>
    <xf numFmtId="178" fontId="14" fillId="0" borderId="84" xfId="9" applyNumberFormat="1" applyFont="1" applyFill="1" applyBorder="1" applyAlignment="1">
      <alignment horizontal="right" vertical="center"/>
    </xf>
    <xf numFmtId="0" fontId="14" fillId="0" borderId="0" xfId="9" applyFont="1" applyFill="1" applyBorder="1" applyAlignment="1" applyProtection="1">
      <alignment horizontal="center" vertical="center" shrinkToFit="1"/>
      <protection hidden="1"/>
    </xf>
    <xf numFmtId="186" fontId="14" fillId="0" borderId="0" xfId="9" applyNumberFormat="1" applyFont="1" applyFill="1" applyBorder="1" applyAlignment="1" applyProtection="1">
      <alignment horizontal="center" vertical="center" shrinkToFit="1"/>
      <protection hidden="1"/>
    </xf>
    <xf numFmtId="0" fontId="20" fillId="0" borderId="0" xfId="9" applyNumberFormat="1" applyFont="1" applyFill="1" applyBorder="1" applyAlignment="1" applyProtection="1">
      <alignment horizontal="left" vertical="center" wrapText="1"/>
      <protection hidden="1"/>
    </xf>
    <xf numFmtId="0" fontId="14" fillId="0" borderId="27" xfId="4" applyFont="1" applyBorder="1" applyAlignment="1">
      <alignment horizontal="center" vertical="center"/>
    </xf>
    <xf numFmtId="0" fontId="14" fillId="0" borderId="35" xfId="4" applyFont="1" applyBorder="1" applyAlignment="1">
      <alignment horizontal="center" vertical="center"/>
    </xf>
    <xf numFmtId="0" fontId="14" fillId="0" borderId="36" xfId="4" applyFont="1" applyBorder="1" applyAlignment="1">
      <alignment horizontal="center" vertical="center"/>
    </xf>
    <xf numFmtId="0" fontId="14" fillId="0" borderId="27" xfId="4" applyFont="1" applyFill="1" applyBorder="1" applyAlignment="1">
      <alignment horizontal="center" vertical="center"/>
    </xf>
    <xf numFmtId="0" fontId="14" fillId="0" borderId="35" xfId="4" applyFont="1" applyFill="1" applyBorder="1" applyAlignment="1">
      <alignment horizontal="center" vertical="center"/>
    </xf>
    <xf numFmtId="0" fontId="14" fillId="0" borderId="36" xfId="4" applyFont="1" applyFill="1" applyBorder="1" applyAlignment="1">
      <alignment horizontal="center" vertical="center"/>
    </xf>
    <xf numFmtId="0" fontId="14" fillId="0" borderId="24" xfId="4" applyFont="1" applyBorder="1" applyAlignment="1">
      <alignment horizontal="center" vertical="center"/>
    </xf>
    <xf numFmtId="178" fontId="14" fillId="0" borderId="95" xfId="4" applyNumberFormat="1" applyFont="1" applyFill="1" applyBorder="1" applyAlignment="1">
      <alignment horizontal="right" vertical="center" shrinkToFit="1"/>
    </xf>
    <xf numFmtId="178" fontId="14" fillId="0" borderId="0" xfId="4" applyNumberFormat="1" applyFont="1" applyFill="1" applyBorder="1" applyAlignment="1">
      <alignment horizontal="right" vertical="center" shrinkToFit="1"/>
    </xf>
    <xf numFmtId="178" fontId="14" fillId="0" borderId="64" xfId="4" applyNumberFormat="1" applyFont="1" applyFill="1" applyBorder="1" applyAlignment="1">
      <alignment horizontal="right" vertical="center" shrinkToFit="1"/>
    </xf>
    <xf numFmtId="181" fontId="14" fillId="0" borderId="94" xfId="4" applyNumberFormat="1" applyFont="1" applyFill="1" applyBorder="1" applyAlignment="1">
      <alignment horizontal="right" vertical="center" shrinkToFit="1"/>
    </xf>
    <xf numFmtId="178" fontId="14" fillId="0" borderId="94" xfId="4" applyNumberFormat="1" applyFont="1" applyFill="1" applyBorder="1" applyAlignment="1">
      <alignment horizontal="right" vertical="center" shrinkToFit="1"/>
    </xf>
    <xf numFmtId="178" fontId="14" fillId="0" borderId="96" xfId="4" applyNumberFormat="1" applyFont="1" applyFill="1" applyBorder="1" applyAlignment="1">
      <alignment horizontal="right" vertical="center" shrinkToFit="1"/>
    </xf>
    <xf numFmtId="49" fontId="17" fillId="0" borderId="1" xfId="4" applyNumberFormat="1" applyFont="1" applyFill="1" applyBorder="1" applyAlignment="1">
      <alignment horizontal="center" vertical="center"/>
    </xf>
    <xf numFmtId="49" fontId="17" fillId="0" borderId="2" xfId="4" applyNumberFormat="1" applyFont="1" applyFill="1" applyBorder="1" applyAlignment="1">
      <alignment horizontal="center" vertical="center"/>
    </xf>
    <xf numFmtId="49" fontId="17" fillId="0" borderId="3" xfId="4" applyNumberFormat="1" applyFont="1" applyFill="1" applyBorder="1" applyAlignment="1">
      <alignment horizontal="center" vertical="center"/>
    </xf>
    <xf numFmtId="0" fontId="14" fillId="0" borderId="28" xfId="4" applyFont="1" applyFill="1" applyBorder="1">
      <alignment vertical="center"/>
    </xf>
    <xf numFmtId="0" fontId="14" fillId="0" borderId="48" xfId="4" applyFont="1" applyFill="1" applyBorder="1">
      <alignment vertical="center"/>
    </xf>
    <xf numFmtId="0" fontId="14" fillId="0" borderId="34" xfId="4" applyFont="1" applyFill="1" applyBorder="1">
      <alignment vertical="center"/>
    </xf>
    <xf numFmtId="178" fontId="14" fillId="0" borderId="57" xfId="4" applyNumberFormat="1" applyFont="1" applyFill="1" applyBorder="1" applyAlignment="1">
      <alignment horizontal="right" vertical="center" shrinkToFit="1"/>
    </xf>
    <xf numFmtId="178" fontId="14" fillId="0" borderId="93" xfId="4" applyNumberFormat="1" applyFont="1" applyFill="1" applyBorder="1" applyAlignment="1">
      <alignment horizontal="right" vertical="center" shrinkToFit="1"/>
    </xf>
    <xf numFmtId="181" fontId="14" fillId="0" borderId="92" xfId="4" applyNumberFormat="1" applyFont="1" applyFill="1" applyBorder="1" applyAlignment="1">
      <alignment horizontal="right" vertical="center" shrinkToFit="1"/>
    </xf>
    <xf numFmtId="181" fontId="14" fillId="0" borderId="48" xfId="4" applyNumberFormat="1" applyFont="1" applyFill="1" applyBorder="1" applyAlignment="1">
      <alignment horizontal="right" vertical="center" shrinkToFit="1"/>
    </xf>
    <xf numFmtId="181" fontId="14" fillId="0" borderId="90" xfId="4" applyNumberFormat="1" applyFont="1" applyFill="1" applyBorder="1" applyAlignment="1">
      <alignment horizontal="right" vertical="center" shrinkToFit="1"/>
    </xf>
    <xf numFmtId="0" fontId="14" fillId="0" borderId="57" xfId="4" applyFont="1" applyBorder="1">
      <alignment vertical="center"/>
    </xf>
    <xf numFmtId="0" fontId="14" fillId="0" borderId="0" xfId="4" applyFont="1" applyBorder="1">
      <alignment vertical="center"/>
    </xf>
    <xf numFmtId="0" fontId="14" fillId="0" borderId="64" xfId="4" applyFont="1" applyBorder="1">
      <alignment vertical="center"/>
    </xf>
    <xf numFmtId="181" fontId="14" fillId="0" borderId="95" xfId="4" applyNumberFormat="1" applyFont="1" applyFill="1" applyBorder="1" applyAlignment="1">
      <alignment horizontal="right" vertical="center" shrinkToFit="1"/>
    </xf>
    <xf numFmtId="181" fontId="14" fillId="0" borderId="0" xfId="4" applyNumberFormat="1" applyFont="1" applyFill="1" applyBorder="1" applyAlignment="1">
      <alignment horizontal="right" vertical="center" shrinkToFit="1"/>
    </xf>
    <xf numFmtId="181" fontId="14" fillId="0" borderId="64" xfId="4" applyNumberFormat="1" applyFont="1" applyFill="1" applyBorder="1" applyAlignment="1">
      <alignment horizontal="right" vertical="center" shrinkToFit="1"/>
    </xf>
    <xf numFmtId="0" fontId="14" fillId="0" borderId="28" xfId="4" applyFont="1" applyBorder="1">
      <alignment vertical="center"/>
    </xf>
    <xf numFmtId="0" fontId="14" fillId="0" borderId="48" xfId="4" applyFont="1" applyBorder="1">
      <alignment vertical="center"/>
    </xf>
    <xf numFmtId="0" fontId="14" fillId="0" borderId="34" xfId="4" applyFont="1" applyBorder="1">
      <alignment vertical="center"/>
    </xf>
    <xf numFmtId="178" fontId="14" fillId="0" borderId="28" xfId="4" applyNumberFormat="1" applyFont="1" applyFill="1" applyBorder="1" applyAlignment="1">
      <alignment horizontal="right" vertical="center" shrinkToFit="1"/>
    </xf>
    <xf numFmtId="178" fontId="14" fillId="0" borderId="48" xfId="4" applyNumberFormat="1" applyFont="1" applyFill="1" applyBorder="1" applyAlignment="1">
      <alignment horizontal="right" vertical="center" shrinkToFit="1"/>
    </xf>
    <xf numFmtId="178" fontId="14" fillId="0" borderId="90" xfId="4" applyNumberFormat="1" applyFont="1" applyFill="1" applyBorder="1" applyAlignment="1">
      <alignment horizontal="right" vertical="center" shrinkToFit="1"/>
    </xf>
    <xf numFmtId="181" fontId="14" fillId="0" borderId="91" xfId="4" applyNumberFormat="1" applyFont="1" applyFill="1" applyBorder="1" applyAlignment="1">
      <alignment horizontal="right" vertical="center" shrinkToFit="1"/>
    </xf>
    <xf numFmtId="178" fontId="14" fillId="0" borderId="91" xfId="4" applyNumberFormat="1" applyFont="1" applyFill="1" applyBorder="1" applyAlignment="1">
      <alignment horizontal="right" vertical="center" shrinkToFit="1"/>
    </xf>
    <xf numFmtId="181" fontId="14" fillId="0" borderId="34" xfId="4" applyNumberFormat="1" applyFont="1" applyFill="1" applyBorder="1" applyAlignment="1">
      <alignment horizontal="right" vertical="center" shrinkToFit="1"/>
    </xf>
    <xf numFmtId="0" fontId="14" fillId="0" borderId="57" xfId="4" applyFont="1" applyFill="1" applyBorder="1">
      <alignment vertical="center"/>
    </xf>
    <xf numFmtId="0" fontId="14" fillId="0" borderId="0" xfId="4" applyFont="1" applyFill="1" applyBorder="1">
      <alignment vertical="center"/>
    </xf>
    <xf numFmtId="0" fontId="14" fillId="0" borderId="64" xfId="4" applyFont="1" applyFill="1" applyBorder="1">
      <alignment vertical="center"/>
    </xf>
    <xf numFmtId="178" fontId="14" fillId="0" borderId="95" xfId="4" applyNumberFormat="1" applyFont="1" applyFill="1" applyBorder="1" applyAlignment="1">
      <alignment horizontal="right" vertical="center"/>
    </xf>
    <xf numFmtId="178" fontId="14" fillId="0" borderId="0" xfId="4" applyNumberFormat="1" applyFont="1" applyFill="1" applyBorder="1" applyAlignment="1">
      <alignment horizontal="right" vertical="center"/>
    </xf>
    <xf numFmtId="178" fontId="14" fillId="0" borderId="64" xfId="4" applyNumberFormat="1" applyFont="1" applyFill="1" applyBorder="1" applyAlignment="1">
      <alignment horizontal="right" vertical="center"/>
    </xf>
    <xf numFmtId="0" fontId="14" fillId="0" borderId="57" xfId="4" applyFont="1" applyBorder="1" applyAlignment="1">
      <alignment vertical="center"/>
    </xf>
    <xf numFmtId="0" fontId="11" fillId="0" borderId="0" xfId="1" applyAlignment="1">
      <alignment vertical="center"/>
    </xf>
    <xf numFmtId="0" fontId="11" fillId="0" borderId="64" xfId="1" applyBorder="1" applyAlignment="1">
      <alignment vertical="center"/>
    </xf>
    <xf numFmtId="0" fontId="20" fillId="0" borderId="27" xfId="4" applyFont="1" applyFill="1" applyBorder="1" applyAlignment="1">
      <alignment horizontal="center" vertical="center"/>
    </xf>
    <xf numFmtId="0" fontId="20" fillId="0" borderId="35" xfId="4" applyFont="1" applyFill="1" applyBorder="1" applyAlignment="1">
      <alignment horizontal="center" vertical="center"/>
    </xf>
    <xf numFmtId="0" fontId="20" fillId="0" borderId="36" xfId="4" applyFont="1" applyFill="1" applyBorder="1" applyAlignment="1">
      <alignment horizontal="center" vertical="center"/>
    </xf>
    <xf numFmtId="0" fontId="14" fillId="0" borderId="26" xfId="4" applyFont="1" applyFill="1" applyBorder="1">
      <alignment vertical="center"/>
    </xf>
    <xf numFmtId="0" fontId="14" fillId="0" borderId="40" xfId="4" applyFont="1" applyFill="1" applyBorder="1">
      <alignment vertical="center"/>
    </xf>
    <xf numFmtId="0" fontId="14" fillId="0" borderId="37" xfId="4" applyFont="1" applyFill="1" applyBorder="1">
      <alignment vertical="center"/>
    </xf>
    <xf numFmtId="178" fontId="14" fillId="0" borderId="57" xfId="4" applyNumberFormat="1" applyFont="1" applyFill="1" applyBorder="1" applyAlignment="1">
      <alignment horizontal="right" vertical="center"/>
    </xf>
    <xf numFmtId="178" fontId="14" fillId="0" borderId="93" xfId="4" applyNumberFormat="1" applyFont="1" applyFill="1" applyBorder="1" applyAlignment="1">
      <alignment horizontal="right" vertical="center"/>
    </xf>
    <xf numFmtId="181" fontId="14" fillId="0" borderId="94" xfId="4" applyNumberFormat="1" applyFont="1" applyFill="1" applyBorder="1" applyAlignment="1">
      <alignment horizontal="right" vertical="center"/>
    </xf>
    <xf numFmtId="178" fontId="14" fillId="0" borderId="92" xfId="4" applyNumberFormat="1" applyFont="1" applyFill="1" applyBorder="1" applyAlignment="1">
      <alignment horizontal="right" vertical="center" shrinkToFit="1"/>
    </xf>
    <xf numFmtId="0" fontId="1" fillId="0" borderId="0" xfId="4" applyFill="1" applyAlignment="1">
      <alignment horizontal="right" vertical="center" shrinkToFit="1"/>
    </xf>
    <xf numFmtId="0" fontId="1" fillId="0" borderId="93" xfId="4" applyFill="1" applyBorder="1" applyAlignment="1">
      <alignment horizontal="right" vertical="center" shrinkToFit="1"/>
    </xf>
    <xf numFmtId="181" fontId="1" fillId="0" borderId="0" xfId="4" applyNumberFormat="1" applyFill="1" applyAlignment="1">
      <alignment horizontal="right" vertical="center" shrinkToFit="1"/>
    </xf>
    <xf numFmtId="181" fontId="1" fillId="0" borderId="64" xfId="4" applyNumberFormat="1" applyFill="1" applyBorder="1" applyAlignment="1">
      <alignment horizontal="right" vertical="center" shrinkToFit="1"/>
    </xf>
    <xf numFmtId="181" fontId="1" fillId="0" borderId="93" xfId="4" applyNumberFormat="1" applyFill="1" applyBorder="1" applyAlignment="1">
      <alignment horizontal="right" vertical="center" shrinkToFit="1"/>
    </xf>
    <xf numFmtId="0" fontId="14" fillId="0" borderId="26" xfId="4" applyFont="1" applyBorder="1">
      <alignment vertical="center"/>
    </xf>
    <xf numFmtId="0" fontId="14" fillId="0" borderId="40" xfId="4" applyFont="1" applyBorder="1">
      <alignment vertical="center"/>
    </xf>
    <xf numFmtId="0" fontId="14" fillId="0" borderId="37" xfId="4" applyFont="1" applyBorder="1">
      <alignment vertical="center"/>
    </xf>
    <xf numFmtId="0" fontId="1" fillId="0" borderId="35" xfId="4" applyBorder="1" applyAlignment="1">
      <alignment horizontal="center" vertical="center"/>
    </xf>
    <xf numFmtId="0" fontId="1" fillId="0" borderId="36" xfId="4" applyBorder="1" applyAlignment="1">
      <alignment horizontal="center" vertical="center"/>
    </xf>
    <xf numFmtId="0" fontId="20" fillId="0" borderId="57" xfId="4" applyFont="1" applyBorder="1">
      <alignment vertical="center"/>
    </xf>
    <xf numFmtId="0" fontId="20" fillId="0" borderId="0" xfId="4" applyFont="1" applyBorder="1">
      <alignment vertical="center"/>
    </xf>
    <xf numFmtId="0" fontId="20" fillId="0" borderId="64" xfId="4" applyFont="1" applyBorder="1">
      <alignment vertical="center"/>
    </xf>
    <xf numFmtId="0" fontId="11" fillId="0" borderId="0" xfId="1" applyBorder="1" applyAlignment="1">
      <alignment vertical="center"/>
    </xf>
    <xf numFmtId="181" fontId="14" fillId="0" borderId="57" xfId="4" applyNumberFormat="1" applyFont="1" applyFill="1" applyBorder="1" applyAlignment="1">
      <alignment horizontal="right" vertical="center" shrinkToFit="1"/>
    </xf>
    <xf numFmtId="0" fontId="1" fillId="0" borderId="0" xfId="4" applyFill="1" applyBorder="1" applyAlignment="1">
      <alignment horizontal="right" vertical="center" shrinkToFit="1"/>
    </xf>
    <xf numFmtId="0" fontId="1" fillId="0" borderId="64" xfId="4" applyFill="1" applyBorder="1" applyAlignment="1">
      <alignment horizontal="right" vertical="center" shrinkToFit="1"/>
    </xf>
    <xf numFmtId="181" fontId="14" fillId="0" borderId="28" xfId="4" applyNumberFormat="1" applyFont="1" applyFill="1" applyBorder="1" applyAlignment="1">
      <alignment horizontal="right" vertical="center" shrinkToFit="1"/>
    </xf>
    <xf numFmtId="0" fontId="1" fillId="0" borderId="48" xfId="4" applyFill="1" applyBorder="1" applyAlignment="1">
      <alignment horizontal="right" vertical="center" shrinkToFit="1"/>
    </xf>
    <xf numFmtId="0" fontId="1" fillId="0" borderId="34" xfId="4" applyFill="1" applyBorder="1" applyAlignment="1">
      <alignment horizontal="right" vertical="center" shrinkToFit="1"/>
    </xf>
    <xf numFmtId="0" fontId="14" fillId="0" borderId="28" xfId="4" applyFont="1" applyFill="1" applyBorder="1" applyAlignment="1">
      <alignment horizontal="center" vertical="center" textRotation="255"/>
    </xf>
    <xf numFmtId="0" fontId="14" fillId="0" borderId="34" xfId="4" applyFont="1" applyFill="1" applyBorder="1" applyAlignment="1">
      <alignment horizontal="center" vertical="center" textRotation="255"/>
    </xf>
    <xf numFmtId="0" fontId="14" fillId="0" borderId="57" xfId="4" applyFont="1" applyFill="1" applyBorder="1" applyAlignment="1">
      <alignment horizontal="center" vertical="center" textRotation="255"/>
    </xf>
    <xf numFmtId="0" fontId="14" fillId="0" borderId="64" xfId="4" applyFont="1" applyFill="1" applyBorder="1" applyAlignment="1">
      <alignment horizontal="center" vertical="center" textRotation="255"/>
    </xf>
    <xf numFmtId="0" fontId="14" fillId="0" borderId="26" xfId="4" applyFont="1" applyFill="1" applyBorder="1" applyAlignment="1">
      <alignment horizontal="center" vertical="center" textRotation="255"/>
    </xf>
    <xf numFmtId="0" fontId="14" fillId="0" borderId="37" xfId="4" applyFont="1" applyFill="1" applyBorder="1" applyAlignment="1">
      <alignment horizontal="center" vertical="center" textRotation="255"/>
    </xf>
    <xf numFmtId="0" fontId="14" fillId="0" borderId="48" xfId="4" applyFont="1" applyBorder="1" applyAlignment="1">
      <alignment vertical="center" textRotation="255"/>
    </xf>
    <xf numFmtId="0" fontId="14" fillId="0" borderId="0" xfId="4" applyFont="1" applyBorder="1" applyAlignment="1">
      <alignment vertical="center" textRotation="255"/>
    </xf>
    <xf numFmtId="0" fontId="14" fillId="0" borderId="40" xfId="4" applyFont="1" applyBorder="1" applyAlignment="1">
      <alignment vertical="center" textRotation="255"/>
    </xf>
    <xf numFmtId="0" fontId="14" fillId="0" borderId="28" xfId="4" applyFont="1" applyBorder="1" applyAlignment="1">
      <alignment horizontal="center" vertical="center" wrapText="1"/>
    </xf>
    <xf numFmtId="0" fontId="14" fillId="0" borderId="48" xfId="4" applyFont="1" applyBorder="1" applyAlignment="1">
      <alignment horizontal="center" vertical="center" wrapText="1"/>
    </xf>
    <xf numFmtId="0" fontId="14" fillId="0" borderId="57" xfId="4" applyFont="1" applyBorder="1" applyAlignment="1">
      <alignment horizontal="center" vertical="center" wrapText="1"/>
    </xf>
    <xf numFmtId="0" fontId="14" fillId="0" borderId="0" xfId="4" applyFont="1" applyBorder="1" applyAlignment="1">
      <alignment horizontal="center" vertical="center" wrapText="1"/>
    </xf>
    <xf numFmtId="0" fontId="14" fillId="0" borderId="26" xfId="4" applyFont="1" applyBorder="1" applyAlignment="1">
      <alignment horizontal="center" vertical="center" wrapText="1"/>
    </xf>
    <xf numFmtId="0" fontId="14" fillId="0" borderId="40" xfId="4" applyFont="1" applyBorder="1" applyAlignment="1">
      <alignment horizontal="center" vertical="center" wrapText="1"/>
    </xf>
    <xf numFmtId="181" fontId="14" fillId="0" borderId="26" xfId="4" applyNumberFormat="1" applyFont="1" applyFill="1" applyBorder="1" applyAlignment="1">
      <alignment horizontal="right" vertical="center" shrinkToFit="1"/>
    </xf>
    <xf numFmtId="0" fontId="1" fillId="0" borderId="40" xfId="4" applyFill="1" applyBorder="1" applyAlignment="1">
      <alignment horizontal="right" vertical="center" shrinkToFit="1"/>
    </xf>
    <xf numFmtId="181" fontId="14" fillId="0" borderId="40" xfId="4" applyNumberFormat="1" applyFont="1" applyFill="1" applyBorder="1" applyAlignment="1">
      <alignment horizontal="right" vertical="center" shrinkToFit="1"/>
    </xf>
    <xf numFmtId="0" fontId="1" fillId="0" borderId="37" xfId="4" applyFill="1" applyBorder="1" applyAlignment="1">
      <alignment horizontal="right" vertical="center" shrinkToFit="1"/>
    </xf>
    <xf numFmtId="178" fontId="14" fillId="0" borderId="34" xfId="4" applyNumberFormat="1" applyFont="1" applyFill="1" applyBorder="1" applyAlignment="1">
      <alignment horizontal="right" vertical="center" shrinkToFit="1"/>
    </xf>
    <xf numFmtId="0" fontId="14" fillId="0" borderId="28" xfId="4" applyFont="1" applyFill="1" applyBorder="1" applyAlignment="1">
      <alignment horizontal="left" vertical="center"/>
    </xf>
    <xf numFmtId="0" fontId="14" fillId="0" borderId="48" xfId="4" applyFont="1" applyFill="1" applyBorder="1" applyAlignment="1">
      <alignment horizontal="left" vertical="center"/>
    </xf>
    <xf numFmtId="0" fontId="14" fillId="0" borderId="34" xfId="4" applyFont="1" applyFill="1" applyBorder="1" applyAlignment="1">
      <alignment horizontal="left" vertical="center"/>
    </xf>
    <xf numFmtId="0" fontId="14" fillId="0" borderId="57" xfId="4" applyFont="1" applyFill="1" applyBorder="1" applyAlignment="1">
      <alignment horizontal="left" vertical="center"/>
    </xf>
    <xf numFmtId="0" fontId="14" fillId="0" borderId="0" xfId="4" applyFont="1" applyFill="1" applyBorder="1" applyAlignment="1">
      <alignment horizontal="left" vertical="center"/>
    </xf>
    <xf numFmtId="0" fontId="14" fillId="0" borderId="64" xfId="4" applyFont="1" applyFill="1" applyBorder="1" applyAlignment="1">
      <alignment horizontal="left" vertical="center"/>
    </xf>
    <xf numFmtId="178" fontId="14" fillId="0" borderId="26" xfId="4" applyNumberFormat="1" applyFont="1" applyFill="1" applyBorder="1" applyAlignment="1">
      <alignment horizontal="right" vertical="center" shrinkToFit="1"/>
    </xf>
    <xf numFmtId="178" fontId="14" fillId="0" borderId="40" xfId="4" applyNumberFormat="1" applyFont="1" applyFill="1" applyBorder="1" applyAlignment="1">
      <alignment horizontal="right" vertical="center" shrinkToFit="1"/>
    </xf>
    <xf numFmtId="178" fontId="14" fillId="0" borderId="97" xfId="4" applyNumberFormat="1" applyFont="1" applyFill="1" applyBorder="1" applyAlignment="1">
      <alignment horizontal="right" vertical="center" shrinkToFit="1"/>
    </xf>
    <xf numFmtId="181" fontId="14" fillId="0" borderId="98" xfId="4" applyNumberFormat="1" applyFont="1" applyFill="1" applyBorder="1" applyAlignment="1">
      <alignment horizontal="right" vertical="center" shrinkToFit="1"/>
    </xf>
    <xf numFmtId="178" fontId="14" fillId="0" borderId="98" xfId="4" applyNumberFormat="1" applyFont="1" applyFill="1" applyBorder="1" applyAlignment="1">
      <alignment horizontal="right" vertical="center" shrinkToFit="1"/>
    </xf>
    <xf numFmtId="181" fontId="14" fillId="0" borderId="99" xfId="4" applyNumberFormat="1" applyFont="1" applyFill="1" applyBorder="1" applyAlignment="1">
      <alignment horizontal="right" vertical="center" shrinkToFit="1"/>
    </xf>
    <xf numFmtId="181" fontId="14" fillId="0" borderId="37" xfId="4" applyNumberFormat="1" applyFont="1" applyFill="1" applyBorder="1" applyAlignment="1">
      <alignment horizontal="right" vertical="center" shrinkToFit="1"/>
    </xf>
    <xf numFmtId="0" fontId="14" fillId="0" borderId="26" xfId="4" applyFont="1" applyFill="1" applyBorder="1" applyAlignment="1">
      <alignment horizontal="left" vertical="center"/>
    </xf>
    <xf numFmtId="0" fontId="14" fillId="0" borderId="40" xfId="4" applyFont="1" applyFill="1" applyBorder="1" applyAlignment="1">
      <alignment horizontal="left" vertical="center"/>
    </xf>
    <xf numFmtId="0" fontId="14" fillId="0" borderId="37" xfId="4" applyFont="1" applyFill="1" applyBorder="1" applyAlignment="1">
      <alignment horizontal="left" vertical="center"/>
    </xf>
    <xf numFmtId="178" fontId="14" fillId="0" borderId="37" xfId="4" applyNumberFormat="1" applyFont="1" applyFill="1" applyBorder="1" applyAlignment="1">
      <alignment horizontal="right" vertical="center" shrinkToFit="1"/>
    </xf>
    <xf numFmtId="178" fontId="14" fillId="6" borderId="95" xfId="4" applyNumberFormat="1" applyFont="1" applyFill="1" applyBorder="1" applyAlignment="1">
      <alignment horizontal="right" vertical="center" shrinkToFit="1"/>
    </xf>
    <xf numFmtId="178" fontId="14" fillId="6" borderId="0" xfId="4" applyNumberFormat="1" applyFont="1" applyFill="1" applyBorder="1" applyAlignment="1">
      <alignment horizontal="right" vertical="center" shrinkToFit="1"/>
    </xf>
    <xf numFmtId="178" fontId="14" fillId="6" borderId="93" xfId="4" applyNumberFormat="1" applyFont="1" applyFill="1" applyBorder="1" applyAlignment="1">
      <alignment horizontal="right" vertical="center" shrinkToFit="1"/>
    </xf>
    <xf numFmtId="0" fontId="14" fillId="0" borderId="57" xfId="4" applyFont="1" applyFill="1" applyBorder="1" applyAlignment="1">
      <alignment horizontal="center" vertical="center" wrapText="1"/>
    </xf>
    <xf numFmtId="0" fontId="14" fillId="0" borderId="0" xfId="4" applyFont="1" applyFill="1" applyBorder="1" applyAlignment="1">
      <alignment horizontal="center" vertical="center" wrapText="1"/>
    </xf>
    <xf numFmtId="0" fontId="14" fillId="0" borderId="26" xfId="4" applyFont="1" applyFill="1" applyBorder="1" applyAlignment="1">
      <alignment horizontal="center" vertical="center" wrapText="1"/>
    </xf>
    <xf numFmtId="0" fontId="14" fillId="0" borderId="40" xfId="4" applyFont="1" applyFill="1" applyBorder="1" applyAlignment="1">
      <alignment horizontal="center" vertical="center" wrapText="1"/>
    </xf>
    <xf numFmtId="0" fontId="14" fillId="6" borderId="95" xfId="4" applyFont="1" applyFill="1" applyBorder="1" applyAlignment="1">
      <alignment horizontal="right" vertical="center" shrinkToFit="1"/>
    </xf>
    <xf numFmtId="0" fontId="14" fillId="6" borderId="0" xfId="4" applyFont="1" applyFill="1" applyBorder="1" applyAlignment="1">
      <alignment horizontal="right" vertical="center" shrinkToFit="1"/>
    </xf>
    <xf numFmtId="0" fontId="14" fillId="6" borderId="64" xfId="4" applyFont="1" applyFill="1" applyBorder="1" applyAlignment="1">
      <alignment horizontal="right" vertical="center" shrinkToFit="1"/>
    </xf>
    <xf numFmtId="181" fontId="14" fillId="0" borderId="93" xfId="4" applyNumberFormat="1" applyFont="1" applyFill="1" applyBorder="1" applyAlignment="1">
      <alignment horizontal="right" vertical="center" shrinkToFit="1"/>
    </xf>
    <xf numFmtId="0" fontId="14" fillId="0" borderId="28" xfId="4" applyFont="1" applyBorder="1" applyAlignment="1">
      <alignment horizontal="center" vertical="center" textRotation="255"/>
    </xf>
    <xf numFmtId="0" fontId="14" fillId="0" borderId="34" xfId="4" applyFont="1" applyBorder="1" applyAlignment="1">
      <alignment horizontal="center" vertical="center" textRotation="255"/>
    </xf>
    <xf numFmtId="0" fontId="14" fillId="0" borderId="57" xfId="4" applyFont="1" applyBorder="1" applyAlignment="1">
      <alignment horizontal="center" vertical="center" textRotation="255"/>
    </xf>
    <xf numFmtId="0" fontId="14" fillId="0" borderId="64" xfId="4" applyFont="1" applyBorder="1" applyAlignment="1">
      <alignment horizontal="center" vertical="center" textRotation="255"/>
    </xf>
    <xf numFmtId="0" fontId="14" fillId="0" borderId="26" xfId="4" applyFont="1" applyBorder="1" applyAlignment="1">
      <alignment horizontal="center" vertical="center" textRotation="255"/>
    </xf>
    <xf numFmtId="0" fontId="14" fillId="0" borderId="37" xfId="4" applyFont="1" applyBorder="1" applyAlignment="1">
      <alignment horizontal="center" vertical="center" textRotation="255"/>
    </xf>
    <xf numFmtId="0" fontId="1" fillId="0" borderId="97" xfId="4" applyFill="1" applyBorder="1" applyAlignment="1">
      <alignment horizontal="right" vertical="center" shrinkToFit="1"/>
    </xf>
    <xf numFmtId="181" fontId="1" fillId="0" borderId="40" xfId="4" applyNumberFormat="1" applyFill="1" applyBorder="1" applyAlignment="1">
      <alignment horizontal="right" vertical="center" shrinkToFit="1"/>
    </xf>
    <xf numFmtId="181" fontId="1" fillId="0" borderId="97" xfId="4" applyNumberFormat="1" applyFill="1" applyBorder="1" applyAlignment="1">
      <alignment horizontal="right" vertical="center" shrinkToFit="1"/>
    </xf>
    <xf numFmtId="178" fontId="14" fillId="0" borderId="99" xfId="4" applyNumberFormat="1" applyFont="1" applyFill="1" applyBorder="1" applyAlignment="1">
      <alignment horizontal="right" vertical="center" shrinkToFit="1"/>
    </xf>
    <xf numFmtId="178" fontId="14" fillId="6" borderId="99" xfId="4" applyNumberFormat="1" applyFont="1" applyFill="1" applyBorder="1" applyAlignment="1">
      <alignment horizontal="right" vertical="center" shrinkToFit="1"/>
    </xf>
    <xf numFmtId="178" fontId="14" fillId="6" borderId="40" xfId="4" applyNumberFormat="1" applyFont="1" applyFill="1" applyBorder="1" applyAlignment="1">
      <alignment horizontal="right" vertical="center" shrinkToFit="1"/>
    </xf>
    <xf numFmtId="178" fontId="14" fillId="6" borderId="97" xfId="4" applyNumberFormat="1" applyFont="1" applyFill="1" applyBorder="1" applyAlignment="1">
      <alignment horizontal="right" vertical="center" shrinkToFit="1"/>
    </xf>
    <xf numFmtId="0" fontId="14" fillId="6" borderId="99" xfId="4" applyFont="1" applyFill="1" applyBorder="1" applyAlignment="1">
      <alignment horizontal="right" vertical="center" shrinkToFit="1"/>
    </xf>
    <xf numFmtId="0" fontId="14" fillId="6" borderId="40" xfId="4" applyFont="1" applyFill="1" applyBorder="1" applyAlignment="1">
      <alignment horizontal="right" vertical="center" shrinkToFit="1"/>
    </xf>
    <xf numFmtId="0" fontId="14" fillId="6" borderId="37" xfId="4" applyFont="1" applyFill="1" applyBorder="1" applyAlignment="1">
      <alignment horizontal="right" vertical="center" shrinkToFit="1"/>
    </xf>
    <xf numFmtId="177" fontId="28" fillId="0" borderId="125" xfId="11" applyNumberFormat="1" applyFont="1" applyBorder="1" applyAlignment="1" applyProtection="1">
      <alignment horizontal="right" vertical="center" shrinkToFit="1"/>
      <protection locked="0"/>
    </xf>
    <xf numFmtId="177" fontId="28" fillId="0" borderId="108" xfId="11" applyNumberFormat="1" applyFont="1" applyBorder="1" applyAlignment="1" applyProtection="1">
      <alignment horizontal="right" vertical="center" shrinkToFit="1"/>
      <protection locked="0"/>
    </xf>
    <xf numFmtId="0" fontId="27" fillId="4" borderId="1" xfId="12" applyFont="1" applyFill="1" applyBorder="1" applyAlignment="1" applyProtection="1">
      <alignment horizontal="center" vertical="center"/>
    </xf>
    <xf numFmtId="0" fontId="27" fillId="4" borderId="2" xfId="12" applyFont="1" applyFill="1" applyBorder="1" applyAlignment="1" applyProtection="1">
      <alignment horizontal="center" vertical="center"/>
    </xf>
    <xf numFmtId="0" fontId="27" fillId="4" borderId="3" xfId="12" applyFont="1" applyFill="1" applyBorder="1" applyAlignment="1" applyProtection="1">
      <alignment horizontal="center" vertical="center"/>
    </xf>
    <xf numFmtId="0" fontId="28" fillId="4" borderId="54" xfId="12" applyFont="1" applyFill="1" applyBorder="1" applyAlignment="1" applyProtection="1">
      <alignment horizontal="left" vertical="center"/>
    </xf>
    <xf numFmtId="0" fontId="28" fillId="7" borderId="49" xfId="12" applyFont="1" applyFill="1" applyBorder="1" applyAlignment="1" applyProtection="1">
      <alignment horizontal="center" vertical="center"/>
      <protection locked="0"/>
    </xf>
    <xf numFmtId="0" fontId="28" fillId="7" borderId="50" xfId="12" applyFont="1" applyFill="1" applyBorder="1" applyAlignment="1" applyProtection="1">
      <alignment horizontal="center" vertical="center"/>
      <protection locked="0"/>
    </xf>
    <xf numFmtId="0" fontId="28" fillId="7" borderId="17" xfId="12" applyFont="1" applyFill="1" applyBorder="1" applyAlignment="1" applyProtection="1">
      <alignment horizontal="center" vertical="center"/>
      <protection locked="0"/>
    </xf>
    <xf numFmtId="0" fontId="28" fillId="7" borderId="113" xfId="12" applyFont="1" applyFill="1" applyBorder="1" applyAlignment="1" applyProtection="1">
      <alignment horizontal="center" vertical="center"/>
      <protection locked="0"/>
    </xf>
    <xf numFmtId="0" fontId="28" fillId="7" borderId="101" xfId="12" applyFont="1" applyFill="1" applyBorder="1" applyAlignment="1" applyProtection="1">
      <alignment horizontal="center" vertical="center"/>
      <protection locked="0"/>
    </xf>
    <xf numFmtId="0" fontId="28" fillId="7" borderId="102" xfId="12" applyFont="1" applyFill="1" applyBorder="1" applyAlignment="1" applyProtection="1">
      <alignment horizontal="center" vertical="center"/>
      <protection locked="0"/>
    </xf>
    <xf numFmtId="0" fontId="28" fillId="7" borderId="69" xfId="12" applyFont="1" applyFill="1" applyBorder="1" applyAlignment="1" applyProtection="1">
      <alignment horizontal="center" vertical="center" wrapText="1"/>
      <protection locked="0"/>
    </xf>
    <xf numFmtId="0" fontId="28" fillId="7" borderId="50" xfId="12" applyFont="1" applyFill="1" applyBorder="1" applyAlignment="1" applyProtection="1">
      <alignment horizontal="center" vertical="center" wrapText="1"/>
      <protection locked="0"/>
    </xf>
    <xf numFmtId="0" fontId="28" fillId="7" borderId="17" xfId="12" applyFont="1" applyFill="1" applyBorder="1" applyAlignment="1" applyProtection="1">
      <alignment horizontal="center" vertical="center" wrapText="1"/>
      <protection locked="0"/>
    </xf>
    <xf numFmtId="0" fontId="28" fillId="7" borderId="100" xfId="12" applyFont="1" applyFill="1" applyBorder="1" applyAlignment="1" applyProtection="1">
      <alignment horizontal="center" vertical="center" wrapText="1"/>
      <protection locked="0"/>
    </xf>
    <xf numFmtId="0" fontId="28" fillId="7" borderId="101" xfId="12" applyFont="1" applyFill="1" applyBorder="1" applyAlignment="1" applyProtection="1">
      <alignment horizontal="center" vertical="center" wrapText="1"/>
      <protection locked="0"/>
    </xf>
    <xf numFmtId="0" fontId="28" fillId="7" borderId="102" xfId="12" applyFont="1" applyFill="1" applyBorder="1" applyAlignment="1" applyProtection="1">
      <alignment horizontal="center" vertical="center" wrapText="1"/>
      <protection locked="0"/>
    </xf>
    <xf numFmtId="0" fontId="28" fillId="7" borderId="49" xfId="12" applyFont="1" applyFill="1" applyBorder="1" applyAlignment="1" applyProtection="1">
      <alignment horizontal="center" vertical="center" wrapText="1"/>
      <protection locked="0"/>
    </xf>
    <xf numFmtId="0" fontId="28" fillId="7" borderId="51" xfId="12" applyFont="1" applyFill="1" applyBorder="1" applyAlignment="1" applyProtection="1">
      <alignment horizontal="center" vertical="center" wrapText="1"/>
      <protection locked="0"/>
    </xf>
    <xf numFmtId="0" fontId="28" fillId="7" borderId="113" xfId="12" applyFont="1" applyFill="1" applyBorder="1" applyAlignment="1" applyProtection="1">
      <alignment horizontal="center" vertical="center" wrapText="1"/>
      <protection locked="0"/>
    </xf>
    <xf numFmtId="0" fontId="28" fillId="7" borderId="103" xfId="12" applyFont="1" applyFill="1" applyBorder="1" applyAlignment="1" applyProtection="1">
      <alignment horizontal="center" vertical="center" wrapText="1"/>
      <protection locked="0"/>
    </xf>
    <xf numFmtId="0" fontId="1" fillId="7" borderId="69" xfId="12" applyFont="1" applyFill="1" applyBorder="1" applyAlignment="1" applyProtection="1">
      <alignment horizontal="center" vertical="center" wrapText="1"/>
      <protection locked="0"/>
    </xf>
    <xf numFmtId="0" fontId="1" fillId="7" borderId="50" xfId="12" applyFont="1" applyFill="1" applyBorder="1" applyAlignment="1" applyProtection="1">
      <alignment horizontal="center" vertical="center" wrapText="1"/>
      <protection locked="0"/>
    </xf>
    <xf numFmtId="0" fontId="1" fillId="7" borderId="17" xfId="12" applyFont="1" applyFill="1" applyBorder="1" applyAlignment="1" applyProtection="1">
      <alignment horizontal="center" vertical="center" wrapText="1"/>
      <protection locked="0"/>
    </xf>
    <xf numFmtId="0" fontId="1" fillId="7" borderId="100" xfId="12" applyFont="1" applyFill="1" applyBorder="1" applyAlignment="1" applyProtection="1">
      <alignment horizontal="center" vertical="center" wrapText="1"/>
      <protection locked="0"/>
    </xf>
    <xf numFmtId="0" fontId="1" fillId="7" borderId="101" xfId="12" applyFont="1" applyFill="1" applyBorder="1" applyAlignment="1" applyProtection="1">
      <alignment horizontal="center" vertical="center" wrapText="1"/>
      <protection locked="0"/>
    </xf>
    <xf numFmtId="0" fontId="1" fillId="7" borderId="102" xfId="12" applyFont="1" applyFill="1" applyBorder="1" applyAlignment="1" applyProtection="1">
      <alignment horizontal="center" vertical="center" wrapText="1"/>
      <protection locked="0"/>
    </xf>
    <xf numFmtId="177" fontId="28" fillId="0" borderId="115" xfId="11" applyNumberFormat="1" applyFont="1" applyBorder="1" applyAlignment="1" applyProtection="1">
      <alignment horizontal="right" vertical="center" shrinkToFit="1"/>
      <protection locked="0"/>
    </xf>
    <xf numFmtId="177" fontId="28" fillId="0" borderId="116" xfId="11" applyNumberFormat="1" applyFont="1" applyBorder="1" applyAlignment="1" applyProtection="1">
      <alignment horizontal="right" vertical="center" shrinkToFit="1"/>
      <protection locked="0"/>
    </xf>
    <xf numFmtId="177" fontId="28" fillId="0" borderId="117" xfId="11" applyNumberFormat="1" applyFont="1" applyBorder="1" applyAlignment="1" applyProtection="1">
      <alignment horizontal="right" vertical="center" shrinkToFit="1"/>
      <protection locked="0"/>
    </xf>
    <xf numFmtId="0" fontId="28" fillId="0" borderId="115" xfId="11" applyNumberFormat="1" applyFont="1" applyBorder="1" applyAlignment="1" applyProtection="1">
      <alignment horizontal="left" vertical="center" shrinkToFit="1"/>
      <protection locked="0"/>
    </xf>
    <xf numFmtId="0" fontId="28" fillId="0" borderId="116" xfId="11" applyNumberFormat="1" applyFont="1" applyBorder="1" applyAlignment="1" applyProtection="1">
      <alignment horizontal="left" vertical="center" shrinkToFit="1"/>
      <protection locked="0"/>
    </xf>
    <xf numFmtId="0" fontId="28" fillId="0" borderId="122" xfId="11" applyNumberFormat="1" applyFont="1" applyBorder="1" applyAlignment="1" applyProtection="1">
      <alignment horizontal="left" vertical="center" shrinkToFit="1"/>
      <protection locked="0"/>
    </xf>
    <xf numFmtId="0" fontId="28" fillId="0" borderId="108" xfId="11" applyNumberFormat="1" applyFont="1" applyBorder="1" applyAlignment="1" applyProtection="1">
      <alignment horizontal="left" vertical="center" shrinkToFit="1"/>
      <protection locked="0"/>
    </xf>
    <xf numFmtId="0" fontId="28" fillId="0" borderId="126" xfId="11" applyNumberFormat="1" applyFont="1" applyBorder="1" applyAlignment="1" applyProtection="1">
      <alignment horizontal="left" vertical="center" shrinkToFit="1"/>
      <protection locked="0"/>
    </xf>
    <xf numFmtId="0" fontId="28" fillId="0" borderId="104" xfId="11" applyFont="1" applyBorder="1" applyAlignment="1" applyProtection="1">
      <alignment horizontal="left" vertical="center" shrinkToFit="1"/>
      <protection locked="0"/>
    </xf>
    <xf numFmtId="0" fontId="28" fillId="0" borderId="105" xfId="11" applyFont="1" applyBorder="1" applyAlignment="1" applyProtection="1">
      <alignment horizontal="left" vertical="center" shrinkToFit="1"/>
      <protection locked="0"/>
    </xf>
    <xf numFmtId="0" fontId="28" fillId="0" borderId="106" xfId="11" applyFont="1" applyBorder="1" applyAlignment="1" applyProtection="1">
      <alignment horizontal="left" vertical="center" shrinkToFit="1"/>
      <protection locked="0"/>
    </xf>
    <xf numFmtId="177" fontId="28" fillId="0" borderId="104" xfId="11" applyNumberFormat="1" applyFont="1" applyBorder="1" applyAlignment="1" applyProtection="1">
      <alignment horizontal="right" vertical="center" shrinkToFit="1"/>
      <protection locked="0"/>
    </xf>
    <xf numFmtId="177" fontId="28" fillId="0" borderId="105" xfId="11" applyNumberFormat="1" applyFont="1" applyBorder="1" applyAlignment="1" applyProtection="1">
      <alignment horizontal="right" vertical="center" shrinkToFit="1"/>
      <protection locked="0"/>
    </xf>
    <xf numFmtId="177" fontId="28" fillId="0" borderId="106" xfId="11" applyNumberFormat="1" applyFont="1" applyBorder="1" applyAlignment="1" applyProtection="1">
      <alignment horizontal="right" vertical="center" shrinkToFit="1"/>
      <protection locked="0"/>
    </xf>
    <xf numFmtId="177" fontId="28" fillId="0" borderId="119" xfId="11" applyNumberFormat="1" applyFont="1" applyBorder="1" applyAlignment="1" applyProtection="1">
      <alignment horizontal="right" vertical="center" shrinkToFit="1"/>
      <protection locked="0"/>
    </xf>
    <xf numFmtId="0" fontId="28" fillId="0" borderId="119" xfId="11" applyNumberFormat="1" applyFont="1" applyBorder="1" applyAlignment="1" applyProtection="1">
      <alignment horizontal="left" vertical="center" shrinkToFit="1"/>
      <protection locked="0"/>
    </xf>
    <xf numFmtId="0" fontId="28" fillId="0" borderId="124" xfId="11" applyNumberFormat="1" applyFont="1" applyBorder="1" applyAlignment="1" applyProtection="1">
      <alignment horizontal="left" vertical="center" shrinkToFit="1"/>
      <protection locked="0"/>
    </xf>
    <xf numFmtId="0" fontId="28" fillId="0" borderId="115" xfId="11" applyFont="1" applyBorder="1" applyAlignment="1" applyProtection="1">
      <alignment horizontal="left" vertical="center" shrinkToFit="1"/>
      <protection locked="0"/>
    </xf>
    <xf numFmtId="0" fontId="28" fillId="0" borderId="116" xfId="11" applyFont="1" applyBorder="1" applyAlignment="1" applyProtection="1">
      <alignment horizontal="left" vertical="center" shrinkToFit="1"/>
      <protection locked="0"/>
    </xf>
    <xf numFmtId="0" fontId="28" fillId="0" borderId="117" xfId="11" applyFont="1" applyBorder="1" applyAlignment="1" applyProtection="1">
      <alignment horizontal="left" vertical="center" shrinkToFit="1"/>
      <protection locked="0"/>
    </xf>
    <xf numFmtId="0" fontId="28" fillId="0" borderId="115" xfId="18" applyFont="1" applyBorder="1" applyAlignment="1" applyProtection="1">
      <alignment horizontal="left" vertical="center" shrinkToFit="1"/>
      <protection locked="0"/>
    </xf>
    <xf numFmtId="0" fontId="28" fillId="0" borderId="116" xfId="18" applyFont="1" applyBorder="1" applyAlignment="1" applyProtection="1">
      <alignment horizontal="left" vertical="center" shrinkToFit="1"/>
      <protection locked="0"/>
    </xf>
    <xf numFmtId="0" fontId="28" fillId="0" borderId="117" xfId="18" applyFont="1" applyBorder="1" applyAlignment="1" applyProtection="1">
      <alignment horizontal="left" vertical="center" shrinkToFit="1"/>
      <protection locked="0"/>
    </xf>
    <xf numFmtId="177" fontId="28" fillId="0" borderId="118" xfId="18" applyNumberFormat="1" applyFont="1" applyBorder="1" applyAlignment="1" applyProtection="1">
      <alignment horizontal="right" vertical="center" shrinkToFit="1"/>
      <protection locked="0"/>
    </xf>
    <xf numFmtId="177" fontId="28" fillId="0" borderId="119" xfId="18" applyNumberFormat="1" applyFont="1" applyBorder="1" applyAlignment="1" applyProtection="1">
      <alignment horizontal="right" vertical="center" shrinkToFit="1"/>
      <protection locked="0"/>
    </xf>
    <xf numFmtId="177" fontId="28" fillId="0" borderId="120" xfId="18" applyNumberFormat="1" applyFont="1" applyBorder="1" applyAlignment="1" applyProtection="1">
      <alignment horizontal="right" vertical="center" shrinkToFit="1"/>
      <protection locked="0"/>
    </xf>
    <xf numFmtId="177" fontId="28" fillId="0" borderId="121" xfId="18" applyNumberFormat="1" applyFont="1" applyBorder="1" applyAlignment="1" applyProtection="1">
      <alignment horizontal="right" vertical="center" shrinkToFit="1"/>
      <protection locked="0"/>
    </xf>
    <xf numFmtId="177" fontId="28" fillId="0" borderId="116" xfId="18" applyNumberFormat="1" applyFont="1" applyBorder="1" applyAlignment="1" applyProtection="1">
      <alignment horizontal="right" vertical="center" shrinkToFit="1"/>
      <protection locked="0"/>
    </xf>
    <xf numFmtId="177" fontId="28" fillId="0" borderId="122" xfId="18" applyNumberFormat="1" applyFont="1" applyBorder="1" applyAlignment="1" applyProtection="1">
      <alignment horizontal="right" vertical="center" shrinkToFit="1"/>
      <protection locked="0"/>
    </xf>
    <xf numFmtId="177" fontId="28" fillId="0" borderId="123" xfId="11" applyNumberFormat="1" applyFont="1" applyBorder="1" applyAlignment="1" applyProtection="1">
      <alignment horizontal="right" vertical="center" shrinkToFit="1"/>
      <protection locked="0"/>
    </xf>
    <xf numFmtId="0" fontId="28" fillId="0" borderId="104" xfId="11" applyNumberFormat="1" applyFont="1" applyBorder="1" applyAlignment="1" applyProtection="1">
      <alignment horizontal="left" vertical="center" shrinkToFit="1"/>
      <protection locked="0"/>
    </xf>
    <xf numFmtId="0" fontId="28" fillId="0" borderId="105" xfId="11" applyNumberFormat="1" applyFont="1" applyBorder="1" applyAlignment="1" applyProtection="1">
      <alignment horizontal="left" vertical="center" shrinkToFit="1"/>
      <protection locked="0"/>
    </xf>
    <xf numFmtId="0" fontId="28" fillId="0" borderId="114" xfId="11" applyNumberFormat="1" applyFont="1" applyBorder="1" applyAlignment="1" applyProtection="1">
      <alignment horizontal="left" vertical="center" shrinkToFit="1"/>
      <protection locked="0"/>
    </xf>
    <xf numFmtId="0" fontId="28" fillId="0" borderId="104" xfId="18" applyFont="1" applyBorder="1" applyAlignment="1" applyProtection="1">
      <alignment horizontal="left" vertical="center" shrinkToFit="1"/>
      <protection locked="0"/>
    </xf>
    <xf numFmtId="0" fontId="28" fillId="0" borderId="105" xfId="18" applyFont="1" applyBorder="1" applyAlignment="1" applyProtection="1">
      <alignment horizontal="left" vertical="center" shrinkToFit="1"/>
      <protection locked="0"/>
    </xf>
    <xf numFmtId="0" fontId="28" fillId="0" borderId="106" xfId="18" applyFont="1" applyBorder="1" applyAlignment="1" applyProtection="1">
      <alignment horizontal="left" vertical="center" shrinkToFit="1"/>
      <protection locked="0"/>
    </xf>
    <xf numFmtId="177" fontId="28" fillId="0" borderId="107" xfId="18" applyNumberFormat="1" applyFont="1" applyBorder="1" applyAlignment="1" applyProtection="1">
      <alignment horizontal="right" vertical="center" shrinkToFit="1"/>
      <protection locked="0"/>
    </xf>
    <xf numFmtId="177" fontId="28" fillId="0" borderId="108" xfId="18" applyNumberFormat="1" applyFont="1" applyBorder="1" applyAlignment="1" applyProtection="1">
      <alignment horizontal="right" vertical="center" shrinkToFit="1"/>
      <protection locked="0"/>
    </xf>
    <xf numFmtId="177" fontId="28" fillId="0" borderId="109" xfId="18" applyNumberFormat="1" applyFont="1" applyBorder="1" applyAlignment="1" applyProtection="1">
      <alignment horizontal="right" vertical="center" shrinkToFit="1"/>
      <protection locked="0"/>
    </xf>
    <xf numFmtId="177" fontId="28" fillId="0" borderId="110" xfId="18" applyNumberFormat="1" applyFont="1" applyBorder="1" applyAlignment="1" applyProtection="1">
      <alignment horizontal="right" vertical="center" shrinkToFit="1"/>
      <protection locked="0"/>
    </xf>
    <xf numFmtId="177" fontId="28" fillId="0" borderId="111" xfId="18" applyNumberFormat="1" applyFont="1" applyBorder="1" applyAlignment="1" applyProtection="1">
      <alignment horizontal="right" vertical="center" shrinkToFit="1"/>
      <protection locked="0"/>
    </xf>
    <xf numFmtId="177" fontId="28" fillId="0" borderId="112" xfId="18" applyNumberFormat="1" applyFont="1" applyBorder="1" applyAlignment="1" applyProtection="1">
      <alignment horizontal="right" vertical="center" shrinkToFit="1"/>
      <protection locked="0"/>
    </xf>
    <xf numFmtId="0" fontId="28" fillId="5" borderId="29" xfId="12" applyFont="1" applyFill="1" applyBorder="1" applyAlignment="1" applyProtection="1">
      <alignment horizontal="left" vertical="center" shrinkToFit="1"/>
      <protection locked="0"/>
    </xf>
    <xf numFmtId="0" fontId="28" fillId="5" borderId="83" xfId="12" applyFont="1" applyFill="1" applyBorder="1" applyAlignment="1" applyProtection="1">
      <alignment horizontal="left" vertical="center" shrinkToFit="1"/>
      <protection locked="0"/>
    </xf>
    <xf numFmtId="0" fontId="28" fillId="5" borderId="84" xfId="12" applyFont="1" applyFill="1" applyBorder="1" applyAlignment="1" applyProtection="1">
      <alignment horizontal="left" vertical="center" shrinkToFit="1"/>
      <protection locked="0"/>
    </xf>
    <xf numFmtId="177" fontId="28" fillId="5" borderId="130" xfId="11" applyNumberFormat="1" applyFont="1" applyFill="1" applyBorder="1" applyAlignment="1" applyProtection="1">
      <alignment horizontal="right" vertical="center" shrinkToFit="1"/>
      <protection locked="0"/>
    </xf>
    <xf numFmtId="177" fontId="28" fillId="5" borderId="131" xfId="11" applyNumberFormat="1" applyFont="1" applyFill="1" applyBorder="1" applyAlignment="1" applyProtection="1">
      <alignment horizontal="right" vertical="center" shrinkToFit="1"/>
      <protection locked="0"/>
    </xf>
    <xf numFmtId="177" fontId="28" fillId="5" borderId="132" xfId="11" applyNumberFormat="1" applyFont="1" applyFill="1" applyBorder="1" applyAlignment="1" applyProtection="1">
      <alignment horizontal="right" vertical="center" shrinkToFit="1"/>
      <protection locked="0"/>
    </xf>
    <xf numFmtId="177" fontId="28" fillId="5" borderId="133" xfId="11" applyNumberFormat="1" applyFont="1" applyFill="1" applyBorder="1" applyAlignment="1" applyProtection="1">
      <alignment horizontal="right" vertical="center" shrinkToFit="1"/>
      <protection locked="0"/>
    </xf>
    <xf numFmtId="177" fontId="28" fillId="5" borderId="134" xfId="11" applyNumberFormat="1" applyFont="1" applyFill="1" applyBorder="1" applyAlignment="1" applyProtection="1">
      <alignment horizontal="right" vertical="center" shrinkToFit="1"/>
      <protection locked="0"/>
    </xf>
    <xf numFmtId="177" fontId="28" fillId="5" borderId="135" xfId="11" applyNumberFormat="1" applyFont="1" applyFill="1" applyBorder="1" applyAlignment="1" applyProtection="1">
      <alignment horizontal="right" vertical="center" shrinkToFit="1"/>
      <protection locked="0"/>
    </xf>
    <xf numFmtId="177" fontId="28" fillId="5" borderId="136" xfId="11" applyNumberFormat="1" applyFont="1" applyFill="1" applyBorder="1" applyAlignment="1" applyProtection="1">
      <alignment horizontal="right" vertical="center" shrinkToFit="1"/>
      <protection locked="0"/>
    </xf>
    <xf numFmtId="0" fontId="28" fillId="5" borderId="131" xfId="11" applyNumberFormat="1" applyFont="1" applyFill="1" applyBorder="1" applyAlignment="1" applyProtection="1">
      <alignment horizontal="left" vertical="center" shrinkToFit="1"/>
      <protection locked="0"/>
    </xf>
    <xf numFmtId="0" fontId="28" fillId="5" borderId="134" xfId="11" applyNumberFormat="1" applyFont="1" applyFill="1" applyBorder="1" applyAlignment="1" applyProtection="1">
      <alignment horizontal="left" vertical="center" shrinkToFit="1"/>
      <protection locked="0"/>
    </xf>
    <xf numFmtId="177" fontId="28" fillId="5" borderId="13" xfId="11" applyNumberFormat="1" applyFont="1" applyFill="1" applyBorder="1" applyAlignment="1" applyProtection="1">
      <alignment horizontal="right" vertical="center" shrinkToFit="1"/>
      <protection locked="0"/>
    </xf>
    <xf numFmtId="177" fontId="28" fillId="5" borderId="83" xfId="11" applyNumberFormat="1" applyFont="1" applyFill="1" applyBorder="1" applyAlignment="1" applyProtection="1">
      <alignment horizontal="right" vertical="center" shrinkToFit="1"/>
      <protection locked="0"/>
    </xf>
    <xf numFmtId="177" fontId="28" fillId="5" borderId="85" xfId="11" applyNumberFormat="1" applyFont="1" applyFill="1" applyBorder="1" applyAlignment="1" applyProtection="1">
      <alignment horizontal="right" vertical="center" shrinkToFit="1"/>
      <protection locked="0"/>
    </xf>
    <xf numFmtId="177" fontId="28" fillId="0" borderId="127" xfId="18" applyNumberFormat="1" applyFont="1" applyBorder="1" applyAlignment="1" applyProtection="1">
      <alignment horizontal="right" vertical="center" shrinkToFit="1"/>
      <protection locked="0"/>
    </xf>
    <xf numFmtId="177" fontId="28" fillId="0" borderId="128" xfId="18" applyNumberFormat="1" applyFont="1" applyBorder="1" applyAlignment="1" applyProtection="1">
      <alignment horizontal="right" vertical="center" shrinkToFit="1"/>
      <protection locked="0"/>
    </xf>
    <xf numFmtId="177" fontId="28" fillId="0" borderId="129" xfId="18" applyNumberFormat="1" applyFont="1" applyBorder="1" applyAlignment="1" applyProtection="1">
      <alignment horizontal="right" vertical="center" shrinkToFit="1"/>
      <protection locked="0"/>
    </xf>
    <xf numFmtId="177" fontId="28" fillId="0" borderId="137" xfId="11" applyNumberFormat="1" applyFont="1" applyBorder="1" applyAlignment="1" applyProtection="1">
      <alignment horizontal="right" vertical="center" shrinkToFit="1"/>
      <protection locked="0"/>
    </xf>
    <xf numFmtId="177" fontId="28" fillId="0" borderId="128" xfId="11" applyNumberFormat="1" applyFont="1" applyBorder="1" applyAlignment="1" applyProtection="1">
      <alignment horizontal="right" vertical="center" shrinkToFit="1"/>
      <protection locked="0"/>
    </xf>
    <xf numFmtId="0" fontId="28" fillId="0" borderId="128" xfId="11" applyNumberFormat="1" applyFont="1" applyBorder="1" applyAlignment="1" applyProtection="1">
      <alignment horizontal="left" vertical="center" shrinkToFit="1"/>
      <protection locked="0"/>
    </xf>
    <xf numFmtId="0" fontId="28" fillId="0" borderId="138" xfId="11" applyNumberFormat="1" applyFont="1" applyBorder="1" applyAlignment="1" applyProtection="1">
      <alignment horizontal="left" vertical="center" shrinkToFit="1"/>
      <protection locked="0"/>
    </xf>
    <xf numFmtId="0" fontId="28" fillId="0" borderId="79" xfId="12" applyFont="1" applyBorder="1" applyAlignment="1" applyProtection="1">
      <alignment horizontal="center" vertical="center"/>
      <protection locked="0"/>
    </xf>
    <xf numFmtId="0" fontId="28" fillId="0" borderId="81" xfId="12" applyFont="1" applyBorder="1" applyAlignment="1" applyProtection="1">
      <alignment horizontal="center" vertical="center"/>
      <protection locked="0"/>
    </xf>
    <xf numFmtId="0" fontId="28" fillId="4" borderId="50" xfId="12" applyFont="1" applyFill="1" applyBorder="1" applyAlignment="1" applyProtection="1">
      <alignment horizontal="left" vertical="center"/>
    </xf>
    <xf numFmtId="0" fontId="28" fillId="7" borderId="49" xfId="12" applyFont="1" applyFill="1" applyBorder="1" applyAlignment="1" applyProtection="1">
      <alignment horizontal="center" vertical="center" wrapText="1" shrinkToFit="1"/>
      <protection locked="0"/>
    </xf>
    <xf numFmtId="0" fontId="28" fillId="7" borderId="50" xfId="12" applyFont="1" applyFill="1" applyBorder="1" applyAlignment="1" applyProtection="1">
      <alignment horizontal="center" vertical="center" shrinkToFit="1"/>
      <protection locked="0"/>
    </xf>
    <xf numFmtId="0" fontId="28" fillId="7" borderId="51" xfId="12" applyFont="1" applyFill="1" applyBorder="1" applyAlignment="1" applyProtection="1">
      <alignment horizontal="center" vertical="center" shrinkToFit="1"/>
      <protection locked="0"/>
    </xf>
    <xf numFmtId="0" fontId="28" fillId="7" borderId="113" xfId="12" applyFont="1" applyFill="1" applyBorder="1" applyAlignment="1" applyProtection="1">
      <alignment horizontal="center" vertical="center" shrinkToFit="1"/>
      <protection locked="0"/>
    </xf>
    <xf numFmtId="0" fontId="28" fillId="7" borderId="101" xfId="12" applyFont="1" applyFill="1" applyBorder="1" applyAlignment="1" applyProtection="1">
      <alignment horizontal="center" vertical="center" shrinkToFit="1"/>
      <protection locked="0"/>
    </xf>
    <xf numFmtId="0" fontId="28" fillId="7" borderId="103" xfId="12" applyFont="1" applyFill="1" applyBorder="1" applyAlignment="1" applyProtection="1">
      <alignment horizontal="center" vertical="center" shrinkToFit="1"/>
      <protection locked="0"/>
    </xf>
    <xf numFmtId="177" fontId="28" fillId="0" borderId="141" xfId="18" applyNumberFormat="1" applyFont="1" applyBorder="1" applyAlignment="1" applyProtection="1">
      <alignment horizontal="right" vertical="center" shrinkToFit="1"/>
      <protection locked="0"/>
    </xf>
    <xf numFmtId="177" fontId="28" fillId="0" borderId="139" xfId="18" applyNumberFormat="1" applyFont="1" applyBorder="1" applyAlignment="1" applyProtection="1">
      <alignment horizontal="right" vertical="center" shrinkToFit="1"/>
      <protection locked="0"/>
    </xf>
    <xf numFmtId="177" fontId="28" fillId="0" borderId="142" xfId="18" applyNumberFormat="1" applyFont="1" applyBorder="1" applyAlignment="1" applyProtection="1">
      <alignment horizontal="right" vertical="center" shrinkToFit="1"/>
      <protection locked="0"/>
    </xf>
    <xf numFmtId="177" fontId="28" fillId="0" borderId="143" xfId="18" applyNumberFormat="1" applyFont="1" applyBorder="1" applyAlignment="1" applyProtection="1">
      <alignment horizontal="right" vertical="center" shrinkToFit="1"/>
      <protection locked="0"/>
    </xf>
    <xf numFmtId="177" fontId="28" fillId="0" borderId="140" xfId="18" applyNumberFormat="1" applyFont="1" applyBorder="1" applyAlignment="1" applyProtection="1">
      <alignment horizontal="right" vertical="center" shrinkToFit="1"/>
      <protection locked="0"/>
    </xf>
    <xf numFmtId="177" fontId="28" fillId="0" borderId="144" xfId="12" applyNumberFormat="1" applyFont="1" applyBorder="1" applyAlignment="1" applyProtection="1">
      <alignment horizontal="right" vertical="center" shrinkToFit="1"/>
      <protection locked="0"/>
    </xf>
    <xf numFmtId="177" fontId="28" fillId="0" borderId="139" xfId="12" applyNumberFormat="1" applyFont="1" applyBorder="1" applyAlignment="1" applyProtection="1">
      <alignment horizontal="right" vertical="center" shrinkToFit="1"/>
      <protection locked="0"/>
    </xf>
    <xf numFmtId="187" fontId="28" fillId="0" borderId="139" xfId="12" applyNumberFormat="1" applyFont="1" applyBorder="1" applyAlignment="1" applyProtection="1">
      <alignment horizontal="right" vertical="center" shrinkToFit="1"/>
      <protection locked="0"/>
    </xf>
    <xf numFmtId="0" fontId="28" fillId="0" borderId="139" xfId="12" applyFont="1" applyBorder="1" applyAlignment="1" applyProtection="1">
      <alignment horizontal="left" vertical="center" shrinkToFit="1"/>
      <protection locked="0"/>
    </xf>
    <xf numFmtId="0" fontId="28" fillId="0" borderId="140" xfId="12" applyFont="1" applyBorder="1" applyAlignment="1" applyProtection="1">
      <alignment horizontal="left" vertical="center" shrinkToFit="1"/>
      <protection locked="0"/>
    </xf>
    <xf numFmtId="0" fontId="28" fillId="0" borderId="119" xfId="12" applyFont="1" applyBorder="1" applyAlignment="1" applyProtection="1">
      <alignment horizontal="left" vertical="center" shrinkToFit="1"/>
      <protection locked="0"/>
    </xf>
    <xf numFmtId="0" fontId="28" fillId="0" borderId="124" xfId="12" applyFont="1" applyBorder="1" applyAlignment="1" applyProtection="1">
      <alignment horizontal="left" vertical="center" shrinkToFit="1"/>
      <protection locked="0"/>
    </xf>
    <xf numFmtId="177" fontId="28" fillId="0" borderId="123" xfId="12" applyNumberFormat="1" applyFont="1" applyBorder="1" applyAlignment="1" applyProtection="1">
      <alignment horizontal="right" vertical="center" shrinkToFit="1"/>
      <protection locked="0"/>
    </xf>
    <xf numFmtId="177" fontId="28" fillId="0" borderId="119" xfId="12" applyNumberFormat="1" applyFont="1" applyBorder="1" applyAlignment="1" applyProtection="1">
      <alignment horizontal="right" vertical="center" shrinkToFit="1"/>
      <protection locked="0"/>
    </xf>
    <xf numFmtId="187" fontId="28" fillId="0" borderId="119" xfId="12" applyNumberFormat="1" applyFont="1" applyBorder="1" applyAlignment="1" applyProtection="1">
      <alignment horizontal="right" vertical="center" shrinkToFit="1"/>
      <protection locked="0"/>
    </xf>
    <xf numFmtId="177" fontId="28" fillId="4" borderId="118" xfId="17" applyNumberFormat="1" applyFont="1" applyFill="1" applyBorder="1" applyAlignment="1" applyProtection="1">
      <alignment horizontal="right" vertical="center" shrinkToFit="1"/>
      <protection locked="0"/>
    </xf>
    <xf numFmtId="177" fontId="28" fillId="4" borderId="119" xfId="17" applyNumberFormat="1" applyFont="1" applyFill="1" applyBorder="1" applyAlignment="1" applyProtection="1">
      <alignment horizontal="right" vertical="center" shrinkToFit="1"/>
      <protection locked="0"/>
    </xf>
    <xf numFmtId="177" fontId="28" fillId="4" borderId="120" xfId="17" applyNumberFormat="1" applyFont="1" applyFill="1" applyBorder="1" applyAlignment="1" applyProtection="1">
      <alignment horizontal="right" vertical="center" shrinkToFit="1"/>
      <protection locked="0"/>
    </xf>
    <xf numFmtId="177" fontId="28" fillId="4" borderId="123" xfId="17" applyNumberFormat="1" applyFont="1" applyFill="1" applyBorder="1" applyAlignment="1" applyProtection="1">
      <alignment horizontal="right" vertical="center" shrinkToFit="1"/>
      <protection locked="0"/>
    </xf>
    <xf numFmtId="187" fontId="28" fillId="4" borderId="119" xfId="17" applyNumberFormat="1" applyFont="1" applyFill="1" applyBorder="1" applyAlignment="1" applyProtection="1">
      <alignment horizontal="right" vertical="center" shrinkToFit="1"/>
      <protection locked="0"/>
    </xf>
    <xf numFmtId="0" fontId="28" fillId="0" borderId="89" xfId="12" applyFont="1" applyBorder="1" applyAlignment="1" applyProtection="1">
      <alignment horizontal="center" vertical="center" shrinkToFit="1"/>
      <protection locked="0"/>
    </xf>
    <xf numFmtId="177" fontId="28" fillId="5" borderId="145" xfId="12" applyNumberFormat="1" applyFont="1" applyFill="1" applyBorder="1" applyAlignment="1" applyProtection="1">
      <alignment horizontal="right" vertical="center" shrinkToFit="1"/>
      <protection locked="0"/>
    </xf>
    <xf numFmtId="177" fontId="28" fillId="5" borderId="136" xfId="12" applyNumberFormat="1" applyFont="1" applyFill="1" applyBorder="1" applyAlignment="1" applyProtection="1">
      <alignment horizontal="right" vertical="center" shrinkToFit="1"/>
      <protection locked="0"/>
    </xf>
    <xf numFmtId="177" fontId="28" fillId="5" borderId="146" xfId="12" applyNumberFormat="1" applyFont="1" applyFill="1" applyBorder="1" applyAlignment="1" applyProtection="1">
      <alignment horizontal="right" vertical="center" shrinkToFit="1"/>
      <protection locked="0"/>
    </xf>
    <xf numFmtId="177" fontId="28" fillId="5" borderId="133" xfId="12" applyNumberFormat="1" applyFont="1" applyFill="1" applyBorder="1" applyAlignment="1" applyProtection="1">
      <alignment horizontal="right" vertical="center" shrinkToFit="1"/>
      <protection locked="0"/>
    </xf>
    <xf numFmtId="177" fontId="28" fillId="5" borderId="131" xfId="12" applyNumberFormat="1" applyFont="1" applyFill="1" applyBorder="1" applyAlignment="1" applyProtection="1">
      <alignment horizontal="right" vertical="center" shrinkToFit="1"/>
      <protection locked="0"/>
    </xf>
    <xf numFmtId="177" fontId="28" fillId="5" borderId="134" xfId="12" applyNumberFormat="1" applyFont="1" applyFill="1" applyBorder="1" applyAlignment="1" applyProtection="1">
      <alignment horizontal="right" vertical="center" shrinkToFit="1"/>
      <protection locked="0"/>
    </xf>
    <xf numFmtId="177" fontId="28" fillId="5" borderId="135" xfId="12" applyNumberFormat="1" applyFont="1" applyFill="1" applyBorder="1" applyAlignment="1" applyProtection="1">
      <alignment horizontal="right" vertical="center" shrinkToFit="1"/>
      <protection locked="0"/>
    </xf>
    <xf numFmtId="187" fontId="28" fillId="5" borderId="136" xfId="12" applyNumberFormat="1" applyFont="1" applyFill="1" applyBorder="1" applyAlignment="1" applyProtection="1">
      <alignment horizontal="right" vertical="center" shrinkToFit="1"/>
      <protection locked="0"/>
    </xf>
    <xf numFmtId="0" fontId="28" fillId="5" borderId="131" xfId="12" applyNumberFormat="1" applyFont="1" applyFill="1" applyBorder="1" applyAlignment="1" applyProtection="1">
      <alignment horizontal="left" vertical="center" shrinkToFit="1"/>
      <protection locked="0"/>
    </xf>
    <xf numFmtId="0" fontId="28" fillId="5" borderId="134" xfId="12" applyNumberFormat="1" applyFont="1" applyFill="1" applyBorder="1" applyAlignment="1" applyProtection="1">
      <alignment horizontal="left" vertical="center" shrinkToFit="1"/>
      <protection locked="0"/>
    </xf>
    <xf numFmtId="177" fontId="28" fillId="5" borderId="13" xfId="12" applyNumberFormat="1" applyFont="1" applyFill="1" applyBorder="1" applyAlignment="1" applyProtection="1">
      <alignment horizontal="right" vertical="center" shrinkToFit="1"/>
      <protection locked="0"/>
    </xf>
    <xf numFmtId="177" fontId="28" fillId="5" borderId="83" xfId="12" applyNumberFormat="1" applyFont="1" applyFill="1" applyBorder="1" applyAlignment="1" applyProtection="1">
      <alignment horizontal="right" vertical="center" shrinkToFit="1"/>
      <protection locked="0"/>
    </xf>
    <xf numFmtId="177" fontId="28" fillId="5" borderId="85" xfId="12" applyNumberFormat="1" applyFont="1" applyFill="1" applyBorder="1" applyAlignment="1" applyProtection="1">
      <alignment horizontal="right" vertical="center" shrinkToFit="1"/>
      <protection locked="0"/>
    </xf>
    <xf numFmtId="0" fontId="28" fillId="4" borderId="115" xfId="12" applyNumberFormat="1" applyFont="1" applyFill="1" applyBorder="1" applyAlignment="1" applyProtection="1">
      <alignment horizontal="left" vertical="center" shrinkToFit="1"/>
      <protection locked="0"/>
    </xf>
    <xf numFmtId="0" fontId="28" fillId="4" borderId="116" xfId="12" applyNumberFormat="1" applyFont="1" applyFill="1" applyBorder="1" applyAlignment="1" applyProtection="1">
      <alignment horizontal="left" vertical="center" shrinkToFit="1"/>
      <protection locked="0"/>
    </xf>
    <xf numFmtId="0" fontId="28" fillId="4" borderId="122" xfId="12" applyNumberFormat="1" applyFont="1" applyFill="1" applyBorder="1" applyAlignment="1" applyProtection="1">
      <alignment horizontal="left" vertical="center" shrinkToFit="1"/>
      <protection locked="0"/>
    </xf>
    <xf numFmtId="177" fontId="28" fillId="4" borderId="115" xfId="12" applyNumberFormat="1" applyFont="1" applyFill="1" applyBorder="1" applyAlignment="1" applyProtection="1">
      <alignment horizontal="right" vertical="center" shrinkToFit="1"/>
      <protection locked="0"/>
    </xf>
    <xf numFmtId="177" fontId="28" fillId="4" borderId="116" xfId="12" applyNumberFormat="1" applyFont="1" applyFill="1" applyBorder="1" applyAlignment="1" applyProtection="1">
      <alignment horizontal="right" vertical="center" shrinkToFit="1"/>
      <protection locked="0"/>
    </xf>
    <xf numFmtId="177" fontId="28" fillId="4" borderId="117" xfId="12" applyNumberFormat="1" applyFont="1" applyFill="1" applyBorder="1" applyAlignment="1" applyProtection="1">
      <alignment horizontal="right" vertical="center" shrinkToFit="1"/>
      <protection locked="0"/>
    </xf>
    <xf numFmtId="0" fontId="28" fillId="7" borderId="69" xfId="12" applyFont="1" applyFill="1" applyBorder="1" applyAlignment="1" applyProtection="1">
      <alignment horizontal="center" vertical="center" wrapText="1" shrinkToFit="1"/>
      <protection locked="0"/>
    </xf>
    <xf numFmtId="0" fontId="28" fillId="7" borderId="17" xfId="12" applyFont="1" applyFill="1" applyBorder="1" applyAlignment="1" applyProtection="1">
      <alignment horizontal="center" vertical="center" shrinkToFit="1"/>
      <protection locked="0"/>
    </xf>
    <xf numFmtId="0" fontId="28" fillId="7" borderId="100" xfId="12" applyFont="1" applyFill="1" applyBorder="1" applyAlignment="1" applyProtection="1">
      <alignment horizontal="center" vertical="center" shrinkToFit="1"/>
      <protection locked="0"/>
    </xf>
    <xf numFmtId="0" fontId="28" fillId="7" borderId="102" xfId="12" applyFont="1" applyFill="1" applyBorder="1" applyAlignment="1" applyProtection="1">
      <alignment horizontal="center" vertical="center" shrinkToFit="1"/>
      <protection locked="0"/>
    </xf>
    <xf numFmtId="0" fontId="28" fillId="7" borderId="100" xfId="12" applyFont="1" applyFill="1" applyBorder="1" applyAlignment="1" applyProtection="1">
      <alignment horizontal="center" vertical="center"/>
      <protection locked="0"/>
    </xf>
    <xf numFmtId="0" fontId="28" fillId="0" borderId="104" xfId="12" applyFont="1" applyBorder="1" applyAlignment="1" applyProtection="1">
      <alignment horizontal="left" vertical="center" shrinkToFit="1"/>
      <protection locked="0"/>
    </xf>
    <xf numFmtId="0" fontId="28" fillId="0" borderId="105" xfId="12" applyFont="1" applyBorder="1" applyAlignment="1" applyProtection="1">
      <alignment horizontal="left" vertical="center" shrinkToFit="1"/>
      <protection locked="0"/>
    </xf>
    <xf numFmtId="0" fontId="28" fillId="0" borderId="106" xfId="12" applyFont="1" applyBorder="1" applyAlignment="1" applyProtection="1">
      <alignment horizontal="left" vertical="center" shrinkToFit="1"/>
      <protection locked="0"/>
    </xf>
    <xf numFmtId="177" fontId="28" fillId="0" borderId="107" xfId="12" applyNumberFormat="1" applyFont="1" applyBorder="1" applyAlignment="1" applyProtection="1">
      <alignment horizontal="right" vertical="center" shrinkToFit="1"/>
      <protection locked="0"/>
    </xf>
    <xf numFmtId="177" fontId="28" fillId="0" borderId="108" xfId="12" applyNumberFormat="1" applyFont="1" applyBorder="1" applyAlignment="1" applyProtection="1">
      <alignment horizontal="right" vertical="center" shrinkToFit="1"/>
      <protection locked="0"/>
    </xf>
    <xf numFmtId="0" fontId="28" fillId="4" borderId="115" xfId="12" applyFont="1" applyFill="1" applyBorder="1" applyAlignment="1" applyProtection="1">
      <alignment horizontal="left" vertical="center" shrinkToFit="1"/>
      <protection locked="0"/>
    </xf>
    <xf numFmtId="0" fontId="28" fillId="4" borderId="116" xfId="12" applyFont="1" applyFill="1" applyBorder="1" applyAlignment="1" applyProtection="1">
      <alignment horizontal="left" vertical="center" shrinkToFit="1"/>
      <protection locked="0"/>
    </xf>
    <xf numFmtId="0" fontId="28" fillId="4" borderId="117" xfId="12" applyFont="1" applyFill="1" applyBorder="1" applyAlignment="1" applyProtection="1">
      <alignment horizontal="left" vertical="center" shrinkToFit="1"/>
      <protection locked="0"/>
    </xf>
    <xf numFmtId="0" fontId="28" fillId="0" borderId="108" xfId="12" applyNumberFormat="1" applyFont="1" applyBorder="1" applyAlignment="1" applyProtection="1">
      <alignment horizontal="left" vertical="center" shrinkToFit="1"/>
      <protection locked="0"/>
    </xf>
    <xf numFmtId="0" fontId="28" fillId="0" borderId="126" xfId="12" applyNumberFormat="1" applyFont="1" applyBorder="1" applyAlignment="1" applyProtection="1">
      <alignment horizontal="left" vertical="center" shrinkToFit="1"/>
      <protection locked="0"/>
    </xf>
    <xf numFmtId="177" fontId="28" fillId="0" borderId="118" xfId="12" applyNumberFormat="1" applyFont="1" applyBorder="1" applyAlignment="1" applyProtection="1">
      <alignment horizontal="right" vertical="center" shrinkToFit="1"/>
      <protection locked="0"/>
    </xf>
    <xf numFmtId="0" fontId="28" fillId="0" borderId="119" xfId="12" applyNumberFormat="1" applyFont="1" applyBorder="1" applyAlignment="1" applyProtection="1">
      <alignment horizontal="left" vertical="center" shrinkToFit="1"/>
      <protection locked="0"/>
    </xf>
    <xf numFmtId="0" fontId="28" fillId="0" borderId="124" xfId="12" applyNumberFormat="1" applyFont="1" applyBorder="1" applyAlignment="1" applyProtection="1">
      <alignment horizontal="left" vertical="center" shrinkToFit="1"/>
      <protection locked="0"/>
    </xf>
    <xf numFmtId="0" fontId="28" fillId="0" borderId="115" xfId="12" applyFont="1" applyBorder="1" applyAlignment="1" applyProtection="1">
      <alignment horizontal="left" vertical="center" shrinkToFit="1"/>
      <protection locked="0"/>
    </xf>
    <xf numFmtId="0" fontId="28" fillId="0" borderId="116" xfId="12" applyFont="1" applyBorder="1" applyAlignment="1" applyProtection="1">
      <alignment horizontal="left" vertical="center" shrinkToFit="1"/>
      <protection locked="0"/>
    </xf>
    <xf numFmtId="0" fontId="28" fillId="0" borderId="117" xfId="12" applyFont="1" applyBorder="1" applyAlignment="1" applyProtection="1">
      <alignment horizontal="left" vertical="center" shrinkToFit="1"/>
      <protection locked="0"/>
    </xf>
    <xf numFmtId="177" fontId="28" fillId="0" borderId="115" xfId="12" applyNumberFormat="1" applyFont="1" applyBorder="1" applyAlignment="1" applyProtection="1">
      <alignment horizontal="right" vertical="center" shrinkToFit="1"/>
      <protection locked="0"/>
    </xf>
    <xf numFmtId="177" fontId="28" fillId="0" borderId="116" xfId="12" applyNumberFormat="1" applyFont="1" applyBorder="1" applyAlignment="1" applyProtection="1">
      <alignment horizontal="right" vertical="center" shrinkToFit="1"/>
      <protection locked="0"/>
    </xf>
    <xf numFmtId="177" fontId="28" fillId="0" borderId="120" xfId="12" applyNumberFormat="1" applyFont="1" applyBorder="1" applyAlignment="1" applyProtection="1">
      <alignment horizontal="right" vertical="center" shrinkToFit="1"/>
      <protection locked="0"/>
    </xf>
    <xf numFmtId="0" fontId="28" fillId="4" borderId="147" xfId="12" applyFont="1" applyFill="1" applyBorder="1" applyAlignment="1" applyProtection="1">
      <alignment horizontal="left" vertical="center" shrinkToFit="1"/>
      <protection locked="0"/>
    </xf>
    <xf numFmtId="0" fontId="28" fillId="4" borderId="148" xfId="12" applyFont="1" applyFill="1" applyBorder="1" applyAlignment="1" applyProtection="1">
      <alignment horizontal="left" vertical="center" shrinkToFit="1"/>
      <protection locked="0"/>
    </xf>
    <xf numFmtId="0" fontId="28" fillId="4" borderId="149" xfId="12" applyFont="1" applyFill="1" applyBorder="1" applyAlignment="1" applyProtection="1">
      <alignment horizontal="left" vertical="center" shrinkToFit="1"/>
      <protection locked="0"/>
    </xf>
    <xf numFmtId="177" fontId="28" fillId="4" borderId="127" xfId="12" applyNumberFormat="1" applyFont="1" applyFill="1" applyBorder="1" applyAlignment="1" applyProtection="1">
      <alignment horizontal="right" vertical="center" shrinkToFit="1"/>
      <protection locked="0"/>
    </xf>
    <xf numFmtId="177" fontId="28" fillId="4" borderId="128" xfId="12" applyNumberFormat="1" applyFont="1" applyFill="1" applyBorder="1" applyAlignment="1" applyProtection="1">
      <alignment horizontal="right" vertical="center" shrinkToFit="1"/>
      <protection locked="0"/>
    </xf>
    <xf numFmtId="0" fontId="28" fillId="4" borderId="128" xfId="12" applyNumberFormat="1" applyFont="1" applyFill="1" applyBorder="1" applyAlignment="1" applyProtection="1">
      <alignment horizontal="left" vertical="center" shrinkToFit="1"/>
      <protection locked="0"/>
    </xf>
    <xf numFmtId="0" fontId="28" fillId="4" borderId="138" xfId="12" applyNumberFormat="1" applyFont="1" applyFill="1" applyBorder="1" applyAlignment="1" applyProtection="1">
      <alignment horizontal="left" vertical="center" shrinkToFit="1"/>
      <protection locked="0"/>
    </xf>
    <xf numFmtId="177" fontId="28" fillId="5" borderId="29" xfId="12" applyNumberFormat="1" applyFont="1" applyFill="1" applyBorder="1" applyAlignment="1" applyProtection="1">
      <alignment horizontal="right" vertical="center" shrinkToFit="1"/>
      <protection locked="0"/>
    </xf>
    <xf numFmtId="177" fontId="28" fillId="5" borderId="84" xfId="12" applyNumberFormat="1" applyFont="1" applyFill="1" applyBorder="1" applyAlignment="1" applyProtection="1">
      <alignment horizontal="right" vertical="center" shrinkToFit="1"/>
      <protection locked="0"/>
    </xf>
    <xf numFmtId="177" fontId="28" fillId="4" borderId="94" xfId="18" applyNumberFormat="1" applyFont="1" applyFill="1" applyBorder="1" applyAlignment="1" applyProtection="1">
      <alignment horizontal="right" vertical="center" shrinkToFit="1"/>
    </xf>
    <xf numFmtId="187" fontId="28" fillId="4" borderId="94" xfId="18" applyNumberFormat="1" applyFont="1" applyFill="1" applyBorder="1" applyAlignment="1" applyProtection="1">
      <alignment horizontal="right" vertical="center" shrinkToFit="1"/>
    </xf>
    <xf numFmtId="187" fontId="28" fillId="4" borderId="154" xfId="18" applyNumberFormat="1" applyFont="1" applyFill="1" applyBorder="1" applyAlignment="1" applyProtection="1">
      <alignment horizontal="right" vertical="center" shrinkToFit="1"/>
    </xf>
    <xf numFmtId="177" fontId="28" fillId="5" borderId="150" xfId="12" applyNumberFormat="1" applyFont="1" applyFill="1" applyBorder="1" applyAlignment="1" applyProtection="1">
      <alignment horizontal="right" vertical="center" shrinkToFit="1"/>
      <protection locked="0"/>
    </xf>
    <xf numFmtId="177" fontId="28" fillId="5" borderId="151" xfId="12" applyNumberFormat="1" applyFont="1" applyFill="1" applyBorder="1" applyAlignment="1" applyProtection="1">
      <alignment horizontal="right" vertical="center" shrinkToFit="1"/>
      <protection locked="0"/>
    </xf>
    <xf numFmtId="177" fontId="28" fillId="5" borderId="152" xfId="12" applyNumberFormat="1" applyFont="1" applyFill="1" applyBorder="1" applyAlignment="1" applyProtection="1">
      <alignment horizontal="right" vertical="center" shrinkToFit="1"/>
      <protection locked="0"/>
    </xf>
    <xf numFmtId="0" fontId="28" fillId="4" borderId="27" xfId="12" applyFont="1" applyFill="1" applyBorder="1" applyAlignment="1" applyProtection="1">
      <alignment horizontal="center" vertical="center"/>
    </xf>
    <xf numFmtId="0" fontId="28" fillId="4" borderId="35" xfId="12" applyFont="1" applyFill="1" applyBorder="1" applyAlignment="1" applyProtection="1">
      <alignment horizontal="center" vertical="center"/>
    </xf>
    <xf numFmtId="0" fontId="28" fillId="4" borderId="36" xfId="12" applyFont="1" applyFill="1" applyBorder="1" applyAlignment="1" applyProtection="1">
      <alignment horizontal="center" vertical="center"/>
    </xf>
    <xf numFmtId="0" fontId="28" fillId="4" borderId="82" xfId="12" applyFont="1" applyFill="1" applyBorder="1" applyAlignment="1" applyProtection="1">
      <alignment horizontal="center" vertical="center"/>
    </xf>
    <xf numFmtId="187" fontId="28" fillId="4" borderId="96" xfId="18" applyNumberFormat="1" applyFont="1" applyFill="1" applyBorder="1" applyAlignment="1" applyProtection="1">
      <alignment horizontal="right" vertical="center" shrinkToFit="1"/>
    </xf>
    <xf numFmtId="187" fontId="28" fillId="4" borderId="67" xfId="18" applyNumberFormat="1" applyFont="1" applyFill="1" applyBorder="1" applyAlignment="1" applyProtection="1">
      <alignment horizontal="right" vertical="center" shrinkToFit="1"/>
    </xf>
    <xf numFmtId="0" fontId="28" fillId="4" borderId="57" xfId="12" applyFont="1" applyFill="1" applyBorder="1" applyAlignment="1" applyProtection="1">
      <alignment vertical="center"/>
    </xf>
    <xf numFmtId="0" fontId="28" fillId="4" borderId="0" xfId="12" applyFont="1" applyFill="1" applyBorder="1" applyAlignment="1" applyProtection="1">
      <alignment vertical="center"/>
    </xf>
    <xf numFmtId="0" fontId="28" fillId="4" borderId="64" xfId="12" applyFont="1" applyFill="1" applyBorder="1" applyAlignment="1" applyProtection="1">
      <alignment vertical="center"/>
    </xf>
    <xf numFmtId="177" fontId="28" fillId="4" borderId="153" xfId="18" applyNumberFormat="1" applyFont="1" applyFill="1" applyBorder="1" applyAlignment="1" applyProtection="1">
      <alignment horizontal="right" vertical="center" shrinkToFit="1"/>
    </xf>
    <xf numFmtId="0" fontId="28" fillId="4" borderId="24" xfId="12" applyFont="1" applyFill="1" applyBorder="1" applyAlignment="1" applyProtection="1">
      <alignment horizontal="center" vertical="center"/>
    </xf>
    <xf numFmtId="0" fontId="28" fillId="5" borderId="29" xfId="12" applyNumberFormat="1" applyFont="1" applyFill="1" applyBorder="1" applyAlignment="1" applyProtection="1">
      <alignment horizontal="left" vertical="center" shrinkToFit="1"/>
      <protection locked="0"/>
    </xf>
    <xf numFmtId="0" fontId="28" fillId="5" borderId="83" xfId="12" applyNumberFormat="1" applyFont="1" applyFill="1" applyBorder="1" applyAlignment="1" applyProtection="1">
      <alignment horizontal="left" vertical="center" shrinkToFit="1"/>
      <protection locked="0"/>
    </xf>
    <xf numFmtId="0" fontId="28" fillId="5" borderId="85" xfId="12" applyNumberFormat="1" applyFont="1" applyFill="1" applyBorder="1" applyAlignment="1" applyProtection="1">
      <alignment horizontal="left" vertical="center" shrinkToFit="1"/>
      <protection locked="0"/>
    </xf>
    <xf numFmtId="0" fontId="28" fillId="4" borderId="50" xfId="12" applyFont="1" applyFill="1" applyBorder="1" applyAlignment="1" applyProtection="1">
      <alignment horizontal="left" vertical="center" wrapText="1"/>
    </xf>
    <xf numFmtId="0" fontId="28" fillId="4" borderId="0" xfId="17" applyFont="1" applyFill="1" applyAlignment="1" applyProtection="1">
      <alignment horizontal="left" vertical="center"/>
    </xf>
    <xf numFmtId="0" fontId="28" fillId="4" borderId="18" xfId="12" applyFont="1" applyFill="1" applyBorder="1" applyAlignment="1" applyProtection="1">
      <alignment horizontal="center" vertical="center"/>
    </xf>
    <xf numFmtId="0" fontId="28" fillId="4" borderId="40" xfId="12" applyFont="1" applyFill="1" applyBorder="1" applyAlignment="1" applyProtection="1">
      <alignment horizontal="center" vertical="center"/>
    </xf>
    <xf numFmtId="0" fontId="28" fillId="4" borderId="72" xfId="12" applyFont="1" applyFill="1" applyBorder="1" applyAlignment="1" applyProtection="1">
      <alignment horizontal="center" vertical="center"/>
    </xf>
    <xf numFmtId="0" fontId="28" fillId="4" borderId="22" xfId="12" applyFont="1" applyFill="1" applyBorder="1" applyAlignment="1" applyProtection="1">
      <alignment horizontal="center" vertical="center"/>
    </xf>
    <xf numFmtId="0" fontId="28" fillId="4" borderId="9" xfId="12" applyFont="1" applyFill="1" applyBorder="1" applyProtection="1">
      <alignment vertical="center"/>
    </xf>
    <xf numFmtId="0" fontId="28" fillId="4" borderId="48" xfId="12" applyFont="1" applyFill="1" applyBorder="1" applyProtection="1">
      <alignment vertical="center"/>
    </xf>
    <xf numFmtId="0" fontId="28" fillId="4" borderId="34" xfId="12" applyFont="1" applyFill="1" applyBorder="1" applyProtection="1">
      <alignment vertical="center"/>
    </xf>
    <xf numFmtId="177" fontId="28" fillId="4" borderId="28" xfId="18" applyNumberFormat="1" applyFont="1" applyFill="1" applyBorder="1" applyAlignment="1" applyProtection="1">
      <alignment horizontal="right" vertical="center" shrinkToFit="1"/>
    </xf>
    <xf numFmtId="177" fontId="28" fillId="4" borderId="48" xfId="18" applyNumberFormat="1" applyFont="1" applyFill="1" applyBorder="1" applyAlignment="1" applyProtection="1">
      <alignment horizontal="right" vertical="center" shrinkToFit="1"/>
    </xf>
    <xf numFmtId="177" fontId="28" fillId="4" borderId="90" xfId="18" applyNumberFormat="1" applyFont="1" applyFill="1" applyBorder="1" applyAlignment="1" applyProtection="1">
      <alignment horizontal="right" vertical="center" shrinkToFit="1"/>
    </xf>
    <xf numFmtId="177" fontId="28" fillId="4" borderId="92" xfId="18" applyNumberFormat="1" applyFont="1" applyFill="1" applyBorder="1" applyAlignment="1" applyProtection="1">
      <alignment horizontal="right" vertical="center" shrinkToFit="1"/>
    </xf>
    <xf numFmtId="187" fontId="28" fillId="4" borderId="92" xfId="18" applyNumberFormat="1" applyFont="1" applyFill="1" applyBorder="1" applyAlignment="1" applyProtection="1">
      <alignment horizontal="right" vertical="center" shrinkToFit="1"/>
    </xf>
    <xf numFmtId="187" fontId="28" fillId="4" borderId="48" xfId="18" applyNumberFormat="1" applyFont="1" applyFill="1" applyBorder="1" applyAlignment="1" applyProtection="1">
      <alignment horizontal="right" vertical="center" shrinkToFit="1"/>
    </xf>
    <xf numFmtId="187" fontId="28" fillId="4" borderId="76" xfId="18" applyNumberFormat="1" applyFont="1" applyFill="1" applyBorder="1" applyAlignment="1" applyProtection="1">
      <alignment horizontal="right" vertical="center" shrinkToFit="1"/>
    </xf>
    <xf numFmtId="0" fontId="28" fillId="4" borderId="9" xfId="12" applyFont="1" applyFill="1" applyBorder="1" applyAlignment="1" applyProtection="1">
      <alignment horizontal="center" vertical="top"/>
    </xf>
    <xf numFmtId="0" fontId="28" fillId="4" borderId="48" xfId="12" applyFont="1" applyFill="1" applyBorder="1" applyAlignment="1" applyProtection="1">
      <alignment horizontal="center" vertical="top"/>
    </xf>
    <xf numFmtId="0" fontId="28" fillId="4" borderId="7" xfId="12" applyFont="1" applyFill="1" applyBorder="1" applyAlignment="1" applyProtection="1">
      <alignment horizontal="center" vertical="top"/>
    </xf>
    <xf numFmtId="0" fontId="28" fillId="4" borderId="0" xfId="12" applyFont="1" applyFill="1" applyBorder="1" applyAlignment="1" applyProtection="1">
      <alignment horizontal="center" vertical="top"/>
    </xf>
    <xf numFmtId="0" fontId="28" fillId="4" borderId="18" xfId="12" applyFont="1" applyFill="1" applyBorder="1" applyAlignment="1" applyProtection="1">
      <alignment horizontal="center" vertical="top"/>
    </xf>
    <xf numFmtId="0" fontId="28" fillId="4" borderId="40" xfId="12" applyFont="1" applyFill="1" applyBorder="1" applyAlignment="1" applyProtection="1">
      <alignment horizontal="center" vertical="top"/>
    </xf>
    <xf numFmtId="0" fontId="28" fillId="4" borderId="57" xfId="12" applyFont="1" applyFill="1" applyBorder="1" applyProtection="1">
      <alignment vertical="center"/>
    </xf>
    <xf numFmtId="0" fontId="28" fillId="4" borderId="0" xfId="12" applyFont="1" applyFill="1" applyBorder="1" applyProtection="1">
      <alignment vertical="center"/>
    </xf>
    <xf numFmtId="0" fontId="28" fillId="4" borderId="64" xfId="12" applyFont="1" applyFill="1" applyBorder="1" applyProtection="1">
      <alignment vertical="center"/>
    </xf>
    <xf numFmtId="0" fontId="28" fillId="4" borderId="28" xfId="12" applyFont="1" applyFill="1" applyBorder="1" applyProtection="1">
      <alignment vertical="center"/>
    </xf>
    <xf numFmtId="177" fontId="28" fillId="4" borderId="155" xfId="18" applyNumberFormat="1" applyFont="1" applyFill="1" applyBorder="1" applyAlignment="1" applyProtection="1">
      <alignment horizontal="right" vertical="center" shrinkToFit="1"/>
    </xf>
    <xf numFmtId="177" fontId="28" fillId="4" borderId="91" xfId="18" applyNumberFormat="1" applyFont="1" applyFill="1" applyBorder="1" applyAlignment="1" applyProtection="1">
      <alignment horizontal="right" vertical="center" shrinkToFit="1"/>
    </xf>
    <xf numFmtId="187" fontId="28" fillId="4" borderId="157" xfId="18" applyNumberFormat="1" applyFont="1" applyFill="1" applyBorder="1" applyAlignment="1" applyProtection="1">
      <alignment horizontal="right" vertical="center" shrinkToFit="1"/>
    </xf>
    <xf numFmtId="187" fontId="28" fillId="4" borderId="11" xfId="18" applyNumberFormat="1" applyFont="1" applyFill="1" applyBorder="1" applyAlignment="1" applyProtection="1">
      <alignment horizontal="right" vertical="center" shrinkToFit="1"/>
    </xf>
    <xf numFmtId="0" fontId="28" fillId="4" borderId="28" xfId="12" applyFont="1" applyFill="1" applyBorder="1" applyAlignment="1" applyProtection="1">
      <alignment horizontal="center" vertical="center" textRotation="255" wrapText="1"/>
    </xf>
    <xf numFmtId="0" fontId="28" fillId="4" borderId="34" xfId="12" applyFont="1" applyFill="1" applyBorder="1" applyAlignment="1" applyProtection="1">
      <alignment horizontal="center" vertical="center" textRotation="255" wrapText="1"/>
    </xf>
    <xf numFmtId="0" fontId="28" fillId="4" borderId="57" xfId="12" applyFont="1" applyFill="1" applyBorder="1" applyAlignment="1" applyProtection="1">
      <alignment horizontal="center" vertical="center" textRotation="255" wrapText="1"/>
    </xf>
    <xf numFmtId="0" fontId="28" fillId="4" borderId="64" xfId="12" applyFont="1" applyFill="1" applyBorder="1" applyAlignment="1" applyProtection="1">
      <alignment horizontal="center" vertical="center" textRotation="255" wrapText="1"/>
    </xf>
    <xf numFmtId="0" fontId="28" fillId="4" borderId="26" xfId="12" applyFont="1" applyFill="1" applyBorder="1" applyAlignment="1" applyProtection="1">
      <alignment horizontal="center" vertical="center" textRotation="255" wrapText="1"/>
    </xf>
    <xf numFmtId="0" fontId="28" fillId="4" borderId="37" xfId="12" applyFont="1" applyFill="1" applyBorder="1" applyAlignment="1" applyProtection="1">
      <alignment horizontal="center" vertical="center" textRotation="255" wrapText="1"/>
    </xf>
    <xf numFmtId="0" fontId="28" fillId="4" borderId="28" xfId="12" applyFont="1" applyFill="1" applyBorder="1" applyAlignment="1" applyProtection="1">
      <alignment vertical="center"/>
    </xf>
    <xf numFmtId="0" fontId="28" fillId="4" borderId="48" xfId="12" applyFont="1" applyFill="1" applyBorder="1" applyAlignment="1" applyProtection="1">
      <alignment vertical="center"/>
    </xf>
    <xf numFmtId="0" fontId="28" fillId="4" borderId="34" xfId="12" applyFont="1" applyFill="1" applyBorder="1" applyAlignment="1" applyProtection="1">
      <alignment vertical="center"/>
    </xf>
    <xf numFmtId="187" fontId="28" fillId="4" borderId="91" xfId="18" applyNumberFormat="1" applyFont="1" applyFill="1" applyBorder="1" applyAlignment="1" applyProtection="1">
      <alignment horizontal="right" vertical="center" shrinkToFit="1"/>
    </xf>
    <xf numFmtId="187" fontId="28" fillId="4" borderId="156" xfId="18" applyNumberFormat="1" applyFont="1" applyFill="1" applyBorder="1" applyAlignment="1" applyProtection="1">
      <alignment horizontal="right" vertical="center" shrinkToFit="1"/>
    </xf>
    <xf numFmtId="187" fontId="28" fillId="4" borderId="95" xfId="18" applyNumberFormat="1" applyFont="1" applyFill="1" applyBorder="1" applyAlignment="1" applyProtection="1">
      <alignment horizontal="right" vertical="center" shrinkToFit="1"/>
    </xf>
    <xf numFmtId="187" fontId="28" fillId="4" borderId="0" xfId="18" applyNumberFormat="1" applyFont="1" applyFill="1" applyBorder="1" applyAlignment="1" applyProtection="1">
      <alignment horizontal="right" vertical="center" shrinkToFit="1"/>
    </xf>
    <xf numFmtId="187" fontId="28" fillId="4" borderId="56" xfId="18" applyNumberFormat="1" applyFont="1" applyFill="1" applyBorder="1" applyAlignment="1" applyProtection="1">
      <alignment horizontal="right" vertical="center" shrinkToFit="1"/>
    </xf>
    <xf numFmtId="177" fontId="28" fillId="4" borderId="95" xfId="18" applyNumberFormat="1" applyFont="1" applyFill="1" applyBorder="1" applyAlignment="1" applyProtection="1">
      <alignment horizontal="right" vertical="center" shrinkToFit="1"/>
    </xf>
    <xf numFmtId="177" fontId="28" fillId="4" borderId="0" xfId="18" applyNumberFormat="1" applyFont="1" applyFill="1" applyBorder="1" applyAlignment="1" applyProtection="1">
      <alignment horizontal="right" vertical="center" shrinkToFit="1"/>
    </xf>
    <xf numFmtId="177" fontId="28" fillId="4" borderId="93" xfId="18" applyNumberFormat="1" applyFont="1" applyFill="1" applyBorder="1" applyAlignment="1" applyProtection="1">
      <alignment horizontal="right" vertical="center" shrinkToFit="1"/>
    </xf>
    <xf numFmtId="0" fontId="28" fillId="4" borderId="7" xfId="12" applyFont="1" applyFill="1" applyBorder="1" applyAlignment="1" applyProtection="1">
      <alignment horizontal="left" vertical="center"/>
    </xf>
    <xf numFmtId="0" fontId="28" fillId="4" borderId="0" xfId="12" applyFont="1" applyFill="1" applyBorder="1" applyAlignment="1" applyProtection="1">
      <alignment horizontal="left" vertical="center"/>
    </xf>
    <xf numFmtId="0" fontId="28" fillId="4" borderId="64" xfId="12" applyFont="1" applyFill="1" applyBorder="1" applyAlignment="1" applyProtection="1">
      <alignment horizontal="left" vertical="center"/>
    </xf>
    <xf numFmtId="177" fontId="28" fillId="4" borderId="57" xfId="17" applyNumberFormat="1" applyFont="1" applyFill="1" applyBorder="1" applyAlignment="1" applyProtection="1">
      <alignment horizontal="right" vertical="center" shrinkToFit="1"/>
    </xf>
    <xf numFmtId="177" fontId="28" fillId="4" borderId="0" xfId="17" applyNumberFormat="1" applyFont="1" applyFill="1" applyBorder="1" applyAlignment="1" applyProtection="1">
      <alignment horizontal="right" vertical="center" shrinkToFit="1"/>
    </xf>
    <xf numFmtId="177" fontId="28" fillId="4" borderId="93" xfId="17" applyNumberFormat="1" applyFont="1" applyFill="1" applyBorder="1" applyAlignment="1" applyProtection="1">
      <alignment horizontal="right" vertical="center" shrinkToFit="1"/>
    </xf>
    <xf numFmtId="177" fontId="28" fillId="4" borderId="95" xfId="17" applyNumberFormat="1" applyFont="1" applyFill="1" applyBorder="1" applyAlignment="1" applyProtection="1">
      <alignment horizontal="right" vertical="center" shrinkToFit="1"/>
    </xf>
    <xf numFmtId="187" fontId="28" fillId="4" borderId="95" xfId="17" applyNumberFormat="1" applyFont="1" applyFill="1" applyBorder="1" applyAlignment="1" applyProtection="1">
      <alignment horizontal="right" vertical="center" shrinkToFit="1"/>
    </xf>
    <xf numFmtId="187" fontId="28" fillId="4" borderId="0" xfId="17" applyNumberFormat="1" applyFont="1" applyFill="1" applyBorder="1" applyAlignment="1" applyProtection="1">
      <alignment horizontal="right" vertical="center" shrinkToFit="1"/>
    </xf>
    <xf numFmtId="187" fontId="28" fillId="4" borderId="56" xfId="17" applyNumberFormat="1" applyFont="1" applyFill="1" applyBorder="1" applyAlignment="1" applyProtection="1">
      <alignment horizontal="right" vertical="center" shrinkToFit="1"/>
    </xf>
    <xf numFmtId="0" fontId="28" fillId="4" borderId="9" xfId="12" applyFont="1" applyFill="1" applyBorder="1" applyAlignment="1" applyProtection="1">
      <alignment horizontal="center" vertical="center" textRotation="255" shrinkToFit="1"/>
    </xf>
    <xf numFmtId="0" fontId="28" fillId="4" borderId="34" xfId="12" applyFont="1" applyFill="1" applyBorder="1" applyAlignment="1" applyProtection="1">
      <alignment horizontal="center" vertical="center" textRotation="255" shrinkToFit="1"/>
    </xf>
    <xf numFmtId="0" fontId="28" fillId="4" borderId="7" xfId="12" applyFont="1" applyFill="1" applyBorder="1" applyAlignment="1" applyProtection="1">
      <alignment horizontal="center" vertical="center" textRotation="255" shrinkToFit="1"/>
    </xf>
    <xf numFmtId="0" fontId="28" fillId="4" borderId="64" xfId="12" applyFont="1" applyFill="1" applyBorder="1" applyAlignment="1" applyProtection="1">
      <alignment horizontal="center" vertical="center" textRotation="255" shrinkToFit="1"/>
    </xf>
    <xf numFmtId="0" fontId="28" fillId="4" borderId="18" xfId="12" applyFont="1" applyFill="1" applyBorder="1" applyAlignment="1" applyProtection="1">
      <alignment horizontal="center" vertical="center" textRotation="255" shrinkToFit="1"/>
    </xf>
    <xf numFmtId="0" fontId="28" fillId="4" borderId="37" xfId="12" applyFont="1" applyFill="1" applyBorder="1" applyAlignment="1" applyProtection="1">
      <alignment horizontal="center" vertical="center" textRotation="255" shrinkToFit="1"/>
    </xf>
    <xf numFmtId="177" fontId="28" fillId="4" borderId="57" xfId="18" applyNumberFormat="1" applyFont="1" applyFill="1" applyBorder="1" applyAlignment="1" applyProtection="1">
      <alignment horizontal="right" vertical="center" shrinkToFit="1"/>
    </xf>
    <xf numFmtId="0" fontId="28" fillId="4" borderId="0" xfId="12" applyFont="1" applyFill="1" applyProtection="1">
      <alignment vertical="center"/>
    </xf>
    <xf numFmtId="0" fontId="28" fillId="4" borderId="57" xfId="12" applyFont="1" applyFill="1" applyBorder="1" applyAlignment="1" applyProtection="1">
      <alignment vertical="center" shrinkToFit="1"/>
    </xf>
    <xf numFmtId="0" fontId="28" fillId="4" borderId="0" xfId="12" applyFont="1" applyFill="1" applyBorder="1" applyAlignment="1" applyProtection="1">
      <alignment vertical="center" shrinkToFit="1"/>
    </xf>
    <xf numFmtId="0" fontId="28" fillId="4" borderId="64" xfId="12" applyFont="1" applyFill="1" applyBorder="1" applyAlignment="1" applyProtection="1">
      <alignment vertical="center" shrinkToFit="1"/>
    </xf>
    <xf numFmtId="177" fontId="28" fillId="4" borderId="98" xfId="18" applyNumberFormat="1" applyFont="1" applyFill="1" applyBorder="1" applyAlignment="1" applyProtection="1">
      <alignment horizontal="right" vertical="center" shrinkToFit="1"/>
    </xf>
    <xf numFmtId="0" fontId="28" fillId="4" borderId="9" xfId="12" applyFont="1" applyFill="1" applyBorder="1" applyAlignment="1" applyProtection="1">
      <alignment horizontal="center" vertical="top" wrapText="1"/>
    </xf>
    <xf numFmtId="0" fontId="28" fillId="4" borderId="48" xfId="12" applyFont="1" applyFill="1" applyBorder="1" applyAlignment="1" applyProtection="1">
      <alignment horizontal="center" vertical="top" wrapText="1"/>
    </xf>
    <xf numFmtId="0" fontId="28" fillId="4" borderId="34" xfId="12" applyFont="1" applyFill="1" applyBorder="1" applyAlignment="1" applyProtection="1">
      <alignment horizontal="center" vertical="top" wrapText="1"/>
    </xf>
    <xf numFmtId="0" fontId="28" fillId="4" borderId="7" xfId="12" applyFont="1" applyFill="1" applyBorder="1" applyAlignment="1" applyProtection="1">
      <alignment horizontal="center" vertical="top" wrapText="1"/>
    </xf>
    <xf numFmtId="0" fontId="28" fillId="4" borderId="0" xfId="12" applyFont="1" applyFill="1" applyBorder="1" applyAlignment="1" applyProtection="1">
      <alignment horizontal="center" vertical="top" wrapText="1"/>
    </xf>
    <xf numFmtId="0" fontId="28" fillId="4" borderId="64" xfId="12" applyFont="1" applyFill="1" applyBorder="1" applyAlignment="1" applyProtection="1">
      <alignment horizontal="center" vertical="top" wrapText="1"/>
    </xf>
    <xf numFmtId="0" fontId="28" fillId="4" borderId="18" xfId="12" applyFont="1" applyFill="1" applyBorder="1" applyAlignment="1" applyProtection="1">
      <alignment horizontal="center" vertical="top" wrapText="1"/>
    </xf>
    <xf numFmtId="0" fontId="28" fillId="4" borderId="40" xfId="12" applyFont="1" applyFill="1" applyBorder="1" applyAlignment="1" applyProtection="1">
      <alignment horizontal="center" vertical="top" wrapText="1"/>
    </xf>
    <xf numFmtId="0" fontId="28" fillId="4" borderId="40" xfId="12" applyFont="1" applyFill="1" applyBorder="1" applyProtection="1">
      <alignment vertical="center"/>
    </xf>
    <xf numFmtId="0" fontId="28" fillId="4" borderId="37" xfId="12" applyFont="1" applyFill="1" applyBorder="1" applyProtection="1">
      <alignment vertical="center"/>
    </xf>
    <xf numFmtId="0" fontId="28" fillId="4" borderId="35" xfId="12" applyFont="1" applyFill="1" applyBorder="1" applyAlignment="1" applyProtection="1">
      <alignment horizontal="center" vertical="center" wrapText="1"/>
    </xf>
    <xf numFmtId="177" fontId="28" fillId="4" borderId="27" xfId="18" applyNumberFormat="1" applyFont="1" applyFill="1" applyBorder="1" applyAlignment="1" applyProtection="1">
      <alignment horizontal="right" vertical="center" shrinkToFit="1"/>
    </xf>
    <xf numFmtId="177" fontId="28" fillId="4" borderId="35" xfId="18" applyNumberFormat="1" applyFont="1" applyFill="1" applyBorder="1" applyAlignment="1" applyProtection="1">
      <alignment horizontal="right" vertical="center" shrinkToFit="1"/>
    </xf>
    <xf numFmtId="177" fontId="28" fillId="4" borderId="158" xfId="18" applyNumberFormat="1" applyFont="1" applyFill="1" applyBorder="1" applyAlignment="1" applyProtection="1">
      <alignment horizontal="right" vertical="center" shrinkToFit="1"/>
    </xf>
    <xf numFmtId="177" fontId="28" fillId="4" borderId="159" xfId="18" applyNumberFormat="1" applyFont="1" applyFill="1" applyBorder="1" applyAlignment="1" applyProtection="1">
      <alignment horizontal="right" vertical="center" shrinkToFit="1"/>
    </xf>
    <xf numFmtId="177" fontId="28" fillId="4" borderId="160" xfId="18" applyNumberFormat="1" applyFont="1" applyFill="1" applyBorder="1" applyAlignment="1" applyProtection="1">
      <alignment horizontal="right" vertical="center" shrinkToFit="1"/>
    </xf>
    <xf numFmtId="177" fontId="28" fillId="4" borderId="161" xfId="18" applyNumberFormat="1" applyFont="1" applyFill="1" applyBorder="1" applyAlignment="1" applyProtection="1">
      <alignment horizontal="right" vertical="center" shrinkToFit="1"/>
    </xf>
    <xf numFmtId="177" fontId="28" fillId="4" borderId="162" xfId="18" applyNumberFormat="1" applyFont="1" applyFill="1" applyBorder="1" applyAlignment="1" applyProtection="1">
      <alignment horizontal="right" vertical="center" shrinkToFit="1"/>
    </xf>
    <xf numFmtId="0" fontId="30" fillId="4" borderId="36" xfId="12" applyFont="1" applyFill="1" applyBorder="1" applyAlignment="1" applyProtection="1">
      <alignment horizontal="center" vertical="center"/>
    </xf>
    <xf numFmtId="177" fontId="28" fillId="4" borderId="163" xfId="18" applyNumberFormat="1" applyFont="1" applyFill="1" applyBorder="1" applyAlignment="1" applyProtection="1">
      <alignment horizontal="right" vertical="center" shrinkToFit="1"/>
    </xf>
    <xf numFmtId="187" fontId="28" fillId="4" borderId="160" xfId="18" applyNumberFormat="1" applyFont="1" applyFill="1" applyBorder="1" applyAlignment="1" applyProtection="1">
      <alignment horizontal="right" vertical="center" shrinkToFit="1"/>
    </xf>
    <xf numFmtId="187" fontId="28" fillId="4" borderId="161" xfId="18" applyNumberFormat="1" applyFont="1" applyFill="1" applyBorder="1" applyAlignment="1" applyProtection="1">
      <alignment horizontal="right" vertical="center" shrinkToFit="1"/>
    </xf>
    <xf numFmtId="187" fontId="28" fillId="4" borderId="164" xfId="18" applyNumberFormat="1" applyFont="1" applyFill="1" applyBorder="1" applyAlignment="1" applyProtection="1">
      <alignment horizontal="right" vertical="center" shrinkToFit="1"/>
    </xf>
    <xf numFmtId="0" fontId="28" fillId="4" borderId="26" xfId="12" applyFont="1" applyFill="1" applyBorder="1" applyAlignment="1" applyProtection="1">
      <alignment vertical="center"/>
    </xf>
    <xf numFmtId="0" fontId="28" fillId="4" borderId="40" xfId="12" applyFont="1" applyFill="1" applyBorder="1" applyAlignment="1" applyProtection="1">
      <alignment vertical="center"/>
    </xf>
    <xf numFmtId="0" fontId="28" fillId="4" borderId="37" xfId="12" applyFont="1" applyFill="1" applyBorder="1" applyAlignment="1" applyProtection="1">
      <alignment vertical="center"/>
    </xf>
    <xf numFmtId="177" fontId="28" fillId="4" borderId="26" xfId="18" applyNumberFormat="1" applyFont="1" applyFill="1" applyBorder="1" applyAlignment="1" applyProtection="1">
      <alignment horizontal="right" vertical="center" shrinkToFit="1"/>
    </xf>
    <xf numFmtId="177" fontId="28" fillId="4" borderId="40" xfId="18" applyNumberFormat="1" applyFont="1" applyFill="1" applyBorder="1" applyAlignment="1" applyProtection="1">
      <alignment horizontal="right" vertical="center" shrinkToFit="1"/>
    </xf>
    <xf numFmtId="177" fontId="28" fillId="4" borderId="97" xfId="18" applyNumberFormat="1" applyFont="1" applyFill="1" applyBorder="1" applyAlignment="1" applyProtection="1">
      <alignment horizontal="right" vertical="center" shrinkToFit="1"/>
    </xf>
    <xf numFmtId="177" fontId="28" fillId="4" borderId="99" xfId="18" applyNumberFormat="1" applyFont="1" applyFill="1" applyBorder="1" applyAlignment="1" applyProtection="1">
      <alignment horizontal="right" vertical="center" shrinkToFit="1"/>
    </xf>
    <xf numFmtId="187" fontId="28" fillId="4" borderId="99" xfId="18" applyNumberFormat="1" applyFont="1" applyFill="1" applyBorder="1" applyAlignment="1" applyProtection="1">
      <alignment horizontal="right" vertical="center" shrinkToFit="1"/>
    </xf>
    <xf numFmtId="187" fontId="28" fillId="4" borderId="40" xfId="18" applyNumberFormat="1" applyFont="1" applyFill="1" applyBorder="1" applyAlignment="1" applyProtection="1">
      <alignment horizontal="right" vertical="center" shrinkToFit="1"/>
    </xf>
    <xf numFmtId="187" fontId="28" fillId="4" borderId="72" xfId="18" applyNumberFormat="1" applyFont="1" applyFill="1" applyBorder="1" applyAlignment="1" applyProtection="1">
      <alignment horizontal="right" vertical="center" shrinkToFit="1"/>
    </xf>
    <xf numFmtId="0" fontId="28" fillId="4" borderId="27" xfId="18" applyFont="1" applyFill="1" applyBorder="1" applyAlignment="1" applyProtection="1">
      <alignment horizontal="center" vertical="center"/>
    </xf>
    <xf numFmtId="0" fontId="28" fillId="4" borderId="35" xfId="18" applyFont="1" applyFill="1" applyBorder="1" applyAlignment="1" applyProtection="1">
      <alignment horizontal="center" vertical="center"/>
    </xf>
    <xf numFmtId="0" fontId="28" fillId="4" borderId="82" xfId="18" applyFont="1" applyFill="1" applyBorder="1" applyAlignment="1" applyProtection="1">
      <alignment horizontal="center" vertical="center"/>
    </xf>
    <xf numFmtId="0" fontId="28" fillId="4" borderId="26" xfId="12" applyFont="1" applyFill="1" applyBorder="1" applyProtection="1">
      <alignment vertical="center"/>
    </xf>
    <xf numFmtId="0" fontId="28" fillId="4" borderId="28" xfId="18" applyFont="1" applyFill="1" applyBorder="1" applyAlignment="1" applyProtection="1">
      <alignment horizontal="left" vertical="center" shrinkToFit="1"/>
    </xf>
    <xf numFmtId="0" fontId="28" fillId="4" borderId="48" xfId="18" applyFont="1" applyFill="1" applyBorder="1" applyAlignment="1" applyProtection="1">
      <alignment horizontal="left" vertical="center" shrinkToFit="1"/>
    </xf>
    <xf numFmtId="0" fontId="28" fillId="4" borderId="34" xfId="18" applyFont="1" applyFill="1" applyBorder="1" applyAlignment="1" applyProtection="1">
      <alignment horizontal="left" vertical="center" shrinkToFit="1"/>
    </xf>
    <xf numFmtId="0" fontId="28" fillId="4" borderId="28" xfId="12" applyFont="1" applyFill="1" applyBorder="1" applyAlignment="1" applyProtection="1">
      <alignment horizontal="center" vertical="center" wrapText="1"/>
    </xf>
    <xf numFmtId="0" fontId="28" fillId="4" borderId="48" xfId="12" applyFont="1" applyFill="1" applyBorder="1" applyAlignment="1" applyProtection="1">
      <alignment horizontal="center" vertical="center" wrapText="1"/>
    </xf>
    <xf numFmtId="0" fontId="28" fillId="4" borderId="34" xfId="12" applyFont="1" applyFill="1" applyBorder="1" applyAlignment="1" applyProtection="1">
      <alignment horizontal="center" vertical="center" wrapText="1"/>
    </xf>
    <xf numFmtId="0" fontId="28" fillId="4" borderId="57" xfId="12" applyFont="1" applyFill="1" applyBorder="1" applyAlignment="1" applyProtection="1">
      <alignment horizontal="center" vertical="center" wrapText="1"/>
    </xf>
    <xf numFmtId="0" fontId="28" fillId="4" borderId="0" xfId="12" applyFont="1" applyFill="1" applyBorder="1" applyAlignment="1" applyProtection="1">
      <alignment horizontal="center" vertical="center" wrapText="1"/>
    </xf>
    <xf numFmtId="0" fontId="28" fillId="4" borderId="64" xfId="12" applyFont="1" applyFill="1" applyBorder="1" applyAlignment="1" applyProtection="1">
      <alignment horizontal="center" vertical="center" wrapText="1"/>
    </xf>
    <xf numFmtId="0" fontId="28" fillId="4" borderId="40" xfId="12" applyFont="1" applyFill="1" applyBorder="1" applyAlignment="1" applyProtection="1">
      <alignment horizontal="center" vertical="center" wrapText="1"/>
    </xf>
    <xf numFmtId="0" fontId="28" fillId="4" borderId="37" xfId="12" applyFont="1" applyFill="1" applyBorder="1" applyAlignment="1" applyProtection="1">
      <alignment horizontal="center" vertical="center" wrapText="1"/>
    </xf>
    <xf numFmtId="187" fontId="28" fillId="4" borderId="165" xfId="18" applyNumberFormat="1" applyFont="1" applyFill="1" applyBorder="1" applyAlignment="1" applyProtection="1">
      <alignment horizontal="right" vertical="center" shrinkToFit="1"/>
    </xf>
    <xf numFmtId="187" fontId="28" fillId="4" borderId="30" xfId="18" applyNumberFormat="1" applyFont="1" applyFill="1" applyBorder="1" applyAlignment="1" applyProtection="1">
      <alignment horizontal="right" vertical="center" shrinkToFit="1"/>
    </xf>
    <xf numFmtId="0" fontId="28" fillId="4" borderId="57" xfId="18" applyFont="1" applyFill="1" applyBorder="1" applyAlignment="1" applyProtection="1">
      <alignment horizontal="left" vertical="center" shrinkToFit="1"/>
    </xf>
    <xf numFmtId="0" fontId="28" fillId="4" borderId="0" xfId="18" applyFont="1" applyFill="1" applyBorder="1" applyAlignment="1" applyProtection="1">
      <alignment horizontal="left" vertical="center" shrinkToFit="1"/>
    </xf>
    <xf numFmtId="0" fontId="28" fillId="4" borderId="64" xfId="18" applyFont="1" applyFill="1" applyBorder="1" applyAlignment="1" applyProtection="1">
      <alignment horizontal="left" vertical="center" shrinkToFit="1"/>
    </xf>
    <xf numFmtId="187" fontId="28" fillId="4" borderId="131" xfId="18" applyNumberFormat="1" applyFont="1" applyFill="1" applyBorder="1" applyAlignment="1" applyProtection="1">
      <alignment horizontal="right" vertical="center" shrinkToFit="1"/>
    </xf>
    <xf numFmtId="187" fontId="28" fillId="4" borderId="166" xfId="18" applyNumberFormat="1" applyFont="1" applyFill="1" applyBorder="1" applyAlignment="1" applyProtection="1">
      <alignment horizontal="right" vertical="center" shrinkToFit="1"/>
    </xf>
    <xf numFmtId="187" fontId="28" fillId="4" borderId="167" xfId="18" applyNumberFormat="1" applyFont="1" applyFill="1" applyBorder="1" applyAlignment="1" applyProtection="1">
      <alignment horizontal="right" vertical="center" shrinkToFit="1"/>
    </xf>
    <xf numFmtId="187" fontId="28" fillId="4" borderId="168" xfId="18" applyNumberFormat="1" applyFont="1" applyFill="1" applyBorder="1" applyAlignment="1" applyProtection="1">
      <alignment horizontal="right" vertical="center" shrinkToFit="1"/>
    </xf>
    <xf numFmtId="0" fontId="28" fillId="4" borderId="9" xfId="12" applyFont="1" applyFill="1" applyBorder="1" applyAlignment="1" applyProtection="1">
      <alignment horizontal="center" vertical="center" wrapText="1"/>
    </xf>
    <xf numFmtId="0" fontId="28" fillId="4" borderId="7" xfId="12" applyFont="1" applyFill="1" applyBorder="1" applyAlignment="1" applyProtection="1">
      <alignment horizontal="center" vertical="center" wrapText="1"/>
    </xf>
    <xf numFmtId="0" fontId="28" fillId="4" borderId="53" xfId="12" applyFont="1" applyFill="1" applyBorder="1" applyAlignment="1" applyProtection="1">
      <alignment horizontal="center" vertical="center" wrapText="1"/>
    </xf>
    <xf numFmtId="0" fontId="28" fillId="4" borderId="54" xfId="12" applyFont="1" applyFill="1" applyBorder="1" applyAlignment="1" applyProtection="1">
      <alignment horizontal="center" vertical="center" wrapText="1"/>
    </xf>
    <xf numFmtId="0" fontId="28" fillId="4" borderId="73" xfId="12" applyFont="1" applyFill="1" applyBorder="1" applyAlignment="1" applyProtection="1">
      <alignment horizontal="center" vertical="center" wrapText="1"/>
    </xf>
    <xf numFmtId="0" fontId="28" fillId="4" borderId="78" xfId="12" applyFont="1" applyFill="1" applyBorder="1" applyAlignment="1" applyProtection="1">
      <alignment horizontal="center" vertical="center"/>
    </xf>
    <xf numFmtId="0" fontId="28" fillId="4" borderId="79" xfId="12" applyFont="1" applyFill="1" applyBorder="1" applyAlignment="1" applyProtection="1">
      <alignment horizontal="center" vertical="center"/>
    </xf>
    <xf numFmtId="0" fontId="28" fillId="4" borderId="80" xfId="12" applyFont="1" applyFill="1" applyBorder="1" applyAlignment="1" applyProtection="1">
      <alignment horizontal="center" vertical="center"/>
    </xf>
    <xf numFmtId="0" fontId="28" fillId="4" borderId="13" xfId="12" applyFont="1" applyFill="1" applyBorder="1" applyAlignment="1" applyProtection="1">
      <alignment horizontal="left" vertical="center" wrapText="1"/>
    </xf>
    <xf numFmtId="0" fontId="28" fillId="4" borderId="83" xfId="12" applyFont="1" applyFill="1" applyBorder="1" applyAlignment="1" applyProtection="1">
      <alignment horizontal="left" vertical="center"/>
    </xf>
    <xf numFmtId="0" fontId="28" fillId="4" borderId="84" xfId="12" applyFont="1" applyFill="1" applyBorder="1" applyAlignment="1" applyProtection="1">
      <alignment horizontal="left" vertical="center"/>
    </xf>
    <xf numFmtId="187" fontId="28" fillId="4" borderId="130" xfId="18" applyNumberFormat="1" applyFont="1" applyFill="1" applyBorder="1" applyAlignment="1" applyProtection="1">
      <alignment horizontal="right" vertical="center" shrinkToFit="1"/>
    </xf>
    <xf numFmtId="177" fontId="28" fillId="4" borderId="175" xfId="18" applyNumberFormat="1" applyFont="1" applyFill="1" applyBorder="1" applyAlignment="1" applyProtection="1">
      <alignment horizontal="right" vertical="center" shrinkToFit="1"/>
    </xf>
    <xf numFmtId="177" fontId="28" fillId="4" borderId="176" xfId="18" applyNumberFormat="1" applyFont="1" applyFill="1" applyBorder="1" applyAlignment="1" applyProtection="1">
      <alignment horizontal="right" vertical="center" shrinkToFit="1"/>
    </xf>
    <xf numFmtId="0" fontId="28" fillId="4" borderId="9" xfId="12" applyFont="1" applyFill="1" applyBorder="1" applyAlignment="1" applyProtection="1">
      <alignment horizontal="center" vertical="center" textRotation="255" wrapText="1"/>
    </xf>
    <xf numFmtId="0" fontId="28" fillId="4" borderId="7" xfId="12" applyFont="1" applyFill="1" applyBorder="1" applyAlignment="1" applyProtection="1">
      <alignment horizontal="center" vertical="center" textRotation="255" wrapText="1"/>
    </xf>
    <xf numFmtId="0" fontId="28" fillId="4" borderId="18" xfId="12" applyFont="1" applyFill="1" applyBorder="1" applyAlignment="1" applyProtection="1">
      <alignment horizontal="center" vertical="center" textRotation="255" wrapText="1"/>
    </xf>
    <xf numFmtId="0" fontId="28" fillId="4" borderId="81" xfId="12" applyFont="1" applyFill="1" applyBorder="1" applyAlignment="1" applyProtection="1">
      <alignment horizontal="center" vertical="center"/>
    </xf>
    <xf numFmtId="0" fontId="28" fillId="4" borderId="9" xfId="12" applyFont="1" applyFill="1" applyBorder="1" applyAlignment="1" applyProtection="1">
      <alignment horizontal="left" vertical="center"/>
    </xf>
    <xf numFmtId="0" fontId="28" fillId="4" borderId="48" xfId="12" applyFont="1" applyFill="1" applyBorder="1" applyAlignment="1" applyProtection="1">
      <alignment horizontal="left" vertical="center"/>
    </xf>
    <xf numFmtId="0" fontId="28" fillId="4" borderId="48" xfId="12" applyFont="1" applyFill="1" applyBorder="1" applyAlignment="1" applyProtection="1">
      <alignment horizontal="right" vertical="center"/>
    </xf>
    <xf numFmtId="0" fontId="28" fillId="4" borderId="34" xfId="12" applyFont="1" applyFill="1" applyBorder="1" applyAlignment="1" applyProtection="1">
      <alignment horizontal="right" vertical="center"/>
    </xf>
    <xf numFmtId="177" fontId="28" fillId="4" borderId="28" xfId="17" applyNumberFormat="1" applyFont="1" applyFill="1" applyBorder="1" applyAlignment="1" applyProtection="1">
      <alignment horizontal="right" vertical="center" shrinkToFit="1"/>
    </xf>
    <xf numFmtId="177" fontId="28" fillId="4" borderId="48" xfId="17" applyNumberFormat="1" applyFont="1" applyFill="1" applyBorder="1" applyAlignment="1" applyProtection="1">
      <alignment horizontal="right" vertical="center" shrinkToFit="1"/>
    </xf>
    <xf numFmtId="177" fontId="28" fillId="4" borderId="90" xfId="17" applyNumberFormat="1" applyFont="1" applyFill="1" applyBorder="1" applyAlignment="1" applyProtection="1">
      <alignment horizontal="right" vertical="center" shrinkToFit="1"/>
    </xf>
    <xf numFmtId="177" fontId="28" fillId="4" borderId="92" xfId="17" applyNumberFormat="1" applyFont="1" applyFill="1" applyBorder="1" applyAlignment="1" applyProtection="1">
      <alignment horizontal="right" vertical="center" shrinkToFit="1"/>
    </xf>
    <xf numFmtId="187" fontId="28" fillId="4" borderId="172" xfId="18" applyNumberFormat="1" applyFont="1" applyFill="1" applyBorder="1" applyAlignment="1" applyProtection="1">
      <alignment horizontal="right" vertical="center" shrinkToFit="1"/>
    </xf>
    <xf numFmtId="187" fontId="28" fillId="4" borderId="173" xfId="18" applyNumberFormat="1" applyFont="1" applyFill="1" applyBorder="1" applyAlignment="1" applyProtection="1">
      <alignment horizontal="right" vertical="center" shrinkToFit="1"/>
    </xf>
    <xf numFmtId="187" fontId="28" fillId="4" borderId="174" xfId="18" applyNumberFormat="1" applyFont="1" applyFill="1" applyBorder="1" applyAlignment="1" applyProtection="1">
      <alignment horizontal="right" vertical="center" shrinkToFit="1"/>
    </xf>
    <xf numFmtId="176" fontId="28" fillId="4" borderId="28" xfId="18" applyNumberFormat="1" applyFont="1" applyFill="1" applyBorder="1" applyAlignment="1" applyProtection="1">
      <alignment horizontal="right" vertical="center" shrinkToFit="1"/>
    </xf>
    <xf numFmtId="176" fontId="28" fillId="4" borderId="48" xfId="18" applyNumberFormat="1" applyFont="1" applyFill="1" applyBorder="1" applyAlignment="1" applyProtection="1">
      <alignment horizontal="right" vertical="center" shrinkToFit="1"/>
    </xf>
    <xf numFmtId="176" fontId="28" fillId="4" borderId="34" xfId="18" applyNumberFormat="1" applyFont="1" applyFill="1" applyBorder="1" applyAlignment="1" applyProtection="1">
      <alignment horizontal="right" vertical="center" shrinkToFit="1"/>
    </xf>
    <xf numFmtId="176" fontId="28" fillId="4" borderId="76" xfId="18" applyNumberFormat="1" applyFont="1" applyFill="1" applyBorder="1" applyAlignment="1" applyProtection="1">
      <alignment horizontal="right" vertical="center" shrinkToFit="1"/>
    </xf>
    <xf numFmtId="0" fontId="28" fillId="4" borderId="74" xfId="12" applyFont="1" applyFill="1" applyBorder="1" applyProtection="1">
      <alignment vertical="center"/>
    </xf>
    <xf numFmtId="0" fontId="28" fillId="4" borderId="54" xfId="12" applyFont="1" applyFill="1" applyBorder="1" applyProtection="1">
      <alignment vertical="center"/>
    </xf>
    <xf numFmtId="0" fontId="28" fillId="4" borderId="73" xfId="12" applyFont="1" applyFill="1" applyBorder="1" applyProtection="1">
      <alignment vertical="center"/>
    </xf>
    <xf numFmtId="177" fontId="28" fillId="4" borderId="169" xfId="18" applyNumberFormat="1" applyFont="1" applyFill="1" applyBorder="1" applyAlignment="1" applyProtection="1">
      <alignment horizontal="right" vertical="center" shrinkToFit="1"/>
    </xf>
    <xf numFmtId="177" fontId="28" fillId="4" borderId="170" xfId="18" applyNumberFormat="1" applyFont="1" applyFill="1" applyBorder="1" applyAlignment="1" applyProtection="1">
      <alignment horizontal="right" vertical="center" shrinkToFit="1"/>
    </xf>
    <xf numFmtId="187" fontId="28" fillId="4" borderId="170" xfId="18" applyNumberFormat="1" applyFont="1" applyFill="1" applyBorder="1" applyAlignment="1" applyProtection="1">
      <alignment horizontal="right" vertical="center" shrinkToFit="1"/>
    </xf>
    <xf numFmtId="187" fontId="28" fillId="4" borderId="171" xfId="18" applyNumberFormat="1" applyFont="1" applyFill="1" applyBorder="1" applyAlignment="1" applyProtection="1">
      <alignment horizontal="right" vertical="center" shrinkToFit="1"/>
    </xf>
    <xf numFmtId="0" fontId="28" fillId="4" borderId="89" xfId="12" applyFont="1" applyFill="1" applyBorder="1" applyAlignment="1" applyProtection="1">
      <alignment horizontal="center" vertical="center"/>
    </xf>
    <xf numFmtId="0" fontId="28" fillId="4" borderId="0" xfId="12" applyFont="1" applyFill="1" applyBorder="1" applyAlignment="1" applyProtection="1">
      <alignment horizontal="right" vertical="center" wrapText="1"/>
    </xf>
    <xf numFmtId="0" fontId="28" fillId="4" borderId="0" xfId="12" applyFont="1" applyFill="1" applyBorder="1" applyAlignment="1" applyProtection="1">
      <alignment horizontal="right" vertical="center"/>
    </xf>
    <xf numFmtId="0" fontId="28" fillId="4" borderId="64" xfId="12" applyFont="1" applyFill="1" applyBorder="1" applyAlignment="1" applyProtection="1">
      <alignment horizontal="right" vertical="center"/>
    </xf>
    <xf numFmtId="187" fontId="28" fillId="4" borderId="177" xfId="18" applyNumberFormat="1" applyFont="1" applyFill="1" applyBorder="1" applyAlignment="1" applyProtection="1">
      <alignment horizontal="right" vertical="center" shrinkToFit="1"/>
    </xf>
    <xf numFmtId="187" fontId="28" fillId="4" borderId="178" xfId="18" applyNumberFormat="1" applyFont="1" applyFill="1" applyBorder="1" applyAlignment="1" applyProtection="1">
      <alignment horizontal="right" vertical="center" shrinkToFit="1"/>
    </xf>
    <xf numFmtId="187" fontId="28" fillId="4" borderId="179" xfId="18" applyNumberFormat="1" applyFont="1" applyFill="1" applyBorder="1" applyAlignment="1" applyProtection="1">
      <alignment horizontal="right" vertical="center" shrinkToFit="1"/>
    </xf>
    <xf numFmtId="0" fontId="28" fillId="4" borderId="7" xfId="12" applyFont="1" applyFill="1" applyBorder="1" applyProtection="1">
      <alignment vertical="center"/>
    </xf>
    <xf numFmtId="176" fontId="28" fillId="4" borderId="57" xfId="18" applyNumberFormat="1" applyFont="1" applyFill="1" applyBorder="1" applyAlignment="1" applyProtection="1">
      <alignment horizontal="right" vertical="center" shrinkToFit="1"/>
    </xf>
    <xf numFmtId="176" fontId="28" fillId="4" borderId="0" xfId="18" applyNumberFormat="1" applyFont="1" applyFill="1" applyBorder="1" applyAlignment="1" applyProtection="1">
      <alignment horizontal="right" vertical="center" shrinkToFit="1"/>
    </xf>
    <xf numFmtId="176" fontId="28" fillId="4" borderId="64" xfId="18" applyNumberFormat="1" applyFont="1" applyFill="1" applyBorder="1" applyAlignment="1" applyProtection="1">
      <alignment horizontal="right" vertical="center" shrinkToFit="1"/>
    </xf>
    <xf numFmtId="176" fontId="28" fillId="4" borderId="0" xfId="18" applyNumberFormat="1" applyFont="1" applyFill="1" applyAlignment="1" applyProtection="1">
      <alignment horizontal="right" vertical="center" shrinkToFit="1"/>
    </xf>
    <xf numFmtId="176" fontId="28" fillId="4" borderId="56" xfId="18" applyNumberFormat="1" applyFont="1" applyFill="1" applyBorder="1" applyAlignment="1" applyProtection="1">
      <alignment horizontal="right" vertical="center" shrinkToFit="1"/>
    </xf>
    <xf numFmtId="188" fontId="28" fillId="4" borderId="57" xfId="18" applyNumberFormat="1" applyFont="1" applyFill="1" applyBorder="1" applyAlignment="1" applyProtection="1">
      <alignment horizontal="right" vertical="center" shrinkToFit="1"/>
    </xf>
    <xf numFmtId="188" fontId="28" fillId="4" borderId="0" xfId="18" applyNumberFormat="1" applyFont="1" applyFill="1" applyBorder="1" applyAlignment="1" applyProtection="1">
      <alignment horizontal="right" vertical="center" shrinkToFit="1"/>
    </xf>
    <xf numFmtId="188" fontId="28" fillId="4" borderId="64" xfId="18" applyNumberFormat="1" applyFont="1" applyFill="1" applyBorder="1" applyAlignment="1" applyProtection="1">
      <alignment horizontal="right" vertical="center" shrinkToFit="1"/>
    </xf>
    <xf numFmtId="188" fontId="28" fillId="4" borderId="0" xfId="18" applyNumberFormat="1" applyFont="1" applyFill="1" applyAlignment="1" applyProtection="1">
      <alignment horizontal="right" vertical="center" shrinkToFit="1"/>
    </xf>
    <xf numFmtId="188" fontId="28" fillId="4" borderId="56" xfId="18" applyNumberFormat="1" applyFont="1" applyFill="1" applyBorder="1" applyAlignment="1" applyProtection="1">
      <alignment horizontal="right" vertical="center" shrinkToFit="1"/>
    </xf>
    <xf numFmtId="0" fontId="30" fillId="4" borderId="18" xfId="12" applyFont="1" applyFill="1" applyBorder="1" applyAlignment="1" applyProtection="1">
      <alignment horizontal="left" vertical="center"/>
    </xf>
    <xf numFmtId="0" fontId="28" fillId="4" borderId="40" xfId="12" applyFont="1" applyFill="1" applyBorder="1" applyAlignment="1" applyProtection="1">
      <alignment horizontal="left" vertical="center"/>
    </xf>
    <xf numFmtId="0" fontId="28" fillId="4" borderId="40" xfId="12" applyFont="1" applyFill="1" applyBorder="1" applyAlignment="1" applyProtection="1">
      <alignment horizontal="right" vertical="center" wrapText="1"/>
    </xf>
    <xf numFmtId="0" fontId="28" fillId="4" borderId="40" xfId="12" applyFont="1" applyFill="1" applyBorder="1" applyAlignment="1" applyProtection="1">
      <alignment horizontal="right" vertical="center"/>
    </xf>
    <xf numFmtId="0" fontId="28" fillId="4" borderId="37" xfId="12" applyFont="1" applyFill="1" applyBorder="1" applyAlignment="1" applyProtection="1">
      <alignment horizontal="right" vertical="center"/>
    </xf>
    <xf numFmtId="187" fontId="28" fillId="4" borderId="185" xfId="18" applyNumberFormat="1" applyFont="1" applyFill="1" applyBorder="1" applyAlignment="1" applyProtection="1">
      <alignment horizontal="right" vertical="center" shrinkToFit="1"/>
    </xf>
    <xf numFmtId="187" fontId="28" fillId="4" borderId="186" xfId="18" applyNumberFormat="1" applyFont="1" applyFill="1" applyBorder="1" applyAlignment="1" applyProtection="1">
      <alignment horizontal="right" vertical="center" shrinkToFit="1"/>
    </xf>
    <xf numFmtId="187" fontId="28" fillId="4" borderId="187" xfId="18" applyNumberFormat="1" applyFont="1" applyFill="1" applyBorder="1" applyAlignment="1" applyProtection="1">
      <alignment horizontal="right" vertical="center" shrinkToFit="1"/>
    </xf>
    <xf numFmtId="188" fontId="28" fillId="4" borderId="74" xfId="18" applyNumberFormat="1" applyFont="1" applyFill="1" applyBorder="1" applyAlignment="1" applyProtection="1">
      <alignment horizontal="right" vertical="center" shrinkToFit="1"/>
    </xf>
    <xf numFmtId="188" fontId="28" fillId="4" borderId="54" xfId="18" applyNumberFormat="1" applyFont="1" applyFill="1" applyBorder="1" applyAlignment="1" applyProtection="1">
      <alignment horizontal="right" vertical="center" shrinkToFit="1"/>
    </xf>
    <xf numFmtId="188" fontId="28" fillId="4" borderId="73" xfId="18" applyNumberFormat="1" applyFont="1" applyFill="1" applyBorder="1" applyAlignment="1" applyProtection="1">
      <alignment horizontal="right" vertical="center" shrinkToFit="1"/>
    </xf>
    <xf numFmtId="188" fontId="28" fillId="4" borderId="182" xfId="18" applyNumberFormat="1" applyFont="1" applyFill="1" applyBorder="1" applyAlignment="1" applyProtection="1">
      <alignment horizontal="right" vertical="center" shrinkToFit="1"/>
    </xf>
    <xf numFmtId="188" fontId="28" fillId="4" borderId="183" xfId="18" applyNumberFormat="1" applyFont="1" applyFill="1" applyBorder="1" applyAlignment="1" applyProtection="1">
      <alignment horizontal="right" vertical="center" shrinkToFit="1"/>
    </xf>
    <xf numFmtId="188" fontId="28" fillId="4" borderId="184" xfId="18" applyNumberFormat="1" applyFont="1" applyFill="1" applyBorder="1" applyAlignment="1" applyProtection="1">
      <alignment horizontal="right" vertical="center" shrinkToFit="1"/>
    </xf>
    <xf numFmtId="0" fontId="28" fillId="4" borderId="9" xfId="12" applyFont="1" applyFill="1" applyBorder="1" applyAlignment="1" applyProtection="1">
      <alignment horizontal="left" vertical="center" wrapText="1"/>
    </xf>
    <xf numFmtId="0" fontId="28" fillId="4" borderId="48" xfId="12" applyFont="1" applyFill="1" applyBorder="1" applyAlignment="1" applyProtection="1">
      <alignment horizontal="left" vertical="center" wrapText="1"/>
    </xf>
    <xf numFmtId="0" fontId="28" fillId="4" borderId="53" xfId="12" applyFont="1" applyFill="1" applyBorder="1" applyAlignment="1" applyProtection="1">
      <alignment horizontal="left" vertical="center" wrapText="1"/>
    </xf>
    <xf numFmtId="0" fontId="28" fillId="4" borderId="54" xfId="12" applyFont="1" applyFill="1" applyBorder="1" applyAlignment="1" applyProtection="1">
      <alignment horizontal="left" vertical="center" wrapText="1"/>
    </xf>
    <xf numFmtId="0" fontId="28" fillId="4" borderId="48" xfId="12" applyFont="1" applyFill="1" applyBorder="1" applyAlignment="1" applyProtection="1">
      <alignment horizontal="center" vertical="center"/>
    </xf>
    <xf numFmtId="0" fontId="28" fillId="4" borderId="34" xfId="12" applyFont="1" applyFill="1" applyBorder="1" applyAlignment="1" applyProtection="1">
      <alignment horizontal="center" vertical="center"/>
    </xf>
    <xf numFmtId="187" fontId="28" fillId="4" borderId="27" xfId="18" applyNumberFormat="1" applyFont="1" applyFill="1" applyBorder="1" applyAlignment="1" applyProtection="1">
      <alignment horizontal="right" vertical="center" shrinkToFit="1"/>
    </xf>
    <xf numFmtId="187" fontId="28" fillId="4" borderId="35" xfId="18" applyNumberFormat="1" applyFont="1" applyFill="1" applyBorder="1" applyAlignment="1" applyProtection="1">
      <alignment horizontal="right" vertical="center" shrinkToFit="1"/>
    </xf>
    <xf numFmtId="187" fontId="28" fillId="4" borderId="158" xfId="18" applyNumberFormat="1" applyFont="1" applyFill="1" applyBorder="1" applyAlignment="1" applyProtection="1">
      <alignment horizontal="right" vertical="center" shrinkToFit="1"/>
    </xf>
    <xf numFmtId="187" fontId="28" fillId="4" borderId="159" xfId="18" applyNumberFormat="1" applyFont="1" applyFill="1" applyBorder="1" applyAlignment="1" applyProtection="1">
      <alignment horizontal="right" vertical="center" shrinkToFit="1"/>
    </xf>
    <xf numFmtId="187" fontId="28" fillId="4" borderId="162" xfId="18" applyNumberFormat="1" applyFont="1" applyFill="1" applyBorder="1" applyAlignment="1" applyProtection="1">
      <alignment horizontal="right" vertical="center" shrinkToFit="1"/>
    </xf>
    <xf numFmtId="0" fontId="28" fillId="4" borderId="54" xfId="12" applyFont="1" applyFill="1" applyBorder="1" applyAlignment="1" applyProtection="1">
      <alignment horizontal="center" vertical="center"/>
    </xf>
    <xf numFmtId="0" fontId="28" fillId="4" borderId="73" xfId="12" applyFont="1" applyFill="1" applyBorder="1" applyAlignment="1" applyProtection="1">
      <alignment horizontal="center" vertical="center"/>
    </xf>
    <xf numFmtId="187" fontId="28" fillId="4" borderId="132" xfId="18" applyNumberFormat="1" applyFont="1" applyFill="1" applyBorder="1" applyAlignment="1" applyProtection="1">
      <alignment horizontal="right" vertical="center" shrinkToFit="1"/>
    </xf>
    <xf numFmtId="187" fontId="28" fillId="4" borderId="83" xfId="18" applyNumberFormat="1" applyFont="1" applyFill="1" applyBorder="1" applyAlignment="1" applyProtection="1">
      <alignment horizontal="right" vertical="center" shrinkToFit="1"/>
    </xf>
    <xf numFmtId="187" fontId="28" fillId="4" borderId="180" xfId="18" applyNumberFormat="1" applyFont="1" applyFill="1" applyBorder="1" applyAlignment="1" applyProtection="1">
      <alignment horizontal="right" vertical="center" shrinkToFit="1"/>
    </xf>
    <xf numFmtId="187" fontId="28" fillId="4" borderId="181" xfId="18" applyNumberFormat="1" applyFont="1" applyFill="1" applyBorder="1" applyAlignment="1" applyProtection="1">
      <alignment horizontal="right" vertical="center" shrinkToFit="1"/>
    </xf>
    <xf numFmtId="0" fontId="28" fillId="4" borderId="53" xfId="12" applyFont="1" applyFill="1" applyBorder="1" applyProtection="1">
      <alignment vertical="center"/>
    </xf>
    <xf numFmtId="178" fontId="12" fillId="0" borderId="27" xfId="13" applyNumberFormat="1" applyFont="1" applyFill="1" applyBorder="1" applyAlignment="1">
      <alignment vertical="center"/>
    </xf>
    <xf numFmtId="178" fontId="12" fillId="0" borderId="35" xfId="13" applyNumberFormat="1" applyFont="1" applyFill="1" applyBorder="1" applyAlignment="1">
      <alignment vertical="center"/>
    </xf>
    <xf numFmtId="178" fontId="12" fillId="0" borderId="36" xfId="13" applyNumberFormat="1" applyFont="1" applyFill="1" applyBorder="1" applyAlignment="1">
      <alignment vertical="center"/>
    </xf>
    <xf numFmtId="0" fontId="1" fillId="4" borderId="24" xfId="13" applyFont="1" applyFill="1" applyBorder="1" applyAlignment="1">
      <alignment horizontal="center" vertical="center" wrapText="1"/>
    </xf>
    <xf numFmtId="0" fontId="1" fillId="4" borderId="24" xfId="13" applyFont="1" applyFill="1" applyBorder="1" applyAlignment="1">
      <alignment horizontal="center" vertical="center"/>
    </xf>
    <xf numFmtId="179" fontId="3" fillId="4" borderId="27" xfId="14" applyNumberFormat="1" applyFont="1" applyFill="1" applyBorder="1" applyAlignment="1">
      <alignment horizontal="left" vertical="center" wrapText="1"/>
    </xf>
    <xf numFmtId="179" fontId="3" fillId="4" borderId="35" xfId="14" applyNumberFormat="1" applyFont="1" applyFill="1" applyBorder="1" applyAlignment="1">
      <alignment horizontal="left" vertical="center" wrapText="1"/>
    </xf>
    <xf numFmtId="179" fontId="3" fillId="4" borderId="36" xfId="14" applyNumberFormat="1" applyFont="1" applyFill="1" applyBorder="1" applyAlignment="1">
      <alignment horizontal="left" vertical="center" wrapText="1"/>
    </xf>
    <xf numFmtId="0" fontId="3" fillId="4" borderId="27" xfId="14" applyFont="1" applyFill="1" applyBorder="1" applyAlignment="1">
      <alignment horizontal="left" vertical="center"/>
    </xf>
    <xf numFmtId="0" fontId="3" fillId="4" borderId="35" xfId="14" applyFont="1" applyFill="1" applyBorder="1" applyAlignment="1">
      <alignment horizontal="left" vertical="center"/>
    </xf>
    <xf numFmtId="0" fontId="3" fillId="4" borderId="36" xfId="14" applyFont="1" applyFill="1" applyBorder="1" applyAlignment="1">
      <alignment horizontal="left" vertical="center"/>
    </xf>
    <xf numFmtId="178" fontId="12" fillId="0" borderId="11" xfId="15" applyNumberFormat="1" applyFont="1" applyBorder="1" applyAlignment="1">
      <alignment horizontal="center" vertical="center" wrapText="1"/>
    </xf>
    <xf numFmtId="178" fontId="12" fillId="0" borderId="30" xfId="15" applyNumberFormat="1" applyFont="1" applyBorder="1" applyAlignment="1">
      <alignment horizontal="center" vertical="center" wrapText="1"/>
    </xf>
    <xf numFmtId="178" fontId="12" fillId="0" borderId="27" xfId="15" applyNumberFormat="1" applyFont="1" applyBorder="1" applyAlignment="1">
      <alignment horizontal="center" vertical="center"/>
    </xf>
    <xf numFmtId="178" fontId="12" fillId="0" borderId="35" xfId="15" applyNumberFormat="1" applyFont="1" applyBorder="1" applyAlignment="1">
      <alignment horizontal="center" vertical="center"/>
    </xf>
    <xf numFmtId="178" fontId="12" fillId="0" borderId="36" xfId="15" applyNumberFormat="1" applyFont="1" applyBorder="1" applyAlignment="1">
      <alignment horizontal="center" vertical="center"/>
    </xf>
    <xf numFmtId="178" fontId="3" fillId="4" borderId="27" xfId="13" applyNumberFormat="1" applyFont="1" applyFill="1" applyBorder="1" applyAlignment="1">
      <alignment vertical="center" wrapText="1"/>
    </xf>
    <xf numFmtId="178" fontId="3" fillId="4" borderId="35" xfId="13" applyNumberFormat="1" applyFont="1" applyFill="1" applyBorder="1" applyAlignment="1">
      <alignment vertical="center" wrapText="1"/>
    </xf>
    <xf numFmtId="178" fontId="3" fillId="4" borderId="36" xfId="13" applyNumberFormat="1" applyFont="1" applyFill="1" applyBorder="1" applyAlignment="1">
      <alignment vertical="center" wrapText="1"/>
    </xf>
    <xf numFmtId="178" fontId="3" fillId="0" borderId="27" xfId="13" applyNumberFormat="1" applyFont="1" applyFill="1" applyBorder="1" applyAlignment="1">
      <alignment vertical="center" wrapText="1"/>
    </xf>
    <xf numFmtId="178" fontId="3" fillId="0" borderId="35" xfId="13" applyNumberFormat="1" applyFont="1" applyFill="1" applyBorder="1" applyAlignment="1">
      <alignment vertical="center" wrapText="1"/>
    </xf>
    <xf numFmtId="178" fontId="3" fillId="0" borderId="36" xfId="13" applyNumberFormat="1" applyFont="1" applyFill="1" applyBorder="1" applyAlignment="1">
      <alignment vertical="center" wrapText="1"/>
    </xf>
    <xf numFmtId="0" fontId="3" fillId="4" borderId="27" xfId="13" applyFont="1" applyFill="1" applyBorder="1" applyAlignment="1">
      <alignment vertical="center"/>
    </xf>
    <xf numFmtId="0" fontId="3" fillId="4" borderId="35" xfId="13" applyFont="1" applyFill="1" applyBorder="1" applyAlignment="1">
      <alignment vertical="center"/>
    </xf>
    <xf numFmtId="0" fontId="3" fillId="4" borderId="36" xfId="13" applyFont="1" applyFill="1" applyBorder="1" applyAlignment="1">
      <alignment vertical="center"/>
    </xf>
    <xf numFmtId="0" fontId="6" fillId="0" borderId="50" xfId="6" applyFont="1" applyFill="1" applyBorder="1" applyAlignment="1" applyProtection="1">
      <alignment horizontal="left" vertical="center" wrapText="1"/>
    </xf>
    <xf numFmtId="0" fontId="6" fillId="0" borderId="51" xfId="6" applyFont="1" applyFill="1" applyBorder="1" applyAlignment="1" applyProtection="1">
      <alignment horizontal="left" vertical="center" wrapText="1"/>
    </xf>
    <xf numFmtId="0" fontId="6" fillId="0" borderId="48" xfId="6" applyFont="1" applyFill="1" applyBorder="1" applyAlignment="1" applyProtection="1">
      <alignment horizontal="left" vertical="center"/>
    </xf>
    <xf numFmtId="0" fontId="6" fillId="0" borderId="76" xfId="6" applyFont="1" applyFill="1" applyBorder="1" applyAlignment="1" applyProtection="1">
      <alignment horizontal="left" vertical="center"/>
    </xf>
    <xf numFmtId="0" fontId="6" fillId="0" borderId="83" xfId="6" applyFont="1" applyFill="1" applyBorder="1" applyAlignment="1" applyProtection="1">
      <alignment horizontal="left" vertical="center"/>
    </xf>
    <xf numFmtId="0" fontId="6" fillId="0" borderId="85" xfId="6" applyFont="1" applyFill="1" applyBorder="1" applyAlignment="1" applyProtection="1">
      <alignment horizontal="left" vertical="center"/>
    </xf>
    <xf numFmtId="0" fontId="7" fillId="0" borderId="35" xfId="19" applyFont="1" applyFill="1" applyBorder="1" applyAlignment="1">
      <alignment horizontal="left" vertical="center" wrapText="1"/>
    </xf>
    <xf numFmtId="0" fontId="7" fillId="0" borderId="35" xfId="19" applyFont="1" applyBorder="1" applyAlignment="1">
      <alignment horizontal="left" vertical="center" wrapText="1"/>
    </xf>
    <xf numFmtId="0" fontId="7" fillId="0" borderId="82" xfId="19" applyFont="1" applyBorder="1" applyAlignment="1">
      <alignment horizontal="left" vertical="center" wrapText="1"/>
    </xf>
    <xf numFmtId="0" fontId="7" fillId="0" borderId="83" xfId="19" applyFont="1" applyFill="1" applyBorder="1" applyAlignment="1">
      <alignment horizontal="left" vertical="center" wrapText="1"/>
    </xf>
    <xf numFmtId="0" fontId="7" fillId="0" borderId="83" xfId="19" applyFont="1" applyBorder="1" applyAlignment="1">
      <alignment horizontal="left" vertical="center" wrapText="1"/>
    </xf>
    <xf numFmtId="0" fontId="7" fillId="0" borderId="85" xfId="19" applyFont="1" applyBorder="1" applyAlignment="1">
      <alignment horizontal="left" vertical="center" wrapText="1"/>
    </xf>
    <xf numFmtId="0" fontId="7" fillId="0" borderId="79" xfId="19" applyFont="1" applyFill="1" applyBorder="1" applyAlignment="1">
      <alignment horizontal="left" vertical="center" wrapText="1"/>
    </xf>
    <xf numFmtId="0" fontId="7" fillId="0" borderId="81" xfId="19" applyFont="1" applyFill="1" applyBorder="1" applyAlignment="1">
      <alignment horizontal="left" vertical="center" wrapText="1"/>
    </xf>
    <xf numFmtId="0" fontId="7" fillId="0" borderId="35" xfId="8" applyFont="1" applyFill="1" applyBorder="1" applyAlignment="1">
      <alignment vertical="center"/>
    </xf>
    <xf numFmtId="0" fontId="7" fillId="0" borderId="82" xfId="8" applyFont="1" applyFill="1" applyBorder="1" applyAlignment="1">
      <alignment vertical="center"/>
    </xf>
    <xf numFmtId="0" fontId="7" fillId="0" borderId="22" xfId="8" applyFont="1" applyFill="1" applyBorder="1" applyAlignment="1">
      <alignment vertical="center" wrapText="1"/>
    </xf>
    <xf numFmtId="0" fontId="7" fillId="0" borderId="36" xfId="8" applyFont="1" applyFill="1" applyBorder="1" applyAlignment="1">
      <alignment vertical="center" wrapText="1"/>
    </xf>
    <xf numFmtId="0" fontId="7" fillId="0" borderId="13" xfId="8" applyFont="1" applyFill="1" applyBorder="1" applyAlignment="1">
      <alignment vertical="center"/>
    </xf>
    <xf numFmtId="0" fontId="7" fillId="0" borderId="84" xfId="8" applyFont="1" applyFill="1" applyBorder="1" applyAlignment="1">
      <alignment vertical="center"/>
    </xf>
    <xf numFmtId="0" fontId="7" fillId="0" borderId="83" xfId="8" applyFont="1" applyFill="1" applyBorder="1" applyAlignment="1">
      <alignment vertical="center"/>
    </xf>
    <xf numFmtId="0" fontId="7" fillId="0" borderId="85" xfId="8" applyFont="1" applyFill="1" applyBorder="1" applyAlignment="1">
      <alignment vertical="center"/>
    </xf>
    <xf numFmtId="0" fontId="7" fillId="0" borderId="49" xfId="8" applyFont="1" applyFill="1" applyBorder="1" applyAlignment="1">
      <alignment vertical="center" wrapText="1"/>
    </xf>
    <xf numFmtId="0" fontId="7" fillId="0" borderId="17" xfId="8" applyFont="1" applyFill="1" applyBorder="1" applyAlignment="1">
      <alignment vertical="center" wrapText="1"/>
    </xf>
    <xf numFmtId="0" fontId="7" fillId="0" borderId="7" xfId="8" applyFont="1" applyFill="1" applyBorder="1" applyAlignment="1">
      <alignment vertical="center" wrapText="1"/>
    </xf>
    <xf numFmtId="0" fontId="7" fillId="0" borderId="64" xfId="8" applyFont="1" applyFill="1" applyBorder="1" applyAlignment="1">
      <alignment vertical="center" wrapText="1"/>
    </xf>
    <xf numFmtId="0" fontId="7" fillId="0" borderId="18" xfId="8" applyFont="1" applyFill="1" applyBorder="1" applyAlignment="1">
      <alignment vertical="center" wrapText="1"/>
    </xf>
    <xf numFmtId="0" fontId="7" fillId="0" borderId="37" xfId="8" applyFont="1" applyFill="1" applyBorder="1" applyAlignment="1">
      <alignment vertical="center" wrapText="1"/>
    </xf>
    <xf numFmtId="0" fontId="7" fillId="0" borderId="79" xfId="8" applyFont="1" applyFill="1" applyBorder="1" applyAlignment="1">
      <alignment vertical="center"/>
    </xf>
    <xf numFmtId="0" fontId="7" fillId="0" borderId="81" xfId="8" applyFont="1" applyFill="1" applyBorder="1" applyAlignment="1">
      <alignment vertical="center"/>
    </xf>
    <xf numFmtId="0" fontId="7" fillId="0" borderId="49" xfId="7" applyFont="1" applyFill="1" applyBorder="1" applyAlignment="1">
      <alignment vertical="center" wrapText="1"/>
    </xf>
    <xf numFmtId="0" fontId="7" fillId="0" borderId="17" xfId="7" applyFont="1" applyFill="1" applyBorder="1" applyAlignment="1">
      <alignment vertical="center" wrapText="1"/>
    </xf>
    <xf numFmtId="0" fontId="7" fillId="0" borderId="7" xfId="7" applyFont="1" applyFill="1" applyBorder="1" applyAlignment="1">
      <alignment vertical="center" wrapText="1"/>
    </xf>
    <xf numFmtId="0" fontId="7" fillId="0" borderId="64" xfId="7" applyFont="1" applyFill="1" applyBorder="1" applyAlignment="1">
      <alignment vertical="center" wrapText="1"/>
    </xf>
    <xf numFmtId="0" fontId="7" fillId="0" borderId="18" xfId="7" applyFont="1" applyFill="1" applyBorder="1" applyAlignment="1">
      <alignment vertical="center" wrapText="1"/>
    </xf>
    <xf numFmtId="0" fontId="7" fillId="0" borderId="37" xfId="7" applyFont="1" applyFill="1" applyBorder="1" applyAlignment="1">
      <alignment vertical="center" wrapText="1"/>
    </xf>
    <xf numFmtId="0" fontId="7" fillId="0" borderId="79" xfId="7" applyFont="1" applyFill="1" applyBorder="1" applyAlignment="1">
      <alignment horizontal="left" vertical="center"/>
    </xf>
    <xf numFmtId="0" fontId="7" fillId="0" borderId="81" xfId="7" applyFont="1" applyFill="1" applyBorder="1" applyAlignment="1">
      <alignment horizontal="left" vertical="center"/>
    </xf>
    <xf numFmtId="0" fontId="7" fillId="0" borderId="35" xfId="7" applyFont="1" applyFill="1" applyBorder="1" applyAlignment="1">
      <alignment horizontal="left" vertical="center"/>
    </xf>
    <xf numFmtId="0" fontId="7" fillId="0" borderId="82" xfId="7" applyFont="1" applyFill="1" applyBorder="1" applyAlignment="1">
      <alignment horizontal="left" vertical="center"/>
    </xf>
    <xf numFmtId="0" fontId="7" fillId="0" borderId="27" xfId="7" applyFont="1" applyFill="1" applyBorder="1" applyAlignment="1">
      <alignment horizontal="center" vertical="center" shrinkToFit="1"/>
    </xf>
    <xf numFmtId="0" fontId="7" fillId="0" borderId="35" xfId="7" applyFont="1" applyFill="1" applyBorder="1" applyAlignment="1">
      <alignment horizontal="center" vertical="center" shrinkToFit="1"/>
    </xf>
    <xf numFmtId="0" fontId="7" fillId="0" borderId="82" xfId="7" applyFont="1" applyFill="1" applyBorder="1" applyAlignment="1">
      <alignment horizontal="center" vertical="center" shrinkToFit="1"/>
    </xf>
    <xf numFmtId="0" fontId="7" fillId="0" borderId="9" xfId="7" applyFont="1" applyFill="1" applyBorder="1" applyAlignment="1">
      <alignment vertical="center" wrapText="1"/>
    </xf>
    <xf numFmtId="0" fontId="7" fillId="0" borderId="34" xfId="7" applyFont="1" applyFill="1" applyBorder="1" applyAlignment="1">
      <alignment vertical="center" wrapText="1"/>
    </xf>
    <xf numFmtId="0" fontId="7" fillId="0" borderId="13" xfId="7" applyFont="1" applyFill="1" applyBorder="1" applyAlignment="1">
      <alignment vertical="center"/>
    </xf>
    <xf numFmtId="0" fontId="7" fillId="0" borderId="84" xfId="7" applyFont="1" applyFill="1" applyBorder="1" applyAlignment="1">
      <alignment vertical="center"/>
    </xf>
    <xf numFmtId="0" fontId="7" fillId="0" borderId="83" xfId="7" applyFont="1" applyFill="1" applyBorder="1" applyAlignment="1">
      <alignment horizontal="left" vertical="center"/>
    </xf>
    <xf numFmtId="0" fontId="7" fillId="0" borderId="85" xfId="7" applyFont="1" applyFill="1" applyBorder="1" applyAlignment="1">
      <alignment horizontal="left" vertical="center"/>
    </xf>
    <xf numFmtId="0" fontId="8" fillId="0" borderId="27" xfId="6" applyFont="1" applyFill="1" applyBorder="1" applyAlignment="1" applyProtection="1">
      <alignment horizontal="left" vertical="center" wrapText="1"/>
      <protection locked="0"/>
    </xf>
    <xf numFmtId="0" fontId="8" fillId="0" borderId="35" xfId="6" applyFont="1" applyFill="1" applyBorder="1" applyAlignment="1" applyProtection="1">
      <alignment horizontal="left" vertical="center" wrapText="1"/>
      <protection locked="0"/>
    </xf>
    <xf numFmtId="0" fontId="8" fillId="0" borderId="82" xfId="6" applyFont="1" applyFill="1" applyBorder="1" applyAlignment="1" applyProtection="1">
      <alignment horizontal="left" vertical="center" wrapText="1"/>
      <protection locked="0"/>
    </xf>
    <xf numFmtId="0" fontId="8" fillId="0" borderId="29" xfId="6" applyFont="1" applyFill="1" applyBorder="1" applyAlignment="1" applyProtection="1">
      <alignment horizontal="left" vertical="center" wrapText="1"/>
      <protection locked="0"/>
    </xf>
    <xf numFmtId="0" fontId="8" fillId="0" borderId="83" xfId="6" applyFont="1" applyFill="1" applyBorder="1" applyAlignment="1" applyProtection="1">
      <alignment horizontal="left" vertical="center" wrapText="1"/>
      <protection locked="0"/>
    </xf>
    <xf numFmtId="0" fontId="8" fillId="0" borderId="85" xfId="6" applyFont="1" applyFill="1" applyBorder="1" applyAlignment="1" applyProtection="1">
      <alignment horizontal="left" vertical="center" wrapText="1"/>
      <protection locked="0"/>
    </xf>
    <xf numFmtId="0" fontId="8" fillId="0" borderId="2" xfId="6" applyFont="1" applyFill="1" applyBorder="1" applyAlignment="1" applyProtection="1">
      <alignment horizontal="left" vertical="center"/>
    </xf>
    <xf numFmtId="0" fontId="8" fillId="0" borderId="3" xfId="6" applyFont="1" applyFill="1" applyBorder="1" applyAlignment="1" applyProtection="1">
      <alignment horizontal="left" vertical="center"/>
    </xf>
    <xf numFmtId="0" fontId="8" fillId="0" borderId="50" xfId="6" applyFont="1" applyFill="1" applyBorder="1" applyAlignment="1" applyProtection="1">
      <alignment horizontal="left" vertical="center" wrapText="1"/>
    </xf>
    <xf numFmtId="0" fontId="8" fillId="0" borderId="51" xfId="6" applyFont="1" applyFill="1" applyBorder="1" applyAlignment="1" applyProtection="1">
      <alignment horizontal="left" vertical="center" wrapText="1"/>
    </xf>
    <xf numFmtId="0" fontId="8" fillId="0" borderId="48" xfId="6" applyFont="1" applyFill="1" applyBorder="1" applyAlignment="1" applyProtection="1">
      <alignment horizontal="left" vertical="center"/>
    </xf>
    <xf numFmtId="0" fontId="8" fillId="0" borderId="76" xfId="6" applyFont="1" applyFill="1" applyBorder="1" applyAlignment="1" applyProtection="1">
      <alignment horizontal="left" vertical="center"/>
    </xf>
    <xf numFmtId="0" fontId="8" fillId="0" borderId="35" xfId="6" applyFont="1" applyFill="1" applyBorder="1" applyAlignment="1" applyProtection="1">
      <alignment horizontal="left" vertical="center"/>
    </xf>
    <xf numFmtId="0" fontId="8" fillId="0" borderId="82" xfId="6" applyFont="1" applyFill="1" applyBorder="1" applyAlignment="1" applyProtection="1">
      <alignment horizontal="left" vertical="center"/>
    </xf>
    <xf numFmtId="0" fontId="1" fillId="0" borderId="0" xfId="13" applyFont="1" applyAlignment="1">
      <alignment horizontal="center" vertical="center"/>
    </xf>
    <xf numFmtId="0" fontId="1" fillId="0" borderId="27" xfId="13" applyFont="1" applyBorder="1" applyAlignment="1">
      <alignment horizontal="center" vertical="center"/>
    </xf>
    <xf numFmtId="0" fontId="1" fillId="0" borderId="35" xfId="13" applyFont="1" applyBorder="1" applyAlignment="1">
      <alignment horizontal="center" vertical="center"/>
    </xf>
    <xf numFmtId="0" fontId="1" fillId="0" borderId="36" xfId="13" applyFont="1" applyBorder="1" applyAlignment="1">
      <alignment horizontal="center" vertical="center"/>
    </xf>
    <xf numFmtId="0" fontId="1" fillId="0" borderId="24" xfId="13" applyFont="1" applyBorder="1" applyAlignment="1">
      <alignment horizontal="center" vertical="center"/>
    </xf>
    <xf numFmtId="187" fontId="1" fillId="4" borderId="24" xfId="14" applyNumberFormat="1" applyFont="1" applyFill="1" applyBorder="1" applyAlignment="1">
      <alignment horizontal="center" vertical="center"/>
    </xf>
    <xf numFmtId="187" fontId="1" fillId="4" borderId="188" xfId="14" applyNumberFormat="1" applyFont="1" applyFill="1" applyBorder="1" applyAlignment="1">
      <alignment horizontal="center" vertical="center"/>
    </xf>
    <xf numFmtId="179" fontId="1" fillId="4" borderId="24" xfId="14" applyNumberFormat="1" applyFont="1" applyFill="1" applyBorder="1" applyAlignment="1">
      <alignment horizontal="center" vertical="center" wrapText="1"/>
    </xf>
    <xf numFmtId="0" fontId="1" fillId="0" borderId="28" xfId="13" applyFont="1" applyBorder="1" applyAlignment="1" applyProtection="1">
      <alignment horizontal="left" vertical="top" wrapText="1"/>
      <protection locked="0"/>
    </xf>
    <xf numFmtId="0" fontId="1" fillId="0" borderId="48" xfId="13" applyFont="1" applyBorder="1" applyAlignment="1" applyProtection="1">
      <alignment horizontal="left" vertical="top" wrapText="1"/>
      <protection locked="0"/>
    </xf>
    <xf numFmtId="0" fontId="1" fillId="0" borderId="34" xfId="13" applyFont="1" applyBorder="1" applyAlignment="1" applyProtection="1">
      <alignment horizontal="left" vertical="top" wrapText="1"/>
      <protection locked="0"/>
    </xf>
    <xf numFmtId="0" fontId="1" fillId="0" borderId="57" xfId="13" applyFont="1" applyBorder="1" applyAlignment="1" applyProtection="1">
      <alignment horizontal="left" vertical="top" wrapText="1"/>
      <protection locked="0"/>
    </xf>
    <xf numFmtId="0" fontId="1" fillId="0" borderId="0" xfId="13" applyFont="1" applyAlignment="1" applyProtection="1">
      <alignment horizontal="left" vertical="top" wrapText="1"/>
      <protection locked="0"/>
    </xf>
    <xf numFmtId="0" fontId="1" fillId="0" borderId="64" xfId="13" applyFont="1" applyBorder="1" applyAlignment="1" applyProtection="1">
      <alignment horizontal="left" vertical="top" wrapText="1"/>
      <protection locked="0"/>
    </xf>
    <xf numFmtId="0" fontId="1" fillId="0" borderId="26" xfId="13" applyFont="1" applyBorder="1" applyAlignment="1" applyProtection="1">
      <alignment horizontal="left" vertical="top" wrapText="1"/>
      <protection locked="0"/>
    </xf>
    <xf numFmtId="0" fontId="1" fillId="0" borderId="40" xfId="13" applyFont="1" applyBorder="1" applyAlignment="1" applyProtection="1">
      <alignment horizontal="left" vertical="top" wrapText="1"/>
      <protection locked="0"/>
    </xf>
    <xf numFmtId="0" fontId="1" fillId="0" borderId="37" xfId="13" applyFont="1" applyBorder="1" applyAlignment="1" applyProtection="1">
      <alignment horizontal="left" vertical="top" wrapText="1"/>
      <protection locked="0"/>
    </xf>
    <xf numFmtId="187" fontId="1" fillId="4" borderId="0" xfId="14" applyNumberFormat="1" applyFont="1" applyFill="1" applyAlignment="1">
      <alignment horizontal="center" vertical="center"/>
    </xf>
    <xf numFmtId="179" fontId="1" fillId="4" borderId="0" xfId="14" applyNumberFormat="1" applyFont="1" applyFill="1" applyAlignment="1">
      <alignment horizontal="center" vertical="center" wrapText="1"/>
    </xf>
    <xf numFmtId="179" fontId="1" fillId="0" borderId="0" xfId="14" applyNumberFormat="1" applyFont="1" applyAlignment="1">
      <alignment horizontal="center" vertical="center" wrapText="1"/>
    </xf>
    <xf numFmtId="178" fontId="11" fillId="0" borderId="0" xfId="13" applyNumberFormat="1" applyAlignment="1">
      <alignment horizontal="center" vertical="center"/>
    </xf>
    <xf numFmtId="187" fontId="1" fillId="4" borderId="0" xfId="14" applyNumberFormat="1" applyFont="1" applyFill="1" applyAlignment="1">
      <alignment horizontal="center" vertical="center" wrapText="1"/>
    </xf>
    <xf numFmtId="187" fontId="1" fillId="0" borderId="0" xfId="13"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0"/>
    <cellStyle name="標準_【レイアウト】（県）資料３（Ｐ２）　歳出比較分析表" xfId="13"/>
    <cellStyle name="標準_【レイアウト】（市）資料３（Ｐ２）　歳出比較分析表" xfId="14"/>
    <cellStyle name="標準_APAHO251300" xfId="15"/>
    <cellStyle name="標準_APAHO252300" xfId="16"/>
    <cellStyle name="標準_Book1" xfId="17"/>
    <cellStyle name="標準_O-JJ0722-001-3_決算状況カード(各会計・関係団体)_O-JJ1016-001-3_財政状況資料集(決算状況カード(各会計・関係団体))(Rev2)2" xfId="18"/>
    <cellStyle name="標準_O-JJ0722-001-8_連結実質赤字比率に係る赤字・黒字の構成分析" xfId="1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c:ext xmlns:c16="http://schemas.microsoft.com/office/drawing/2014/chart" uri="{C3380CC4-5D6E-409C-BE32-E72D297353CC}">
              <c16:uniqueId val="{00000000-DE5E-4542-9A1C-CCBEB75025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18123</c:v>
                </c:pt>
                <c:pt idx="1">
                  <c:v>19926</c:v>
                </c:pt>
                <c:pt idx="2">
                  <c:v>15488</c:v>
                </c:pt>
                <c:pt idx="3">
                  <c:v>20450</c:v>
                </c:pt>
                <c:pt idx="4">
                  <c:v>14219</c:v>
                </c:pt>
              </c:numCache>
            </c:numRef>
          </c:val>
          <c:smooth val="0"/>
          <c:extLst>
            <c:ext xmlns:c16="http://schemas.microsoft.com/office/drawing/2014/chart" uri="{C3380CC4-5D6E-409C-BE32-E72D297353CC}">
              <c16:uniqueId val="{00000001-DE5E-4542-9A1C-CCBEB750250B}"/>
            </c:ext>
          </c:extLst>
        </c:ser>
        <c:dLbls>
          <c:showLegendKey val="0"/>
          <c:showVal val="0"/>
          <c:showCatName val="0"/>
          <c:showSerName val="0"/>
          <c:showPercent val="0"/>
          <c:showBubbleSize val="0"/>
        </c:dLbls>
        <c:marker val="1"/>
        <c:smooth val="0"/>
        <c:axId val="717112000"/>
        <c:axId val="1"/>
      </c:lineChart>
      <c:catAx>
        <c:axId val="717112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7112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6.16</c:v>
                </c:pt>
                <c:pt idx="1">
                  <c:v>5.1100000000000003</c:v>
                </c:pt>
                <c:pt idx="2">
                  <c:v>6.25</c:v>
                </c:pt>
                <c:pt idx="3">
                  <c:v>4.92</c:v>
                </c:pt>
                <c:pt idx="4">
                  <c:v>4.58</c:v>
                </c:pt>
              </c:numCache>
            </c:numRef>
          </c:val>
          <c:extLst>
            <c:ext xmlns:c16="http://schemas.microsoft.com/office/drawing/2014/chart" uri="{C3380CC4-5D6E-409C-BE32-E72D297353CC}">
              <c16:uniqueId val="{00000000-4503-4D65-BE5F-B4DB58CF0C9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17.850000000000001</c:v>
                </c:pt>
                <c:pt idx="1">
                  <c:v>21.61</c:v>
                </c:pt>
                <c:pt idx="2">
                  <c:v>18.45</c:v>
                </c:pt>
                <c:pt idx="3">
                  <c:v>18.43</c:v>
                </c:pt>
                <c:pt idx="4">
                  <c:v>15.28</c:v>
                </c:pt>
              </c:numCache>
            </c:numRef>
          </c:val>
          <c:extLst>
            <c:ext xmlns:c16="http://schemas.microsoft.com/office/drawing/2014/chart" uri="{C3380CC4-5D6E-409C-BE32-E72D297353CC}">
              <c16:uniqueId val="{00000001-4503-4D65-BE5F-B4DB58CF0C9A}"/>
            </c:ext>
          </c:extLst>
        </c:ser>
        <c:dLbls>
          <c:showLegendKey val="0"/>
          <c:showVal val="0"/>
          <c:showCatName val="0"/>
          <c:showSerName val="0"/>
          <c:showPercent val="0"/>
          <c:showBubbleSize val="0"/>
        </c:dLbls>
        <c:gapWidth val="250"/>
        <c:overlap val="100"/>
        <c:axId val="717113664"/>
        <c:axId val="1"/>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3.74</c:v>
                </c:pt>
                <c:pt idx="1">
                  <c:v>2.67</c:v>
                </c:pt>
                <c:pt idx="2">
                  <c:v>-0.69</c:v>
                </c:pt>
                <c:pt idx="3">
                  <c:v>-1.43</c:v>
                </c:pt>
                <c:pt idx="4">
                  <c:v>-2.86</c:v>
                </c:pt>
              </c:numCache>
            </c:numRef>
          </c:val>
          <c:smooth val="0"/>
          <c:extLst>
            <c:ext xmlns:c16="http://schemas.microsoft.com/office/drawing/2014/chart" uri="{C3380CC4-5D6E-409C-BE32-E72D297353CC}">
              <c16:uniqueId val="{00000002-4503-4D65-BE5F-B4DB58CF0C9A}"/>
            </c:ext>
          </c:extLst>
        </c:ser>
        <c:dLbls>
          <c:showLegendKey val="0"/>
          <c:showVal val="0"/>
          <c:showCatName val="0"/>
          <c:showSerName val="0"/>
          <c:showPercent val="0"/>
          <c:showBubbleSize val="0"/>
        </c:dLbls>
        <c:marker val="1"/>
        <c:smooth val="0"/>
        <c:axId val="717113664"/>
        <c:axId val="1"/>
      </c:lineChart>
      <c:catAx>
        <c:axId val="71711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7113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4FC-4163-BF43-24CB79FCF55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4FC-4163-BF43-24CB79FCF55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4FC-4163-BF43-24CB79FCF55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4FC-4163-BF43-24CB79FCF55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4-F4FC-4163-BF43-24CB79FCF558}"/>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c:v>
                </c:pt>
                <c:pt idx="2">
                  <c:v>#N/A</c:v>
                </c:pt>
                <c:pt idx="3">
                  <c:v>0.02</c:v>
                </c:pt>
                <c:pt idx="4">
                  <c:v>#N/A</c:v>
                </c:pt>
                <c:pt idx="5">
                  <c:v>0.1</c:v>
                </c:pt>
                <c:pt idx="6">
                  <c:v>#N/A</c:v>
                </c:pt>
                <c:pt idx="7">
                  <c:v>0.02</c:v>
                </c:pt>
                <c:pt idx="8">
                  <c:v>#N/A</c:v>
                </c:pt>
                <c:pt idx="9">
                  <c:v>0.02</c:v>
                </c:pt>
              </c:numCache>
            </c:numRef>
          </c:val>
          <c:extLst>
            <c:ext xmlns:c16="http://schemas.microsoft.com/office/drawing/2014/chart" uri="{C3380CC4-5D6E-409C-BE32-E72D297353CC}">
              <c16:uniqueId val="{00000005-F4FC-4163-BF43-24CB79FCF558}"/>
            </c:ext>
          </c:extLst>
        </c:ser>
        <c:ser>
          <c:idx val="6"/>
          <c:order val="6"/>
          <c:tx>
            <c:strRef>
              <c:f>データシート!$A$33</c:f>
              <c:strCache>
                <c:ptCount val="1"/>
                <c:pt idx="0">
                  <c:v>土地取得特別会計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0.01</c:v>
                </c:pt>
                <c:pt idx="2">
                  <c:v>#N/A</c:v>
                </c:pt>
                <c:pt idx="3">
                  <c:v>0.02</c:v>
                </c:pt>
                <c:pt idx="4">
                  <c:v>#N/A</c:v>
                </c:pt>
                <c:pt idx="5">
                  <c:v>0.02</c:v>
                </c:pt>
                <c:pt idx="6">
                  <c:v>#N/A</c:v>
                </c:pt>
                <c:pt idx="7">
                  <c:v>0.03</c:v>
                </c:pt>
                <c:pt idx="8">
                  <c:v>#N/A</c:v>
                </c:pt>
                <c:pt idx="9">
                  <c:v>0.03</c:v>
                </c:pt>
              </c:numCache>
            </c:numRef>
          </c:val>
          <c:extLst>
            <c:ext xmlns:c16="http://schemas.microsoft.com/office/drawing/2014/chart" uri="{C3380CC4-5D6E-409C-BE32-E72D297353CC}">
              <c16:uniqueId val="{00000006-F4FC-4163-BF43-24CB79FCF55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1.23</c:v>
                </c:pt>
                <c:pt idx="2">
                  <c:v>#N/A</c:v>
                </c:pt>
                <c:pt idx="3">
                  <c:v>1.06</c:v>
                </c:pt>
                <c:pt idx="4">
                  <c:v>#N/A</c:v>
                </c:pt>
                <c:pt idx="5">
                  <c:v>0.89</c:v>
                </c:pt>
                <c:pt idx="6">
                  <c:v>#N/A</c:v>
                </c:pt>
                <c:pt idx="7">
                  <c:v>1.61</c:v>
                </c:pt>
                <c:pt idx="8">
                  <c:v>#N/A</c:v>
                </c:pt>
                <c:pt idx="9">
                  <c:v>2.35</c:v>
                </c:pt>
              </c:numCache>
            </c:numRef>
          </c:val>
          <c:extLst>
            <c:ext xmlns:c16="http://schemas.microsoft.com/office/drawing/2014/chart" uri="{C3380CC4-5D6E-409C-BE32-E72D297353CC}">
              <c16:uniqueId val="{00000007-F4FC-4163-BF43-24CB79FCF55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6.14</c:v>
                </c:pt>
                <c:pt idx="2">
                  <c:v>#N/A</c:v>
                </c:pt>
                <c:pt idx="3">
                  <c:v>5.08</c:v>
                </c:pt>
                <c:pt idx="4">
                  <c:v>#N/A</c:v>
                </c:pt>
                <c:pt idx="5">
                  <c:v>6.21</c:v>
                </c:pt>
                <c:pt idx="6">
                  <c:v>#N/A</c:v>
                </c:pt>
                <c:pt idx="7">
                  <c:v>4.88</c:v>
                </c:pt>
                <c:pt idx="8">
                  <c:v>#N/A</c:v>
                </c:pt>
                <c:pt idx="9">
                  <c:v>4.54</c:v>
                </c:pt>
              </c:numCache>
            </c:numRef>
          </c:val>
          <c:extLst>
            <c:ext xmlns:c16="http://schemas.microsoft.com/office/drawing/2014/chart" uri="{C3380CC4-5D6E-409C-BE32-E72D297353CC}">
              <c16:uniqueId val="{00000008-F4FC-4163-BF43-24CB79FCF558}"/>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c:v>
                </c:pt>
                <c:pt idx="2">
                  <c:v>#N/A</c:v>
                </c:pt>
                <c:pt idx="3">
                  <c:v>2.73</c:v>
                </c:pt>
                <c:pt idx="4">
                  <c:v>#N/A</c:v>
                </c:pt>
                <c:pt idx="5">
                  <c:v>3.38</c:v>
                </c:pt>
                <c:pt idx="6">
                  <c:v>#N/A</c:v>
                </c:pt>
                <c:pt idx="7">
                  <c:v>4.32</c:v>
                </c:pt>
                <c:pt idx="8">
                  <c:v>#N/A</c:v>
                </c:pt>
                <c:pt idx="9">
                  <c:v>4.91</c:v>
                </c:pt>
              </c:numCache>
            </c:numRef>
          </c:val>
          <c:extLst>
            <c:ext xmlns:c16="http://schemas.microsoft.com/office/drawing/2014/chart" uri="{C3380CC4-5D6E-409C-BE32-E72D297353CC}">
              <c16:uniqueId val="{00000009-F4FC-4163-BF43-24CB79FCF558}"/>
            </c:ext>
          </c:extLst>
        </c:ser>
        <c:dLbls>
          <c:showLegendKey val="0"/>
          <c:showVal val="0"/>
          <c:showCatName val="0"/>
          <c:showSerName val="0"/>
          <c:showPercent val="0"/>
          <c:showBubbleSize val="0"/>
        </c:dLbls>
        <c:gapWidth val="150"/>
        <c:overlap val="100"/>
        <c:axId val="617739088"/>
        <c:axId val="1"/>
      </c:barChart>
      <c:catAx>
        <c:axId val="617739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7739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690</c:v>
                </c:pt>
                <c:pt idx="5">
                  <c:v>709</c:v>
                </c:pt>
                <c:pt idx="8">
                  <c:v>690</c:v>
                </c:pt>
                <c:pt idx="11">
                  <c:v>707</c:v>
                </c:pt>
                <c:pt idx="14">
                  <c:v>716</c:v>
                </c:pt>
              </c:numCache>
            </c:numRef>
          </c:val>
          <c:extLst>
            <c:ext xmlns:c16="http://schemas.microsoft.com/office/drawing/2014/chart" uri="{C3380CC4-5D6E-409C-BE32-E72D297353CC}">
              <c16:uniqueId val="{00000000-071D-40EA-BA8F-57036308D5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71D-40EA-BA8F-57036308D5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2-071D-40EA-BA8F-57036308D5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42</c:v>
                </c:pt>
                <c:pt idx="3">
                  <c:v>58</c:v>
                </c:pt>
                <c:pt idx="6">
                  <c:v>57</c:v>
                </c:pt>
                <c:pt idx="9">
                  <c:v>57</c:v>
                </c:pt>
                <c:pt idx="12">
                  <c:v>55</c:v>
                </c:pt>
              </c:numCache>
            </c:numRef>
          </c:val>
          <c:extLst>
            <c:ext xmlns:c16="http://schemas.microsoft.com/office/drawing/2014/chart" uri="{C3380CC4-5D6E-409C-BE32-E72D297353CC}">
              <c16:uniqueId val="{00000003-071D-40EA-BA8F-57036308D5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114</c:v>
                </c:pt>
                <c:pt idx="3">
                  <c:v>120</c:v>
                </c:pt>
                <c:pt idx="6">
                  <c:v>125</c:v>
                </c:pt>
                <c:pt idx="9">
                  <c:v>130</c:v>
                </c:pt>
                <c:pt idx="12">
                  <c:v>133</c:v>
                </c:pt>
              </c:numCache>
            </c:numRef>
          </c:val>
          <c:extLst>
            <c:ext xmlns:c16="http://schemas.microsoft.com/office/drawing/2014/chart" uri="{C3380CC4-5D6E-409C-BE32-E72D297353CC}">
              <c16:uniqueId val="{00000004-071D-40EA-BA8F-57036308D5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1D-40EA-BA8F-57036308D5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71D-40EA-BA8F-57036308D5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600</c:v>
                </c:pt>
                <c:pt idx="3">
                  <c:v>600</c:v>
                </c:pt>
                <c:pt idx="6">
                  <c:v>555</c:v>
                </c:pt>
                <c:pt idx="9">
                  <c:v>588</c:v>
                </c:pt>
                <c:pt idx="12">
                  <c:v>624</c:v>
                </c:pt>
              </c:numCache>
            </c:numRef>
          </c:val>
          <c:extLst>
            <c:ext xmlns:c16="http://schemas.microsoft.com/office/drawing/2014/chart" uri="{C3380CC4-5D6E-409C-BE32-E72D297353CC}">
              <c16:uniqueId val="{00000007-071D-40EA-BA8F-57036308D591}"/>
            </c:ext>
          </c:extLst>
        </c:ser>
        <c:dLbls>
          <c:showLegendKey val="0"/>
          <c:showVal val="0"/>
          <c:showCatName val="0"/>
          <c:showSerName val="0"/>
          <c:showPercent val="0"/>
          <c:showBubbleSize val="0"/>
        </c:dLbls>
        <c:gapWidth val="100"/>
        <c:overlap val="100"/>
        <c:axId val="717110752"/>
        <c:axId val="1"/>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68</c:v>
                </c:pt>
                <c:pt idx="2">
                  <c:v>#N/A</c:v>
                </c:pt>
                <c:pt idx="3">
                  <c:v>#N/A</c:v>
                </c:pt>
                <c:pt idx="4">
                  <c:v>71</c:v>
                </c:pt>
                <c:pt idx="5">
                  <c:v>#N/A</c:v>
                </c:pt>
                <c:pt idx="6">
                  <c:v>#N/A</c:v>
                </c:pt>
                <c:pt idx="7">
                  <c:v>49</c:v>
                </c:pt>
                <c:pt idx="8">
                  <c:v>#N/A</c:v>
                </c:pt>
                <c:pt idx="9">
                  <c:v>#N/A</c:v>
                </c:pt>
                <c:pt idx="10">
                  <c:v>70</c:v>
                </c:pt>
                <c:pt idx="11">
                  <c:v>#N/A</c:v>
                </c:pt>
                <c:pt idx="12">
                  <c:v>#N/A</c:v>
                </c:pt>
                <c:pt idx="13">
                  <c:v>98</c:v>
                </c:pt>
                <c:pt idx="14">
                  <c:v>#N/A</c:v>
                </c:pt>
              </c:numCache>
            </c:numRef>
          </c:val>
          <c:smooth val="0"/>
          <c:extLst>
            <c:ext xmlns:c16="http://schemas.microsoft.com/office/drawing/2014/chart" uri="{C3380CC4-5D6E-409C-BE32-E72D297353CC}">
              <c16:uniqueId val="{00000008-071D-40EA-BA8F-57036308D591}"/>
            </c:ext>
          </c:extLst>
        </c:ser>
        <c:dLbls>
          <c:showLegendKey val="0"/>
          <c:showVal val="0"/>
          <c:showCatName val="0"/>
          <c:showSerName val="0"/>
          <c:showPercent val="0"/>
          <c:showBubbleSize val="0"/>
        </c:dLbls>
        <c:marker val="1"/>
        <c:smooth val="0"/>
        <c:axId val="717110752"/>
        <c:axId val="1"/>
      </c:lineChart>
      <c:catAx>
        <c:axId val="71711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7110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7386</c:v>
                </c:pt>
                <c:pt idx="5">
                  <c:v>7515</c:v>
                </c:pt>
                <c:pt idx="8">
                  <c:v>7602</c:v>
                </c:pt>
                <c:pt idx="11">
                  <c:v>7719</c:v>
                </c:pt>
                <c:pt idx="14">
                  <c:v>7706</c:v>
                </c:pt>
              </c:numCache>
            </c:numRef>
          </c:val>
          <c:extLst>
            <c:ext xmlns:c16="http://schemas.microsoft.com/office/drawing/2014/chart" uri="{C3380CC4-5D6E-409C-BE32-E72D297353CC}">
              <c16:uniqueId val="{00000000-5E52-403A-95ED-7B5231A852C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1943</c:v>
                </c:pt>
                <c:pt idx="5">
                  <c:v>1965</c:v>
                </c:pt>
                <c:pt idx="8">
                  <c:v>1879</c:v>
                </c:pt>
                <c:pt idx="11">
                  <c:v>1918</c:v>
                </c:pt>
                <c:pt idx="14">
                  <c:v>1923</c:v>
                </c:pt>
              </c:numCache>
            </c:numRef>
          </c:val>
          <c:extLst>
            <c:ext xmlns:c16="http://schemas.microsoft.com/office/drawing/2014/chart" uri="{C3380CC4-5D6E-409C-BE32-E72D297353CC}">
              <c16:uniqueId val="{00000001-5E52-403A-95ED-7B5231A852C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1990</c:v>
                </c:pt>
                <c:pt idx="5">
                  <c:v>2262</c:v>
                </c:pt>
                <c:pt idx="8">
                  <c:v>2378</c:v>
                </c:pt>
                <c:pt idx="11">
                  <c:v>2638</c:v>
                </c:pt>
                <c:pt idx="14">
                  <c:v>2699</c:v>
                </c:pt>
              </c:numCache>
            </c:numRef>
          </c:val>
          <c:extLst>
            <c:ext xmlns:c16="http://schemas.microsoft.com/office/drawing/2014/chart" uri="{C3380CC4-5D6E-409C-BE32-E72D297353CC}">
              <c16:uniqueId val="{00000002-5E52-403A-95ED-7B5231A852C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E52-403A-95ED-7B5231A852C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E52-403A-95ED-7B5231A852C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52-403A-95ED-7B5231A852C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1294</c:v>
                </c:pt>
                <c:pt idx="3">
                  <c:v>1335</c:v>
                </c:pt>
                <c:pt idx="6">
                  <c:v>1287</c:v>
                </c:pt>
                <c:pt idx="9">
                  <c:v>1400</c:v>
                </c:pt>
                <c:pt idx="12">
                  <c:v>1407</c:v>
                </c:pt>
              </c:numCache>
            </c:numRef>
          </c:val>
          <c:extLst>
            <c:ext xmlns:c16="http://schemas.microsoft.com/office/drawing/2014/chart" uri="{C3380CC4-5D6E-409C-BE32-E72D297353CC}">
              <c16:uniqueId val="{00000006-5E52-403A-95ED-7B5231A852C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373</c:v>
                </c:pt>
                <c:pt idx="3">
                  <c:v>327</c:v>
                </c:pt>
                <c:pt idx="6">
                  <c:v>272</c:v>
                </c:pt>
                <c:pt idx="9">
                  <c:v>218</c:v>
                </c:pt>
                <c:pt idx="12">
                  <c:v>161</c:v>
                </c:pt>
              </c:numCache>
            </c:numRef>
          </c:val>
          <c:extLst>
            <c:ext xmlns:c16="http://schemas.microsoft.com/office/drawing/2014/chart" uri="{C3380CC4-5D6E-409C-BE32-E72D297353CC}">
              <c16:uniqueId val="{00000007-5E52-403A-95ED-7B5231A852C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2246</c:v>
                </c:pt>
                <c:pt idx="3">
                  <c:v>2300</c:v>
                </c:pt>
                <c:pt idx="6">
                  <c:v>2323</c:v>
                </c:pt>
                <c:pt idx="9">
                  <c:v>2418</c:v>
                </c:pt>
                <c:pt idx="12">
                  <c:v>2520</c:v>
                </c:pt>
              </c:numCache>
            </c:numRef>
          </c:val>
          <c:extLst>
            <c:ext xmlns:c16="http://schemas.microsoft.com/office/drawing/2014/chart" uri="{C3380CC4-5D6E-409C-BE32-E72D297353CC}">
              <c16:uniqueId val="{00000008-5E52-403A-95ED-7B5231A852C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14</c:v>
                </c:pt>
                <c:pt idx="3">
                  <c:v>12</c:v>
                </c:pt>
                <c:pt idx="6">
                  <c:v>10</c:v>
                </c:pt>
                <c:pt idx="9">
                  <c:v>7</c:v>
                </c:pt>
                <c:pt idx="12">
                  <c:v>5</c:v>
                </c:pt>
              </c:numCache>
            </c:numRef>
          </c:val>
          <c:extLst>
            <c:ext xmlns:c16="http://schemas.microsoft.com/office/drawing/2014/chart" uri="{C3380CC4-5D6E-409C-BE32-E72D297353CC}">
              <c16:uniqueId val="{00000009-5E52-403A-95ED-7B5231A852C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6839</c:v>
                </c:pt>
                <c:pt idx="3">
                  <c:v>7043</c:v>
                </c:pt>
                <c:pt idx="6">
                  <c:v>7137</c:v>
                </c:pt>
                <c:pt idx="9">
                  <c:v>7213</c:v>
                </c:pt>
                <c:pt idx="12">
                  <c:v>7123</c:v>
                </c:pt>
              </c:numCache>
            </c:numRef>
          </c:val>
          <c:extLst>
            <c:ext xmlns:c16="http://schemas.microsoft.com/office/drawing/2014/chart" uri="{C3380CC4-5D6E-409C-BE32-E72D297353CC}">
              <c16:uniqueId val="{0000000A-5E52-403A-95ED-7B5231A852C5}"/>
            </c:ext>
          </c:extLst>
        </c:ser>
        <c:dLbls>
          <c:showLegendKey val="0"/>
          <c:showVal val="0"/>
          <c:showCatName val="0"/>
          <c:showSerName val="0"/>
          <c:showPercent val="0"/>
          <c:showBubbleSize val="0"/>
        </c:dLbls>
        <c:gapWidth val="100"/>
        <c:overlap val="100"/>
        <c:axId val="717117824"/>
        <c:axId val="1"/>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E52-403A-95ED-7B5231A852C5}"/>
            </c:ext>
          </c:extLst>
        </c:ser>
        <c:dLbls>
          <c:showLegendKey val="0"/>
          <c:showVal val="0"/>
          <c:showCatName val="0"/>
          <c:showSerName val="0"/>
          <c:showPercent val="0"/>
          <c:showBubbleSize val="0"/>
        </c:dLbls>
        <c:marker val="1"/>
        <c:smooth val="0"/>
        <c:axId val="717117824"/>
        <c:axId val="1"/>
      </c:lineChart>
      <c:catAx>
        <c:axId val="71711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7117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1185</c:v>
                </c:pt>
                <c:pt idx="1">
                  <c:v>1179</c:v>
                </c:pt>
                <c:pt idx="2">
                  <c:v>1005</c:v>
                </c:pt>
              </c:numCache>
            </c:numRef>
          </c:val>
          <c:extLst>
            <c:ext xmlns:c16="http://schemas.microsoft.com/office/drawing/2014/chart" uri="{C3380CC4-5D6E-409C-BE32-E72D297353CC}">
              <c16:uniqueId val="{00000000-6CD1-4F3F-AE41-EFA5C7156B2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11</c:v>
                </c:pt>
                <c:pt idx="1">
                  <c:v>11</c:v>
                </c:pt>
                <c:pt idx="2">
                  <c:v>11</c:v>
                </c:pt>
              </c:numCache>
            </c:numRef>
          </c:val>
          <c:extLst>
            <c:ext xmlns:c16="http://schemas.microsoft.com/office/drawing/2014/chart" uri="{C3380CC4-5D6E-409C-BE32-E72D297353CC}">
              <c16:uniqueId val="{00000001-6CD1-4F3F-AE41-EFA5C7156B2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957</c:v>
                </c:pt>
                <c:pt idx="1">
                  <c:v>1215</c:v>
                </c:pt>
                <c:pt idx="2">
                  <c:v>1447</c:v>
                </c:pt>
              </c:numCache>
            </c:numRef>
          </c:val>
          <c:extLst>
            <c:ext xmlns:c16="http://schemas.microsoft.com/office/drawing/2014/chart" uri="{C3380CC4-5D6E-409C-BE32-E72D297353CC}">
              <c16:uniqueId val="{00000002-6CD1-4F3F-AE41-EFA5C7156B2D}"/>
            </c:ext>
          </c:extLst>
        </c:ser>
        <c:dLbls>
          <c:showLegendKey val="0"/>
          <c:showVal val="0"/>
          <c:showCatName val="0"/>
          <c:showSerName val="0"/>
          <c:showPercent val="0"/>
          <c:showBubbleSize val="0"/>
        </c:dLbls>
        <c:gapWidth val="120"/>
        <c:overlap val="100"/>
        <c:axId val="717114912"/>
        <c:axId val="1"/>
      </c:barChart>
      <c:catAx>
        <c:axId val="717114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17114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{E265D25E-BD50-41B5-B935-1434F3437DBC}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98F-4E94-B67D-A042488C073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{6CC01489-B965-4562-9FA5-84EB67EE9AAD}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8F-4E94-B67D-A042488C073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{4B4D93FD-2E25-4A70-899F-FAC3B1EA368B}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8F-4E94-B67D-A042488C073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{EAC11B7C-892A-4A2A-BFFE-4AE2355C020F}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8F-4E94-B67D-A042488C073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{7FA7C01C-8D39-44F2-AC05-5145516313CB}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8F-4E94-B67D-A042488C073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{6CABCD6D-0859-4ABE-B9D4-007060C87153}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98F-4E94-B67D-A042488C073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{34A1444E-5230-4518-B89D-D50FC5B8B962}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98F-4E94-B67D-A042488C073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{49C3970C-670F-43A9-950E-EAA3957583A0}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98F-4E94-B67D-A042488C073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{F1CBC387-2816-4066-8815-F009DB69B5C6}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98F-4E94-B67D-A042488C073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60.7</c:v>
                </c:pt>
                <c:pt idx="24">
                  <c:v>61.9</c:v>
                </c:pt>
                <c:pt idx="32">
                  <c:v>63.5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98F-4E94-B67D-A042488C073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{CCD61D9E-D4A5-4E69-B513-1157FFE17D20}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98F-4E94-B67D-A042488C073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{41C9EDB1-544A-4FEB-BBD6-F20694B32016}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8F-4E94-B67D-A042488C073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{351661B9-F245-4DE8-8B1C-5DC90056AC49}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8F-4E94-B67D-A042488C073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{1670D866-90E6-4DA8-A2F8-CBB1856F9756}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8F-4E94-B67D-A042488C073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{EFC7F359-0F70-4258-90AB-8293015464EB}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8F-4E94-B67D-A042488C073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{2D2F573E-9817-49D9-9C78-21166FB5168A}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98F-4E94-B67D-A042488C073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{7A8D2067-2396-47B2-81F7-6DBCCA7F429B}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98F-4E94-B67D-A042488C073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{E03912C8-F1C7-4AB8-861C-CDA446F24028}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98F-4E94-B67D-A042488C073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{F635D38D-3751-4BCB-A409-A9E9D147E2CA}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98F-4E94-B67D-A042488C07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pt idx="32">
                  <c:v>58.1</c:v>
                </c:pt>
              </c:numCache>
            </c:numRef>
          </c:xVal>
          <c:yVal>
            <c:numRef>
              <c:f>公会計指標分析・財政指標組合せ分析表!$BP$55:$DC$55</c:f>
              <c:numCache>
                <c:formatCode>#,##0.0;"▲ "#,##0.0</c:formatCode>
                <c:ptCount val="40"/>
                <c:pt idx="16">
                  <c:v>13</c:v>
                </c:pt>
                <c:pt idx="24">
                  <c:v>21</c:v>
                </c:pt>
                <c:pt idx="32">
                  <c:v>20.2</c:v>
                </c:pt>
              </c:numCache>
            </c:numRef>
          </c:yVal>
          <c:smooth val="0"/>
          <c:extLst>
            <c:ext xmlns:c16="http://schemas.microsoft.com/office/drawing/2014/chart" uri="{C3380CC4-5D6E-409C-BE32-E72D297353CC}">
              <c16:uniqueId val="{00000013-698F-4E94-B67D-A042488C073A}"/>
            </c:ext>
          </c:extLst>
        </c:ser>
        <c:dLbls>
          <c:showLegendKey val="0"/>
          <c:showVal val="1"/>
          <c:showCatName val="0"/>
          <c:showSerName val="0"/>
          <c:showPercent val="0"/>
          <c:showBubbleSize val="0"/>
        </c:dLbls>
        <c:axId val="46179840"/>
        <c:axId val="46181760"/>
      </c:scatterChart>
      <c:valAx>
        <c:axId val="46179840"/>
        <c:scaling>
          <c:orientation val="minMax"/>
          <c:max val="58.5"/>
          <c:min val="53.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{03F18EB6-5B05-4051-9018-D20134EAEBD9}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8D2-4C39-87DA-41290490AB5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{B095AB3C-75E6-4B1F-940D-7058555049F3}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D2-4C39-87DA-41290490AB5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{B110C508-61B6-4F75-BF94-B3F5604B5875}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D2-4C39-87DA-41290490AB5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{DC9834EB-CCAF-4ACD-B47D-63FF5B409FB2}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D2-4C39-87DA-41290490AB5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{0079EE82-2648-48DD-8AD2-FD02510C683E}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D2-4C39-87DA-41290490AB58}"/>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{EBE40D4D-5829-4E5D-BD3C-BEB87C725CE5}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8D2-4C39-87DA-41290490AB58}"/>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{4E2FE61D-6F6D-4AB6-8856-70C77ECF25AF}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8D2-4C39-87DA-41290490AB58}"/>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{9CF72D4D-8730-4A10-B4EF-2EB339491E76}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8D2-4C39-87DA-41290490AB58}"/>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{96D4A37C-ABCA-4C10-88D4-1A21BE6C2BDF}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8D2-4C39-87DA-41290490AB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c:v>
                </c:pt>
                <c:pt idx="8">
                  <c:v>1.4</c:v>
                </c:pt>
                <c:pt idx="16">
                  <c:v>1.1000000000000001</c:v>
                </c:pt>
                <c:pt idx="24">
                  <c:v>1.1000000000000001</c:v>
                </c:pt>
                <c:pt idx="32">
                  <c:v>1.2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8D2-4C39-87DA-41290490AB5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{522F8FAE-7271-4D4B-AB5C-7242A0595D88}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8D2-4C39-87DA-41290490AB5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{45C161A9-93B7-4F1B-9F5A-DEA4F4508CA6}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D2-4C39-87DA-41290490AB5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{17D8A82D-6E4E-4415-BF9D-666D3ABC40F4}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D2-4C39-87DA-41290490AB5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{D27E2379-6480-40F2-B6F1-755C00F220BF}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D2-4C39-87DA-41290490AB5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{37E14316-7B67-4C66-BD3E-6F28592A656B}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D2-4C39-87DA-41290490AB5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{AE7E3884-6087-4D3A-9442-8EE9EFCD0FD6}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8D2-4C39-87DA-41290490AB5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{04D7D777-A94B-420B-A4C8-69ACAC47D9AF}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8D2-4C39-87DA-41290490AB5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{40E4C8E0-7AA9-46C5-954A-D72C910A8C86}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8D2-4C39-87DA-41290490AB5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{8F1E2E39-6E2B-460B-AA87-1B342B0AE236}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8D2-4C39-87DA-41290490AB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c:ext xmlns:c16="http://schemas.microsoft.com/office/drawing/2014/chart" uri="{C3380CC4-5D6E-409C-BE32-E72D297353CC}">
              <c16:uniqueId val="{00000013-58D2-4C39-87DA-41290490AB58}"/>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3.900000000000002"/>
          <c:min val="1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1025"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1026"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愛知県扶桑町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9220"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9221"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9222"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9223"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224"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9225"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9226"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9227"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9228"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9229"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9230"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9231"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9233"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交付税措置のない起債を極力借入しない方針であるため、元利償還金が増加しても、合わせて算入公債費等も増加していく構造となっている。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そのため、分子は低い水準で推移しており、良好な状態といえる。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ただし、算入公債費等には都市計画税充当可能額も含まれているため、都市計画事業が増えると都市計画税充当可能額が減少し、分子が増加する可能性がある。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今後もできる限り交付税措置のない起債の発行を抑制するとともに、計画的に都市計画事業を進めていく。</a:t>
          </a:r>
          <a:endParaRPr lang="ja-JP" altLang="ja-JP" sz="14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1024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10242" name="正方形/長方形 3"/>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1024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1024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1024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1024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1024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24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0250" name="正方形/長方形 42" descr="右上がり対角線 (太)"/>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0251" name="正方形/長方形 43" descr="右下がり対角線 (太)"/>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0252" name="正方形/長方形 44" descr="右上がり対角線 (太)"/>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0253" name="正方形/長方形 45" descr="右下がり対角線 (太)"/>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0254" name="正方形/長方形 46" descr="右上がり対角線 (太)"/>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0255" name="直線コネクタ 20"/>
        <xdr:cNvCxnSpPr>
          <a:cxnSpLocks noChangeShapeType="1"/>
        </xdr:cNvCxnSpPr>
      </xdr:nvCxnSpPr>
      <xdr:spPr bwMode="auto">
        <a:xfrm>
          <a:off x="2619375" y="12334875"/>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0256" name="Oval 182"/>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愛知県扶桑町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1026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交付税措置のない起債を極力借入しない方針であるため、地方債残高が増加しても、合わせて基準財政需要額算入見込額も増加していく構造となっている。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そのため、将来負担額を充当可能財源等が上回っている状況であり、良好であるといえる。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今後もできる限り交付税措置のない起債の発行を抑制し、良好な現状を維持していく。</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9525</xdr:colOff>
      <xdr:row>52</xdr:row>
      <xdr:rowOff>85725</xdr:rowOff>
    </xdr:to>
    <xdr:graphicFrame macro="">
      <xdr:nvGraphicFramePr>
        <xdr:cNvPr id="112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523875</xdr:rowOff>
    </xdr:to>
    <xdr:sp macro="" textlink="">
      <xdr:nvSpPr>
        <xdr:cNvPr id="11266" name="Rectangle 2"/>
        <xdr:cNvSpPr>
          <a:spLocks noChangeArrowheads="1"/>
        </xdr:cNvSpPr>
      </xdr:nvSpPr>
      <xdr:spPr bwMode="auto">
        <a:xfrm>
          <a:off x="828675" y="12411075"/>
          <a:ext cx="695325" cy="419100"/>
        </a:xfrm>
        <a:prstGeom prst="rect">
          <a:avLst/>
        </a:prstGeom>
        <a:blipFill dpi="0" rotWithShape="0">
          <a:blip xmlns:r="http://schemas.openxmlformats.org/officeDocument/2006/relationships" r:embed="rId2"/>
          <a:srcRect/>
          <a:tile tx="0" ty="0" sx="100000" sy="100000" flip="none" algn="tl"/>
        </a:blip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11267" name="Rectangle 3"/>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11269" name="Line 10"/>
        <xdr:cNvSpPr>
          <a:spLocks noChangeShapeType="1"/>
        </xdr:cNvSpPr>
      </xdr:nvSpPr>
      <xdr:spPr bwMode="auto">
        <a:xfrm>
          <a:off x="628650" y="11934825"/>
          <a:ext cx="7248525"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愛知県扶桑町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1273" name="Rectangle 3"/>
        <xdr:cNvSpPr>
          <a:spLocks noChangeArrowheads="1"/>
        </xdr:cNvSpPr>
      </xdr:nvSpPr>
      <xdr:spPr bwMode="auto">
        <a:xfrm>
          <a:off x="828675" y="13087350"/>
          <a:ext cx="695325" cy="409575"/>
        </a:xfrm>
        <a:prstGeom prst="rect">
          <a:avLst/>
        </a:prstGeom>
        <a:blipFill dpi="0" rotWithShape="0">
          <a:blip xmlns:r="http://schemas.openxmlformats.org/officeDocument/2006/relationships" r:embed="rId3"/>
          <a:srcRect/>
          <a:tile tx="0" ty="0" sx="100000" sy="100000" flip="none" algn="tl"/>
        </a:blipFill>
        <a:ln w="6350">
          <a:solidFill>
            <a:srgbClr val="000000"/>
          </a:solidFill>
          <a:miter lim="800000"/>
          <a:headEnd/>
          <a:tailEnd/>
        </a:ln>
      </xdr:spPr>
    </xdr:sp>
    <xdr:clientData/>
  </xdr:twoCellAnchor>
  <xdr:twoCellAnchor>
    <xdr:from>
      <xdr:col>8</xdr:col>
      <xdr:colOff>342900</xdr:colOff>
      <xdr:row>3</xdr:row>
      <xdr:rowOff>180975</xdr:rowOff>
    </xdr:from>
    <xdr:to>
      <xdr:col>14</xdr:col>
      <xdr:colOff>85725</xdr:colOff>
      <xdr:row>24</xdr:row>
      <xdr:rowOff>104775</xdr:rowOff>
    </xdr:to>
    <xdr:sp macro="" textlink="">
      <xdr:nvSpPr>
        <xdr:cNvPr id="11274" name="Rectangle 6"/>
        <xdr:cNvSpPr>
          <a:spLocks noChangeArrowheads="1"/>
        </xdr:cNvSpPr>
      </xdr:nvSpPr>
      <xdr:spPr bwMode="auto">
        <a:xfrm>
          <a:off x="13763625" y="809625"/>
          <a:ext cx="11630025" cy="43243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取崩により減少しているが、広域ごみ処理施設整備基金、役場庁舎及び学校教育施設を除く公共施設建設基金、学校教育施設建設基金への積立をおこなったことにより全体として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平成３０年度以降順次目的基金を取り崩していく予定のため、減少していくことが見込まれる。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342900</xdr:colOff>
      <xdr:row>54</xdr:row>
      <xdr:rowOff>152400</xdr:rowOff>
    </xdr:from>
    <xdr:to>
      <xdr:col>14</xdr:col>
      <xdr:colOff>85725</xdr:colOff>
      <xdr:row>63</xdr:row>
      <xdr:rowOff>0</xdr:rowOff>
    </xdr:to>
    <xdr:sp macro="" textlink="">
      <xdr:nvSpPr>
        <xdr:cNvPr id="11277" name="Rectangle 6"/>
        <xdr:cNvSpPr>
          <a:spLocks noChangeArrowheads="1"/>
        </xdr:cNvSpPr>
      </xdr:nvSpPr>
      <xdr:spPr bwMode="auto">
        <a:xfrm>
          <a:off x="13763625" y="12458700"/>
          <a:ext cx="11630025" cy="54292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広域ごみ処理施設整備基金：広域ごみ処理施設建設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役場庁舎及び学校教育施設を除く公共施設建設基金：公共施設の建設及び維持管理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地域福祉基金：地域の特性に応じた高齢者等保健福祉施策を推進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学校教育施設建設基金：小中学校等の施設整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役場庁舎建設基金：役場庁舎建設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広域ごみ処理施設整備基金：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平成３７年度開始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予定の広域ごみ処理施設建設のために、毎年５０百万円の積立をおこなっているため。</a:t>
          </a: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及び学校教育施設を除く公共施設建設基金：平成３０年度建設予定の放課後児童クラブ専用棟（４棟）、平成３２・３３年度建設予定の多機能児童センターの建設財源として積立をおこなっているため。</a:t>
          </a: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地域福祉基金：果実運用型基金のため増減なし。</a:t>
          </a: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学校教育施設建設基金：小中学校のエアコン設置のために、積立をおこなったため。</a:t>
          </a: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役場庁舎建設基金：役場庁舎建設のために基金を設置したが、優先的に整備の必要がある施設があるため、最近では積立をおこなってない。</a:t>
          </a: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広域ごみ処理施設整備基金：引き続き毎年５０百万円の積立をおこない、平成３４年度より順次取崩をしていく予定である。</a:t>
          </a: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役場庁舎及び学校教育施設を除く公共施設建設基金：平成３０年度建設予定の放課後児童クラブ専用棟（４棟）、平成３２・３３年度建設予定の多機能児童センターの財源として取崩予定である。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地域福祉基金：引き続き果実運用により</a:t>
          </a: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学校教育施設建設基金：小中学校等の大規模改修事業の際に随時取崩をおこなう。</a:t>
          </a: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役場庁舎建設基金：現時点では建設予定、積立予定額ともに未定である。</a:t>
          </a: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4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342900</xdr:colOff>
      <xdr:row>25</xdr:row>
      <xdr:rowOff>38100</xdr:rowOff>
    </xdr:from>
    <xdr:to>
      <xdr:col>14</xdr:col>
      <xdr:colOff>85725</xdr:colOff>
      <xdr:row>41</xdr:row>
      <xdr:rowOff>142875</xdr:rowOff>
    </xdr:to>
    <xdr:sp macro="" textlink="">
      <xdr:nvSpPr>
        <xdr:cNvPr id="11280" name="Rectangle 6"/>
        <xdr:cNvSpPr>
          <a:spLocks noChangeArrowheads="1"/>
        </xdr:cNvSpPr>
      </xdr:nvSpPr>
      <xdr:spPr bwMode="auto">
        <a:xfrm>
          <a:off x="13763625" y="5276850"/>
          <a:ext cx="11630025" cy="345757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繰出金、公債費等が増加したことにより、平成２９年度においては減少している。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％程度を目安にしているが、今後については大規模な建設事業を予定しており、減少していくことが見込まれる。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4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342900</xdr:colOff>
      <xdr:row>42</xdr:row>
      <xdr:rowOff>76200</xdr:rowOff>
    </xdr:from>
    <xdr:to>
      <xdr:col>14</xdr:col>
      <xdr:colOff>85725</xdr:colOff>
      <xdr:row>54</xdr:row>
      <xdr:rowOff>19050</xdr:rowOff>
    </xdr:to>
    <xdr:sp macro="" textlink="">
      <xdr:nvSpPr>
        <xdr:cNvPr id="11283" name="Rectangle 6"/>
        <xdr:cNvSpPr>
          <a:spLocks noChangeArrowheads="1"/>
        </xdr:cNvSpPr>
      </xdr:nvSpPr>
      <xdr:spPr bwMode="auto">
        <a:xfrm>
          <a:off x="13763625" y="8877300"/>
          <a:ext cx="11630025" cy="34480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当初充当していた事業債の償還が完了したため、横ばいとなっている。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現時点では、積立、取崩ともに予定をしていないため、横ばいのままと見込まれる。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34,643
34,233
11.19
9,794,331
9,492,928
301,403
6,574,429
7,122,849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有形固定資産減価償却率については、類似団体平均を少し上回っている。今後も減価償却費以上に建設事業費を捻出することは困難であるため、数値は増加していくことが見込まれる。</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74" name="直線コネクタ 73"/>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75"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76" name="直線コネクタ 75"/>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77"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8" name="直線コネクタ 77"/>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9" name="有形固定資産減価償却率平均値テキスト"/>
        <xdr:cNvSpPr txBox="1"/>
      </xdr:nvSpPr>
      <xdr:spPr>
        <a:xfrm>
          <a:off x="4813300" y="5864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80" name="フローチャート: 判断 79"/>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81" name="フローチャート: 判断 80"/>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82" name="フローチャート: 判断 81"/>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147411</xdr:rowOff>
    </xdr:from>
    <xdr:to>
      <xdr:col>23</xdr:col>
      <xdr:colOff>136525</xdr:colOff>
      <xdr:row>29</xdr:row>
      <xdr:rowOff>77561</xdr:rowOff>
    </xdr:to>
    <xdr:sp macro="" textlink="">
      <xdr:nvSpPr>
        <xdr:cNvPr id="88" name="楕円 87"/>
        <xdr:cNvSpPr/>
      </xdr:nvSpPr>
      <xdr:spPr>
        <a:xfrm>
          <a:off x="4711700" y="57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170288</xdr:rowOff>
    </xdr:from>
    <xdr:ext cx="405111" cy="259045"/>
    <xdr:sp macro="" textlink="">
      <xdr:nvSpPr>
        <xdr:cNvPr id="89" name="有形固定資産減価償却率該当値テキスト"/>
        <xdr:cNvSpPr txBox="1"/>
      </xdr:nvSpPr>
      <xdr:spPr>
        <a:xfrm>
          <a:off x="4813300" y="557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25309</xdr:rowOff>
    </xdr:from>
    <xdr:to>
      <xdr:col>19</xdr:col>
      <xdr:colOff>187325</xdr:colOff>
      <xdr:row>29</xdr:row>
      <xdr:rowOff>126909</xdr:rowOff>
    </xdr:to>
    <xdr:sp macro="" textlink="">
      <xdr:nvSpPr>
        <xdr:cNvPr id="90" name="楕円 89"/>
        <xdr:cNvSpPr/>
      </xdr:nvSpPr>
      <xdr:spPr>
        <a:xfrm>
          <a:off x="4000500" y="57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26761</xdr:rowOff>
    </xdr:from>
    <xdr:to>
      <xdr:col>23</xdr:col>
      <xdr:colOff>85725</xdr:colOff>
      <xdr:row>29</xdr:row>
      <xdr:rowOff>76109</xdr:rowOff>
    </xdr:to>
    <xdr:cxnSp macro="">
      <xdr:nvCxnSpPr>
        <xdr:cNvPr id="91" name="直線コネクタ 90"/>
        <xdr:cNvCxnSpPr/>
      </xdr:nvCxnSpPr>
      <xdr:spPr>
        <a:xfrm flipV="1">
          <a:off x="4051300" y="5770336"/>
          <a:ext cx="7112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62321</xdr:rowOff>
    </xdr:from>
    <xdr:to>
      <xdr:col>15</xdr:col>
      <xdr:colOff>187325</xdr:colOff>
      <xdr:row>29</xdr:row>
      <xdr:rowOff>163921</xdr:rowOff>
    </xdr:to>
    <xdr:sp macro="" textlink="">
      <xdr:nvSpPr>
        <xdr:cNvPr id="92" name="楕円 91"/>
        <xdr:cNvSpPr/>
      </xdr:nvSpPr>
      <xdr:spPr>
        <a:xfrm>
          <a:off x="3238500" y="580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76109</xdr:rowOff>
    </xdr:from>
    <xdr:to>
      <xdr:col>19</xdr:col>
      <xdr:colOff>136525</xdr:colOff>
      <xdr:row>29</xdr:row>
      <xdr:rowOff>113121</xdr:rowOff>
    </xdr:to>
    <xdr:cxnSp macro="">
      <xdr:nvCxnSpPr>
        <xdr:cNvPr id="93" name="直線コネクタ 92"/>
        <xdr:cNvCxnSpPr/>
      </xdr:nvCxnSpPr>
      <xdr:spPr>
        <a:xfrm flipV="1">
          <a:off x="3289300" y="5819684"/>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125475</xdr:rowOff>
    </xdr:from>
    <xdr:ext cx="405111" cy="259045"/>
    <xdr:sp macro="" textlink="">
      <xdr:nvSpPr>
        <xdr:cNvPr id="94" name="n_1aveValue有形固定資産減価償却率"/>
        <xdr:cNvSpPr txBox="1"/>
      </xdr:nvSpPr>
      <xdr:spPr>
        <a:xfrm>
          <a:off x="38360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37301</xdr:rowOff>
    </xdr:from>
    <xdr:ext cx="405111" cy="259045"/>
    <xdr:sp macro="" textlink="">
      <xdr:nvSpPr>
        <xdr:cNvPr id="95" name="n_2aveValue有形固定資産減価償却率"/>
        <xdr:cNvSpPr txBox="1"/>
      </xdr:nvSpPr>
      <xdr:spPr>
        <a:xfrm>
          <a:off x="3086744" y="612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143436</xdr:rowOff>
    </xdr:from>
    <xdr:ext cx="405111" cy="259045"/>
    <xdr:sp macro="" textlink="">
      <xdr:nvSpPr>
        <xdr:cNvPr id="96" name="n_1mainValue有形固定資産減価償却率"/>
        <xdr:cNvSpPr txBox="1"/>
      </xdr:nvSpPr>
      <xdr:spPr>
        <a:xfrm>
          <a:off x="3836044" y="5544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97" name="n_2mainValue有形固定資産減価償却率"/>
        <xdr:cNvSpPr txBox="1"/>
      </xdr:nvSpPr>
      <xdr:spPr>
        <a:xfrm>
          <a:off x="3086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9" name="正方形/長方形 9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0" name="正方形/長方形 9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については類似団体内平均値と比べ短くなっているが、今後長寿命化等の公共施設の老朽化対策を進めていくにあたり、基金の取り崩しや地方債の借入が見込まれるため債務償還可能年数は伸びていくことが見込ま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6" name="テキスト ボックス 11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8" name="テキスト ボックス 117"/>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20" name="テキスト ボックス 119"/>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2" name="テキスト ボックス 12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26" name="直線コネクタ 125"/>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9"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30" name="直線コネクタ 129"/>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41715</xdr:rowOff>
    </xdr:from>
    <xdr:ext cx="340478" cy="259045"/>
    <xdr:sp macro="" textlink="">
      <xdr:nvSpPr>
        <xdr:cNvPr id="131" name="債務償還可能年数平均値テキスト"/>
        <xdr:cNvSpPr txBox="1"/>
      </xdr:nvSpPr>
      <xdr:spPr>
        <a:xfrm>
          <a:off x="14846300" y="6128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32" name="フローチャート: 判断 131"/>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76412</xdr:rowOff>
    </xdr:from>
    <xdr:to>
      <xdr:col>76</xdr:col>
      <xdr:colOff>73025</xdr:colOff>
      <xdr:row>33</xdr:row>
      <xdr:rowOff>6562</xdr:rowOff>
    </xdr:to>
    <xdr:sp macro="" textlink="">
      <xdr:nvSpPr>
        <xdr:cNvPr id="138" name="楕円 137"/>
        <xdr:cNvSpPr/>
      </xdr:nvSpPr>
      <xdr:spPr>
        <a:xfrm>
          <a:off x="14744700" y="633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54839</xdr:rowOff>
    </xdr:from>
    <xdr:ext cx="340478" cy="259045"/>
    <xdr:sp macro="" textlink="">
      <xdr:nvSpPr>
        <xdr:cNvPr id="139" name="債務償還可能年数該当値テキスト"/>
        <xdr:cNvSpPr txBox="1"/>
      </xdr:nvSpPr>
      <xdr:spPr>
        <a:xfrm>
          <a:off x="14846300" y="63127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34,643
34,233
11.19
9,794,331
9,492,928
301,403
6,574,429
7,122,849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19067</xdr:rowOff>
    </xdr:from>
    <xdr:ext cx="405111" cy="259045"/>
    <xdr:sp macro="" textlink="">
      <xdr:nvSpPr>
        <xdr:cNvPr id="61" name="【道路】&#10;有形固定資産減価償却率平均値テキスト"/>
        <xdr:cNvSpPr txBox="1"/>
      </xdr:nvSpPr>
      <xdr:spPr>
        <a:xfrm>
          <a:off x="4673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46355</xdr:rowOff>
    </xdr:from>
    <xdr:to>
      <xdr:col>24</xdr:col>
      <xdr:colOff>114300</xdr:colOff>
      <xdr:row>36</xdr:row>
      <xdr:rowOff>147955</xdr:rowOff>
    </xdr:to>
    <xdr:sp macro="" textlink="">
      <xdr:nvSpPr>
        <xdr:cNvPr id="70" name="楕円 69"/>
        <xdr:cNvSpPr/>
      </xdr:nvSpPr>
      <xdr:spPr>
        <a:xfrm>
          <a:off x="45847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69232</xdr:rowOff>
    </xdr:from>
    <xdr:ext cx="405111" cy="259045"/>
    <xdr:sp macro="" textlink="">
      <xdr:nvSpPr>
        <xdr:cNvPr id="71" name="【道路】&#10;有形固定資産減価償却率該当値テキスト"/>
        <xdr:cNvSpPr txBox="1"/>
      </xdr:nvSpPr>
      <xdr:spPr>
        <a:xfrm>
          <a:off x="4673600"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69215</xdr:rowOff>
    </xdr:from>
    <xdr:to>
      <xdr:col>20</xdr:col>
      <xdr:colOff>38100</xdr:colOff>
      <xdr:row>36</xdr:row>
      <xdr:rowOff>170815</xdr:rowOff>
    </xdr:to>
    <xdr:sp macro="" textlink="">
      <xdr:nvSpPr>
        <xdr:cNvPr id="72" name="楕円 71"/>
        <xdr:cNvSpPr/>
      </xdr:nvSpPr>
      <xdr:spPr>
        <a:xfrm>
          <a:off x="3746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97155</xdr:rowOff>
    </xdr:from>
    <xdr:to>
      <xdr:col>24</xdr:col>
      <xdr:colOff>63500</xdr:colOff>
      <xdr:row>36</xdr:row>
      <xdr:rowOff>120015</xdr:rowOff>
    </xdr:to>
    <xdr:cxnSp macro="">
      <xdr:nvCxnSpPr>
        <xdr:cNvPr id="73" name="直線コネクタ 72"/>
        <xdr:cNvCxnSpPr/>
      </xdr:nvCxnSpPr>
      <xdr:spPr>
        <a:xfrm flipV="1">
          <a:off x="3797300" y="626935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99695</xdr:rowOff>
    </xdr:from>
    <xdr:to>
      <xdr:col>15</xdr:col>
      <xdr:colOff>101600</xdr:colOff>
      <xdr:row>37</xdr:row>
      <xdr:rowOff>29845</xdr:rowOff>
    </xdr:to>
    <xdr:sp macro="" textlink="">
      <xdr:nvSpPr>
        <xdr:cNvPr id="74" name="楕円 73"/>
        <xdr:cNvSpPr/>
      </xdr:nvSpPr>
      <xdr:spPr>
        <a:xfrm>
          <a:off x="2857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120015</xdr:rowOff>
    </xdr:from>
    <xdr:to>
      <xdr:col>19</xdr:col>
      <xdr:colOff>177800</xdr:colOff>
      <xdr:row>36</xdr:row>
      <xdr:rowOff>150495</xdr:rowOff>
    </xdr:to>
    <xdr:cxnSp macro="">
      <xdr:nvCxnSpPr>
        <xdr:cNvPr id="75" name="直線コネクタ 74"/>
        <xdr:cNvCxnSpPr/>
      </xdr:nvCxnSpPr>
      <xdr:spPr>
        <a:xfrm flipV="1">
          <a:off x="2908300" y="62922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76" name="n_1aveValue【道路】&#10;有形固定資産減価償却率"/>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76217</xdr:rowOff>
    </xdr:from>
    <xdr:ext cx="405111" cy="259045"/>
    <xdr:sp macro="" textlink="">
      <xdr:nvSpPr>
        <xdr:cNvPr id="77" name="n_2aveValue【道路】&#10;有形固定資産減価償却率"/>
        <xdr:cNvSpPr txBox="1"/>
      </xdr:nvSpPr>
      <xdr:spPr>
        <a:xfrm>
          <a:off x="2705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15892</xdr:rowOff>
    </xdr:from>
    <xdr:ext cx="405111" cy="259045"/>
    <xdr:sp macro="" textlink="">
      <xdr:nvSpPr>
        <xdr:cNvPr id="78" name="n_1mainValue【道路】&#10;有形固定資産減価償却率"/>
        <xdr:cNvSpPr txBox="1"/>
      </xdr:nvSpPr>
      <xdr:spPr>
        <a:xfrm>
          <a:off x="35820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46372</xdr:rowOff>
    </xdr:from>
    <xdr:ext cx="405111" cy="259045"/>
    <xdr:sp macro="" textlink="">
      <xdr:nvSpPr>
        <xdr:cNvPr id="79" name="n_2mainValue【道路】&#10;有形固定資産減価償却率"/>
        <xdr:cNvSpPr txBox="1"/>
      </xdr:nvSpPr>
      <xdr:spPr>
        <a:xfrm>
          <a:off x="2705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101" name="直線コネクタ 100"/>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102"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3" name="直線コネクタ 102"/>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4"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5" name="直線コネクタ 104"/>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157456</xdr:rowOff>
    </xdr:from>
    <xdr:ext cx="534377" cy="259045"/>
    <xdr:sp macro="" textlink="">
      <xdr:nvSpPr>
        <xdr:cNvPr id="106" name="【道路】&#10;一人当たり延長平均値テキスト"/>
        <xdr:cNvSpPr txBox="1"/>
      </xdr:nvSpPr>
      <xdr:spPr>
        <a:xfrm>
          <a:off x="10515600" y="6501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7" name="フローチャート: 判断 106"/>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8" name="フローチャート: 判断 107"/>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9" name="フローチャート: 判断 108"/>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101616</xdr:rowOff>
    </xdr:from>
    <xdr:to>
      <xdr:col>55</xdr:col>
      <xdr:colOff>50800</xdr:colOff>
      <xdr:row>40</xdr:row>
      <xdr:rowOff>31766</xdr:rowOff>
    </xdr:to>
    <xdr:sp macro="" textlink="">
      <xdr:nvSpPr>
        <xdr:cNvPr id="115" name="楕円 114"/>
        <xdr:cNvSpPr/>
      </xdr:nvSpPr>
      <xdr:spPr>
        <a:xfrm>
          <a:off x="10426700" y="678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80043</xdr:rowOff>
    </xdr:from>
    <xdr:ext cx="469744" cy="259045"/>
    <xdr:sp macro="" textlink="">
      <xdr:nvSpPr>
        <xdr:cNvPr id="116" name="【道路】&#10;一人当たり延長該当値テキスト"/>
        <xdr:cNvSpPr txBox="1"/>
      </xdr:nvSpPr>
      <xdr:spPr>
        <a:xfrm>
          <a:off x="10515600" y="676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101936</xdr:rowOff>
    </xdr:from>
    <xdr:to>
      <xdr:col>50</xdr:col>
      <xdr:colOff>165100</xdr:colOff>
      <xdr:row>40</xdr:row>
      <xdr:rowOff>32086</xdr:rowOff>
    </xdr:to>
    <xdr:sp macro="" textlink="">
      <xdr:nvSpPr>
        <xdr:cNvPr id="117" name="楕円 116"/>
        <xdr:cNvSpPr/>
      </xdr:nvSpPr>
      <xdr:spPr>
        <a:xfrm>
          <a:off x="9588500" y="678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152416</xdr:rowOff>
    </xdr:from>
    <xdr:to>
      <xdr:col>55</xdr:col>
      <xdr:colOff>0</xdr:colOff>
      <xdr:row>39</xdr:row>
      <xdr:rowOff>152736</xdr:rowOff>
    </xdr:to>
    <xdr:cxnSp macro="">
      <xdr:nvCxnSpPr>
        <xdr:cNvPr id="118" name="直線コネクタ 117"/>
        <xdr:cNvCxnSpPr/>
      </xdr:nvCxnSpPr>
      <xdr:spPr>
        <a:xfrm flipV="1">
          <a:off x="9639300" y="6838966"/>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100381</xdr:rowOff>
    </xdr:from>
    <xdr:to>
      <xdr:col>46</xdr:col>
      <xdr:colOff>38100</xdr:colOff>
      <xdr:row>40</xdr:row>
      <xdr:rowOff>30531</xdr:rowOff>
    </xdr:to>
    <xdr:sp macro="" textlink="">
      <xdr:nvSpPr>
        <xdr:cNvPr id="119" name="楕円 118"/>
        <xdr:cNvSpPr/>
      </xdr:nvSpPr>
      <xdr:spPr>
        <a:xfrm>
          <a:off x="8699500" y="678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151181</xdr:rowOff>
    </xdr:from>
    <xdr:to>
      <xdr:col>50</xdr:col>
      <xdr:colOff>114300</xdr:colOff>
      <xdr:row>39</xdr:row>
      <xdr:rowOff>152736</xdr:rowOff>
    </xdr:to>
    <xdr:cxnSp macro="">
      <xdr:nvCxnSpPr>
        <xdr:cNvPr id="120" name="直線コネクタ 119"/>
        <xdr:cNvCxnSpPr/>
      </xdr:nvCxnSpPr>
      <xdr:spPr>
        <a:xfrm>
          <a:off x="8750300" y="6837731"/>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89623</xdr:rowOff>
    </xdr:from>
    <xdr:ext cx="469744" cy="259045"/>
    <xdr:sp macro="" textlink="">
      <xdr:nvSpPr>
        <xdr:cNvPr id="121" name="n_1aveValue【道路】&#10;一人当たり延長"/>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22" name="n_2aveValue【道路】&#10;一人当たり延長"/>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23213</xdr:rowOff>
    </xdr:from>
    <xdr:ext cx="469744" cy="259045"/>
    <xdr:sp macro="" textlink="">
      <xdr:nvSpPr>
        <xdr:cNvPr id="123" name="n_1mainValue【道路】&#10;一人当たり延長"/>
        <xdr:cNvSpPr txBox="1"/>
      </xdr:nvSpPr>
      <xdr:spPr>
        <a:xfrm>
          <a:off x="9391727" y="688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21658</xdr:rowOff>
    </xdr:from>
    <xdr:ext cx="469744" cy="259045"/>
    <xdr:sp macro="" textlink="">
      <xdr:nvSpPr>
        <xdr:cNvPr id="124" name="n_2mainValue【道路】&#10;一人当たり延長"/>
        <xdr:cNvSpPr txBox="1"/>
      </xdr:nvSpPr>
      <xdr:spPr>
        <a:xfrm>
          <a:off x="8515427" y="687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50" name="直線コネクタ 149"/>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51"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52" name="直線コネクタ 151"/>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3"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4" name="直線コネクタ 153"/>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55" name="【橋りょう・トンネル】&#10;有形固定資産減価償却率平均値テキスト"/>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6" name="フローチャート: 判断 155"/>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7" name="フローチャート: 判断 156"/>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8" name="フローチャート: 判断 157"/>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12881</xdr:rowOff>
    </xdr:from>
    <xdr:to>
      <xdr:col>24</xdr:col>
      <xdr:colOff>114300</xdr:colOff>
      <xdr:row>58</xdr:row>
      <xdr:rowOff>114481</xdr:rowOff>
    </xdr:to>
    <xdr:sp macro="" textlink="">
      <xdr:nvSpPr>
        <xdr:cNvPr id="164" name="楕円 163"/>
        <xdr:cNvSpPr/>
      </xdr:nvSpPr>
      <xdr:spPr>
        <a:xfrm>
          <a:off x="4584700" y="99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35758</xdr:rowOff>
    </xdr:from>
    <xdr:ext cx="405111" cy="259045"/>
    <xdr:sp macro="" textlink="">
      <xdr:nvSpPr>
        <xdr:cNvPr id="165" name="【橋りょう・トンネル】&#10;有形固定資産減価償却率該当値テキスト"/>
        <xdr:cNvSpPr txBox="1"/>
      </xdr:nvSpPr>
      <xdr:spPr>
        <a:xfrm>
          <a:off x="4673600" y="980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32476</xdr:rowOff>
    </xdr:from>
    <xdr:to>
      <xdr:col>20</xdr:col>
      <xdr:colOff>38100</xdr:colOff>
      <xdr:row>58</xdr:row>
      <xdr:rowOff>134076</xdr:rowOff>
    </xdr:to>
    <xdr:sp macro="" textlink="">
      <xdr:nvSpPr>
        <xdr:cNvPr id="166" name="楕円 165"/>
        <xdr:cNvSpPr/>
      </xdr:nvSpPr>
      <xdr:spPr>
        <a:xfrm>
          <a:off x="3746500" y="997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63681</xdr:rowOff>
    </xdr:from>
    <xdr:to>
      <xdr:col>24</xdr:col>
      <xdr:colOff>63500</xdr:colOff>
      <xdr:row>58</xdr:row>
      <xdr:rowOff>83276</xdr:rowOff>
    </xdr:to>
    <xdr:cxnSp macro="">
      <xdr:nvCxnSpPr>
        <xdr:cNvPr id="167" name="直線コネクタ 166"/>
        <xdr:cNvCxnSpPr/>
      </xdr:nvCxnSpPr>
      <xdr:spPr>
        <a:xfrm flipV="1">
          <a:off x="3797300" y="1000778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47172</xdr:rowOff>
    </xdr:from>
    <xdr:to>
      <xdr:col>15</xdr:col>
      <xdr:colOff>101600</xdr:colOff>
      <xdr:row>58</xdr:row>
      <xdr:rowOff>148772</xdr:rowOff>
    </xdr:to>
    <xdr:sp macro="" textlink="">
      <xdr:nvSpPr>
        <xdr:cNvPr id="168" name="楕円 167"/>
        <xdr:cNvSpPr/>
      </xdr:nvSpPr>
      <xdr:spPr>
        <a:xfrm>
          <a:off x="28575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83276</xdr:rowOff>
    </xdr:from>
    <xdr:to>
      <xdr:col>19</xdr:col>
      <xdr:colOff>177800</xdr:colOff>
      <xdr:row>58</xdr:row>
      <xdr:rowOff>97972</xdr:rowOff>
    </xdr:to>
    <xdr:cxnSp macro="">
      <xdr:nvCxnSpPr>
        <xdr:cNvPr id="169" name="直線コネクタ 168"/>
        <xdr:cNvCxnSpPr/>
      </xdr:nvCxnSpPr>
      <xdr:spPr>
        <a:xfrm flipV="1">
          <a:off x="2908300" y="1002737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105608</xdr:rowOff>
    </xdr:from>
    <xdr:ext cx="405111" cy="259045"/>
    <xdr:sp macro="" textlink="">
      <xdr:nvSpPr>
        <xdr:cNvPr id="170" name="n_1aveValue【橋りょう・トンネル】&#10;有形固定資産減価償却率"/>
        <xdr:cNvSpPr txBox="1"/>
      </xdr:nvSpPr>
      <xdr:spPr>
        <a:xfrm>
          <a:off x="35820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71" name="n_2aveValue【橋りょう・トンネル】&#10;有形固定資産減価償却率"/>
        <xdr:cNvSpPr txBox="1"/>
      </xdr:nvSpPr>
      <xdr:spPr>
        <a:xfrm>
          <a:off x="2705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150603</xdr:rowOff>
    </xdr:from>
    <xdr:ext cx="405111" cy="259045"/>
    <xdr:sp macro="" textlink="">
      <xdr:nvSpPr>
        <xdr:cNvPr id="172" name="n_1mainValue【橋りょう・トンネル】&#10;有形固定資産減価償却率"/>
        <xdr:cNvSpPr txBox="1"/>
      </xdr:nvSpPr>
      <xdr:spPr>
        <a:xfrm>
          <a:off x="3582044" y="975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165299</xdr:rowOff>
    </xdr:from>
    <xdr:ext cx="405111" cy="259045"/>
    <xdr:sp macro="" textlink="">
      <xdr:nvSpPr>
        <xdr:cNvPr id="173" name="n_2mainValue【橋りょう・トンネル】&#10;有形固定資産減価償却率"/>
        <xdr:cNvSpPr txBox="1"/>
      </xdr:nvSpPr>
      <xdr:spPr>
        <a:xfrm>
          <a:off x="2705744" y="976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97" name="直線コネクタ 196"/>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98"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9" name="直線コネクタ 198"/>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200"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201" name="直線コネクタ 200"/>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9417</xdr:rowOff>
    </xdr:from>
    <xdr:ext cx="599010" cy="259045"/>
    <xdr:sp macro="" textlink="">
      <xdr:nvSpPr>
        <xdr:cNvPr id="202" name="【橋りょう・トンネル】&#10;一人当たり有形固定資産（償却資産）額平均値テキスト"/>
        <xdr:cNvSpPr txBox="1"/>
      </xdr:nvSpPr>
      <xdr:spPr>
        <a:xfrm>
          <a:off x="10515600" y="106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203" name="フローチャート: 判断 202"/>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204" name="フローチャート: 判断 203"/>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205" name="フローチャート: 判断 204"/>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126984</xdr:rowOff>
    </xdr:from>
    <xdr:to>
      <xdr:col>55</xdr:col>
      <xdr:colOff>50800</xdr:colOff>
      <xdr:row>64</xdr:row>
      <xdr:rowOff>57134</xdr:rowOff>
    </xdr:to>
    <xdr:sp macro="" textlink="">
      <xdr:nvSpPr>
        <xdr:cNvPr id="211" name="楕円 210"/>
        <xdr:cNvSpPr/>
      </xdr:nvSpPr>
      <xdr:spPr>
        <a:xfrm>
          <a:off x="10426700" y="1092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41911</xdr:rowOff>
    </xdr:from>
    <xdr:ext cx="534377" cy="259045"/>
    <xdr:sp macro="" textlink="">
      <xdr:nvSpPr>
        <xdr:cNvPr id="212" name="【橋りょう・トンネル】&#10;一人当たり有形固定資産（償却資産）額該当値テキスト"/>
        <xdr:cNvSpPr txBox="1"/>
      </xdr:nvSpPr>
      <xdr:spPr>
        <a:xfrm>
          <a:off x="10515600" y="1084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127501</xdr:rowOff>
    </xdr:from>
    <xdr:to>
      <xdr:col>50</xdr:col>
      <xdr:colOff>165100</xdr:colOff>
      <xdr:row>64</xdr:row>
      <xdr:rowOff>57651</xdr:rowOff>
    </xdr:to>
    <xdr:sp macro="" textlink="">
      <xdr:nvSpPr>
        <xdr:cNvPr id="213" name="楕円 212"/>
        <xdr:cNvSpPr/>
      </xdr:nvSpPr>
      <xdr:spPr>
        <a:xfrm>
          <a:off x="9588500" y="1092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6334</xdr:rowOff>
    </xdr:from>
    <xdr:to>
      <xdr:col>55</xdr:col>
      <xdr:colOff>0</xdr:colOff>
      <xdr:row>64</xdr:row>
      <xdr:rowOff>6851</xdr:rowOff>
    </xdr:to>
    <xdr:cxnSp macro="">
      <xdr:nvCxnSpPr>
        <xdr:cNvPr id="214" name="直線コネクタ 213"/>
        <xdr:cNvCxnSpPr/>
      </xdr:nvCxnSpPr>
      <xdr:spPr>
        <a:xfrm flipV="1">
          <a:off x="9639300" y="10979134"/>
          <a:ext cx="838200" cy="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127919</xdr:rowOff>
    </xdr:from>
    <xdr:to>
      <xdr:col>46</xdr:col>
      <xdr:colOff>38100</xdr:colOff>
      <xdr:row>64</xdr:row>
      <xdr:rowOff>58069</xdr:rowOff>
    </xdr:to>
    <xdr:sp macro="" textlink="">
      <xdr:nvSpPr>
        <xdr:cNvPr id="215" name="楕円 214"/>
        <xdr:cNvSpPr/>
      </xdr:nvSpPr>
      <xdr:spPr>
        <a:xfrm>
          <a:off x="8699500" y="1092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6851</xdr:rowOff>
    </xdr:from>
    <xdr:to>
      <xdr:col>50</xdr:col>
      <xdr:colOff>114300</xdr:colOff>
      <xdr:row>64</xdr:row>
      <xdr:rowOff>7269</xdr:rowOff>
    </xdr:to>
    <xdr:cxnSp macro="">
      <xdr:nvCxnSpPr>
        <xdr:cNvPr id="216" name="直線コネクタ 215"/>
        <xdr:cNvCxnSpPr/>
      </xdr:nvCxnSpPr>
      <xdr:spPr>
        <a:xfrm flipV="1">
          <a:off x="8750300" y="10979651"/>
          <a:ext cx="8890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17" name="n_1aveValue【橋りょう・トンネル】&#10;一人当たり有形固定資産（償却資産）額"/>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18" name="n_2aveValue【橋りょう・トンネル】&#10;一人当たり有形固定資産（償却資産）額"/>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48778</xdr:rowOff>
    </xdr:from>
    <xdr:ext cx="534377" cy="259045"/>
    <xdr:sp macro="" textlink="">
      <xdr:nvSpPr>
        <xdr:cNvPr id="219" name="n_1mainValue【橋りょう・トンネル】&#10;一人当たり有形固定資産（償却資産）額"/>
        <xdr:cNvSpPr txBox="1"/>
      </xdr:nvSpPr>
      <xdr:spPr>
        <a:xfrm>
          <a:off x="9359411" y="1102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49196</xdr:rowOff>
    </xdr:from>
    <xdr:ext cx="534377" cy="259045"/>
    <xdr:sp macro="" textlink="">
      <xdr:nvSpPr>
        <xdr:cNvPr id="220" name="n_2mainValue【橋りょう・トンネル】&#10;一人当たり有形固定資産（償却資産）額"/>
        <xdr:cNvSpPr txBox="1"/>
      </xdr:nvSpPr>
      <xdr:spPr>
        <a:xfrm>
          <a:off x="8483111" y="1102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6" name="正方形/長方形 23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7" name="正方形/長方形 2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8" name="正方形/長方形 2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9" name="正方形/長方形 2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0" name="正方形/長方形 2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1" name="正方形/長方形 2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2" name="正方形/長方形 2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3" name="正方形/長方形 2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4" name="正方形/長方形 24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5" name="正方形/長方形 2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6" name="正方形/長方形 2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7" name="正方形/長方形 2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8" name="正方形/長方形 2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9" name="正方形/長方形 2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0" name="正方形/長方形 2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1" name="正方形/長方形 2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2" name="正方形/長方形 25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3" name="正方形/長方形 2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4" name="正方形/長方形 2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5" name="正方形/長方形 2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6" name="正方形/長方形 2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7" name="正方形/長方形 2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8" name="正方形/長方形 2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9" name="正方形/長方形 2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0" name="正方形/長方形 2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1" name="テキスト ボックス 2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2" name="直線コネクタ 2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63" name="直線コネクタ 26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64" name="テキスト ボックス 26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65" name="直線コネクタ 26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66" name="テキスト ボックス 26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67" name="直線コネクタ 26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68" name="テキスト ボックス 26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69" name="直線コネクタ 26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70" name="テキスト ボックス 26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71" name="直線コネクタ 27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72" name="テキスト ボックス 27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73" name="直線コネクタ 27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74" name="テキスト ボックス 27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5" name="直線コネクタ 2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6" name="テキスト ボックス 2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278" name="直線コネクタ 277"/>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279"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280" name="直線コネクタ 279"/>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8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82" name="直線コネクタ 28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283" name="【認定こども園・幼稚園・保育所】&#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284" name="フローチャート: 判断 283"/>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285" name="フローチャート: 判断 284"/>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286" name="フローチャート: 判断 285"/>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7" name="テキスト ボックス 2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8" name="テキスト ボックス 2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9" name="テキスト ボックス 2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0" name="テキスト ボックス 2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1" name="テキスト ボックス 2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165826</xdr:rowOff>
    </xdr:from>
    <xdr:to>
      <xdr:col>85</xdr:col>
      <xdr:colOff>177800</xdr:colOff>
      <xdr:row>36</xdr:row>
      <xdr:rowOff>95976</xdr:rowOff>
    </xdr:to>
    <xdr:sp macro="" textlink="">
      <xdr:nvSpPr>
        <xdr:cNvPr id="292" name="楕円 291"/>
        <xdr:cNvSpPr/>
      </xdr:nvSpPr>
      <xdr:spPr>
        <a:xfrm>
          <a:off x="16268700" y="61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17253</xdr:rowOff>
    </xdr:from>
    <xdr:ext cx="405111" cy="259045"/>
    <xdr:sp macro="" textlink="">
      <xdr:nvSpPr>
        <xdr:cNvPr id="293" name="【認定こども園・幼稚園・保育所】&#10;有形固定資産減価償却率該当値テキスト"/>
        <xdr:cNvSpPr txBox="1"/>
      </xdr:nvSpPr>
      <xdr:spPr>
        <a:xfrm>
          <a:off x="16357600" y="601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20501</xdr:rowOff>
    </xdr:from>
    <xdr:to>
      <xdr:col>81</xdr:col>
      <xdr:colOff>101600</xdr:colOff>
      <xdr:row>36</xdr:row>
      <xdr:rowOff>122101</xdr:rowOff>
    </xdr:to>
    <xdr:sp macro="" textlink="">
      <xdr:nvSpPr>
        <xdr:cNvPr id="294" name="楕円 293"/>
        <xdr:cNvSpPr/>
      </xdr:nvSpPr>
      <xdr:spPr>
        <a:xfrm>
          <a:off x="15430500" y="61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45176</xdr:rowOff>
    </xdr:from>
    <xdr:to>
      <xdr:col>85</xdr:col>
      <xdr:colOff>127000</xdr:colOff>
      <xdr:row>36</xdr:row>
      <xdr:rowOff>71301</xdr:rowOff>
    </xdr:to>
    <xdr:cxnSp macro="">
      <xdr:nvCxnSpPr>
        <xdr:cNvPr id="295" name="直線コネクタ 294"/>
        <xdr:cNvCxnSpPr/>
      </xdr:nvCxnSpPr>
      <xdr:spPr>
        <a:xfrm flipV="1">
          <a:off x="15481300" y="621737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33564</xdr:rowOff>
    </xdr:from>
    <xdr:to>
      <xdr:col>76</xdr:col>
      <xdr:colOff>165100</xdr:colOff>
      <xdr:row>36</xdr:row>
      <xdr:rowOff>135164</xdr:rowOff>
    </xdr:to>
    <xdr:sp macro="" textlink="">
      <xdr:nvSpPr>
        <xdr:cNvPr id="296" name="楕円 295"/>
        <xdr:cNvSpPr/>
      </xdr:nvSpPr>
      <xdr:spPr>
        <a:xfrm>
          <a:off x="14541500" y="62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71301</xdr:rowOff>
    </xdr:from>
    <xdr:to>
      <xdr:col>81</xdr:col>
      <xdr:colOff>50800</xdr:colOff>
      <xdr:row>36</xdr:row>
      <xdr:rowOff>84364</xdr:rowOff>
    </xdr:to>
    <xdr:cxnSp macro="">
      <xdr:nvCxnSpPr>
        <xdr:cNvPr id="297" name="直線コネクタ 296"/>
        <xdr:cNvCxnSpPr/>
      </xdr:nvCxnSpPr>
      <xdr:spPr>
        <a:xfrm flipV="1">
          <a:off x="14592300" y="624350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69141</xdr:rowOff>
    </xdr:from>
    <xdr:ext cx="405111" cy="259045"/>
    <xdr:sp macro="" textlink="">
      <xdr:nvSpPr>
        <xdr:cNvPr id="298" name="n_1aveValue【認定こども園・幼稚園・保育所】&#10;有形固定資産減価償却率"/>
        <xdr:cNvSpPr txBox="1"/>
      </xdr:nvSpPr>
      <xdr:spPr>
        <a:xfrm>
          <a:off x="15266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299" name="n_2aveValue【認定こども園・幼稚園・保育所】&#10;有形固定資産減価償却率"/>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138628</xdr:rowOff>
    </xdr:from>
    <xdr:ext cx="405111" cy="259045"/>
    <xdr:sp macro="" textlink="">
      <xdr:nvSpPr>
        <xdr:cNvPr id="300" name="n_1mainValue【認定こども園・幼稚園・保育所】&#10;有形固定資産減価償却率"/>
        <xdr:cNvSpPr txBox="1"/>
      </xdr:nvSpPr>
      <xdr:spPr>
        <a:xfrm>
          <a:off x="15266044" y="596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151691</xdr:rowOff>
    </xdr:from>
    <xdr:ext cx="405111" cy="259045"/>
    <xdr:sp macro="" textlink="">
      <xdr:nvSpPr>
        <xdr:cNvPr id="301" name="n_2mainValue【認定こども園・幼稚園・保育所】&#10;有形固定資産減価償却率"/>
        <xdr:cNvSpPr txBox="1"/>
      </xdr:nvSpPr>
      <xdr:spPr>
        <a:xfrm>
          <a:off x="14389744" y="598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2" name="正方形/長方形 3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3" name="正方形/長方形 3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4" name="正方形/長方形 3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5" name="正方形/長方形 3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6" name="正方形/長方形 3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7" name="正方形/長方形 3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8" name="正方形/長方形 3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9" name="正方形/長方形 3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0" name="テキスト ボックス 3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1" name="直線コネクタ 3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12" name="直線コネクタ 31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13" name="テキスト ボックス 31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14" name="直線コネクタ 31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15" name="テキスト ボックス 31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6" name="直線コネクタ 31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17" name="テキスト ボックス 31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18" name="直線コネクタ 31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19" name="テキスト ボックス 31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20" name="直線コネクタ 31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21" name="テキスト ボックス 32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2" name="直線コネクタ 3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23" name="テキスト ボックス 32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325" name="直線コネクタ 324"/>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26"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27" name="直線コネクタ 326"/>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28"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29" name="直線コネクタ 328"/>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330" name="【認定こども園・幼稚園・保育所】&#10;一人当たり面積平均値テキスト"/>
        <xdr:cNvSpPr txBox="1"/>
      </xdr:nvSpPr>
      <xdr:spPr>
        <a:xfrm>
          <a:off x="22199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331" name="フローチャート: 判断 330"/>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332" name="フローチャート: 判断 331"/>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333" name="フローチャート: 判断 332"/>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4" name="テキスト ボックス 3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5" name="テキスト ボックス 3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6" name="テキスト ボックス 3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7" name="テキスト ボックス 3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8" name="テキスト ボックス 3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339" name="楕円 338"/>
        <xdr:cNvSpPr/>
      </xdr:nvSpPr>
      <xdr:spPr>
        <a:xfrm>
          <a:off x="22110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128287</xdr:rowOff>
    </xdr:from>
    <xdr:ext cx="469744" cy="259045"/>
    <xdr:sp macro="" textlink="">
      <xdr:nvSpPr>
        <xdr:cNvPr id="340" name="【認定こども園・幼稚園・保育所】&#10;一人当たり面積該当値テキスト"/>
        <xdr:cNvSpPr txBox="1"/>
      </xdr:nvSpPr>
      <xdr:spPr>
        <a:xfrm>
          <a:off x="221996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107315</xdr:rowOff>
    </xdr:from>
    <xdr:to>
      <xdr:col>112</xdr:col>
      <xdr:colOff>38100</xdr:colOff>
      <xdr:row>40</xdr:row>
      <xdr:rowOff>37465</xdr:rowOff>
    </xdr:to>
    <xdr:sp macro="" textlink="">
      <xdr:nvSpPr>
        <xdr:cNvPr id="341" name="楕円 340"/>
        <xdr:cNvSpPr/>
      </xdr:nvSpPr>
      <xdr:spPr>
        <a:xfrm>
          <a:off x="212725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156210</xdr:rowOff>
    </xdr:from>
    <xdr:to>
      <xdr:col>116</xdr:col>
      <xdr:colOff>63500</xdr:colOff>
      <xdr:row>39</xdr:row>
      <xdr:rowOff>158115</xdr:rowOff>
    </xdr:to>
    <xdr:cxnSp macro="">
      <xdr:nvCxnSpPr>
        <xdr:cNvPr id="342" name="直線コネクタ 341"/>
        <xdr:cNvCxnSpPr/>
      </xdr:nvCxnSpPr>
      <xdr:spPr>
        <a:xfrm flipV="1">
          <a:off x="21323300" y="684276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105410</xdr:rowOff>
    </xdr:from>
    <xdr:to>
      <xdr:col>107</xdr:col>
      <xdr:colOff>101600</xdr:colOff>
      <xdr:row>40</xdr:row>
      <xdr:rowOff>35560</xdr:rowOff>
    </xdr:to>
    <xdr:sp macro="" textlink="">
      <xdr:nvSpPr>
        <xdr:cNvPr id="343" name="楕円 342"/>
        <xdr:cNvSpPr/>
      </xdr:nvSpPr>
      <xdr:spPr>
        <a:xfrm>
          <a:off x="20383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156210</xdr:rowOff>
    </xdr:from>
    <xdr:to>
      <xdr:col>111</xdr:col>
      <xdr:colOff>177800</xdr:colOff>
      <xdr:row>39</xdr:row>
      <xdr:rowOff>158115</xdr:rowOff>
    </xdr:to>
    <xdr:cxnSp macro="">
      <xdr:nvCxnSpPr>
        <xdr:cNvPr id="344" name="直線コネクタ 343"/>
        <xdr:cNvCxnSpPr/>
      </xdr:nvCxnSpPr>
      <xdr:spPr>
        <a:xfrm>
          <a:off x="20434300" y="68427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146702</xdr:rowOff>
    </xdr:from>
    <xdr:ext cx="469744" cy="259045"/>
    <xdr:sp macro="" textlink="">
      <xdr:nvSpPr>
        <xdr:cNvPr id="345" name="n_1aveValue【認定こども園・幼稚園・保育所】&#10;一人当たり面積"/>
        <xdr:cNvSpPr txBox="1"/>
      </xdr:nvSpPr>
      <xdr:spPr>
        <a:xfrm>
          <a:off x="210757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156227</xdr:rowOff>
    </xdr:from>
    <xdr:ext cx="469744" cy="259045"/>
    <xdr:sp macro="" textlink="">
      <xdr:nvSpPr>
        <xdr:cNvPr id="346" name="n_2aveValue【認定こども園・幼稚園・保育所】&#10;一人当たり面積"/>
        <xdr:cNvSpPr txBox="1"/>
      </xdr:nvSpPr>
      <xdr:spPr>
        <a:xfrm>
          <a:off x="20199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53992</xdr:rowOff>
    </xdr:from>
    <xdr:ext cx="469744" cy="259045"/>
    <xdr:sp macro="" textlink="">
      <xdr:nvSpPr>
        <xdr:cNvPr id="347" name="n_1mainValue【認定こども園・幼稚園・保育所】&#10;一人当たり面積"/>
        <xdr:cNvSpPr txBox="1"/>
      </xdr:nvSpPr>
      <xdr:spPr>
        <a:xfrm>
          <a:off x="21075727" y="6569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52087</xdr:rowOff>
    </xdr:from>
    <xdr:ext cx="469744" cy="259045"/>
    <xdr:sp macro="" textlink="">
      <xdr:nvSpPr>
        <xdr:cNvPr id="348" name="n_2mainValue【認定こども園・幼稚園・保育所】&#10;一人当たり面積"/>
        <xdr:cNvSpPr txBox="1"/>
      </xdr:nvSpPr>
      <xdr:spPr>
        <a:xfrm>
          <a:off x="20199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9" name="正方形/長方形 3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0" name="正方形/長方形 3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1" name="正方形/長方形 3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2" name="正方形/長方形 3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3" name="正方形/長方形 3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4" name="正方形/長方形 3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5" name="正方形/長方形 3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6" name="正方形/長方形 3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7" name="テキスト ボックス 3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8" name="直線コネクタ 3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59" name="テキスト ボックス 35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60" name="直線コネクタ 35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61" name="テキスト ボックス 36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62" name="直線コネクタ 36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63" name="テキスト ボックス 36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4" name="直線コネクタ 36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5" name="テキスト ボックス 36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6" name="直線コネクタ 36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7" name="テキスト ボックス 36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8" name="直線コネクタ 36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69" name="テキスト ボックス 36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0" name="直線コネクタ 3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1" name="テキスト ボックス 3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373" name="直線コネクタ 372"/>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374"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375" name="直線コネクタ 374"/>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376"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377" name="直線コネクタ 376"/>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378"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379" name="フローチャート: 判断 378"/>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380" name="フローチャート: 判断 379"/>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381" name="フローチャート: 判断 380"/>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2" name="テキスト ボックス 3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3" name="テキスト ボックス 3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4" name="テキスト ボックス 3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5" name="テキスト ボックス 3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6" name="テキスト ボックス 3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53975</xdr:rowOff>
    </xdr:from>
    <xdr:to>
      <xdr:col>85</xdr:col>
      <xdr:colOff>177800</xdr:colOff>
      <xdr:row>58</xdr:row>
      <xdr:rowOff>155575</xdr:rowOff>
    </xdr:to>
    <xdr:sp macro="" textlink="">
      <xdr:nvSpPr>
        <xdr:cNvPr id="387" name="楕円 386"/>
        <xdr:cNvSpPr/>
      </xdr:nvSpPr>
      <xdr:spPr>
        <a:xfrm>
          <a:off x="162687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76852</xdr:rowOff>
    </xdr:from>
    <xdr:ext cx="405111" cy="259045"/>
    <xdr:sp macro="" textlink="">
      <xdr:nvSpPr>
        <xdr:cNvPr id="388" name="【学校施設】&#10;有形固定資産減価償却率該当値テキスト"/>
        <xdr:cNvSpPr txBox="1"/>
      </xdr:nvSpPr>
      <xdr:spPr>
        <a:xfrm>
          <a:off x="16357600"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84455</xdr:rowOff>
    </xdr:from>
    <xdr:to>
      <xdr:col>81</xdr:col>
      <xdr:colOff>101600</xdr:colOff>
      <xdr:row>59</xdr:row>
      <xdr:rowOff>14605</xdr:rowOff>
    </xdr:to>
    <xdr:sp macro="" textlink="">
      <xdr:nvSpPr>
        <xdr:cNvPr id="389" name="楕円 388"/>
        <xdr:cNvSpPr/>
      </xdr:nvSpPr>
      <xdr:spPr>
        <a:xfrm>
          <a:off x="15430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104775</xdr:rowOff>
    </xdr:from>
    <xdr:to>
      <xdr:col>85</xdr:col>
      <xdr:colOff>127000</xdr:colOff>
      <xdr:row>58</xdr:row>
      <xdr:rowOff>135255</xdr:rowOff>
    </xdr:to>
    <xdr:cxnSp macro="">
      <xdr:nvCxnSpPr>
        <xdr:cNvPr id="390" name="直線コネクタ 389"/>
        <xdr:cNvCxnSpPr/>
      </xdr:nvCxnSpPr>
      <xdr:spPr>
        <a:xfrm flipV="1">
          <a:off x="15481300" y="1004887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101600</xdr:rowOff>
    </xdr:from>
    <xdr:to>
      <xdr:col>76</xdr:col>
      <xdr:colOff>165100</xdr:colOff>
      <xdr:row>59</xdr:row>
      <xdr:rowOff>31750</xdr:rowOff>
    </xdr:to>
    <xdr:sp macro="" textlink="">
      <xdr:nvSpPr>
        <xdr:cNvPr id="391" name="楕円 390"/>
        <xdr:cNvSpPr/>
      </xdr:nvSpPr>
      <xdr:spPr>
        <a:xfrm>
          <a:off x="14541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135255</xdr:rowOff>
    </xdr:from>
    <xdr:to>
      <xdr:col>81</xdr:col>
      <xdr:colOff>50800</xdr:colOff>
      <xdr:row>58</xdr:row>
      <xdr:rowOff>152400</xdr:rowOff>
    </xdr:to>
    <xdr:cxnSp macro="">
      <xdr:nvCxnSpPr>
        <xdr:cNvPr id="392" name="直線コネクタ 391"/>
        <xdr:cNvCxnSpPr/>
      </xdr:nvCxnSpPr>
      <xdr:spPr>
        <a:xfrm flipV="1">
          <a:off x="14592300" y="100793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17162</xdr:rowOff>
    </xdr:from>
    <xdr:ext cx="405111" cy="259045"/>
    <xdr:sp macro="" textlink="">
      <xdr:nvSpPr>
        <xdr:cNvPr id="393" name="n_1aveValue【学校施設】&#10;有形固定資産減価償却率"/>
        <xdr:cNvSpPr txBox="1"/>
      </xdr:nvSpPr>
      <xdr:spPr>
        <a:xfrm>
          <a:off x="15266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24782</xdr:rowOff>
    </xdr:from>
    <xdr:ext cx="405111" cy="259045"/>
    <xdr:sp macro="" textlink="">
      <xdr:nvSpPr>
        <xdr:cNvPr id="394" name="n_2aveValue【学校施設】&#10;有形固定資産減価償却率"/>
        <xdr:cNvSpPr txBox="1"/>
      </xdr:nvSpPr>
      <xdr:spPr>
        <a:xfrm>
          <a:off x="14389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31132</xdr:rowOff>
    </xdr:from>
    <xdr:ext cx="405111" cy="259045"/>
    <xdr:sp macro="" textlink="">
      <xdr:nvSpPr>
        <xdr:cNvPr id="395" name="n_1mainValue【学校施設】&#10;有形固定資産減価償却率"/>
        <xdr:cNvSpPr txBox="1"/>
      </xdr:nvSpPr>
      <xdr:spPr>
        <a:xfrm>
          <a:off x="15266044"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48277</xdr:rowOff>
    </xdr:from>
    <xdr:ext cx="405111" cy="259045"/>
    <xdr:sp macro="" textlink="">
      <xdr:nvSpPr>
        <xdr:cNvPr id="396" name="n_2mainValue【学校施設】&#10;有形固定資産減価償却率"/>
        <xdr:cNvSpPr txBox="1"/>
      </xdr:nvSpPr>
      <xdr:spPr>
        <a:xfrm>
          <a:off x="14389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7" name="正方形/長方形 3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8" name="正方形/長方形 3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9" name="正方形/長方形 3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0" name="正方形/長方形 3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1" name="正方形/長方形 4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2" name="正方形/長方形 4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3" name="正方形/長方形 4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4" name="正方形/長方形 4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5" name="テキスト ボックス 4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6" name="直線コネクタ 4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07" name="テキスト ボックス 40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08" name="直線コネクタ 40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09" name="テキスト ボックス 40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10" name="直線コネクタ 40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11" name="テキスト ボックス 41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12" name="直線コネクタ 41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13" name="テキスト ボックス 41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14" name="直線コネクタ 41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15" name="テキスト ボックス 41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6" name="直線コネクタ 41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7" name="テキスト ボックス 41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419" name="直線コネクタ 418"/>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420"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421" name="直線コネクタ 420"/>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422"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423" name="直線コネクタ 422"/>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23741</xdr:rowOff>
    </xdr:from>
    <xdr:ext cx="469744" cy="259045"/>
    <xdr:sp macro="" textlink="">
      <xdr:nvSpPr>
        <xdr:cNvPr id="424" name="【学校施設】&#10;一人当たり面積平均値テキスト"/>
        <xdr:cNvSpPr txBox="1"/>
      </xdr:nvSpPr>
      <xdr:spPr>
        <a:xfrm>
          <a:off x="22199600" y="10310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425" name="フローチャート: 判断 424"/>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426" name="フローチャート: 判断 425"/>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427" name="フローチャート: 判断 426"/>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8" name="テキスト ボックス 4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9" name="テキスト ボックス 4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0" name="テキスト ボックス 4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1" name="テキスト ボックス 4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2" name="テキスト ボックス 4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58928</xdr:rowOff>
    </xdr:from>
    <xdr:to>
      <xdr:col>116</xdr:col>
      <xdr:colOff>114300</xdr:colOff>
      <xdr:row>62</xdr:row>
      <xdr:rowOff>160528</xdr:rowOff>
    </xdr:to>
    <xdr:sp macro="" textlink="">
      <xdr:nvSpPr>
        <xdr:cNvPr id="433" name="楕円 432"/>
        <xdr:cNvSpPr/>
      </xdr:nvSpPr>
      <xdr:spPr>
        <a:xfrm>
          <a:off x="221107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37355</xdr:rowOff>
    </xdr:from>
    <xdr:ext cx="469744" cy="259045"/>
    <xdr:sp macro="" textlink="">
      <xdr:nvSpPr>
        <xdr:cNvPr id="434" name="【学校施設】&#10;一人当たり面積該当値テキスト"/>
        <xdr:cNvSpPr txBox="1"/>
      </xdr:nvSpPr>
      <xdr:spPr>
        <a:xfrm>
          <a:off x="22199600"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59842</xdr:rowOff>
    </xdr:from>
    <xdr:to>
      <xdr:col>112</xdr:col>
      <xdr:colOff>38100</xdr:colOff>
      <xdr:row>62</xdr:row>
      <xdr:rowOff>161442</xdr:rowOff>
    </xdr:to>
    <xdr:sp macro="" textlink="">
      <xdr:nvSpPr>
        <xdr:cNvPr id="435" name="楕円 434"/>
        <xdr:cNvSpPr/>
      </xdr:nvSpPr>
      <xdr:spPr>
        <a:xfrm>
          <a:off x="21272500" y="1068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109728</xdr:rowOff>
    </xdr:from>
    <xdr:to>
      <xdr:col>116</xdr:col>
      <xdr:colOff>63500</xdr:colOff>
      <xdr:row>62</xdr:row>
      <xdr:rowOff>110642</xdr:rowOff>
    </xdr:to>
    <xdr:cxnSp macro="">
      <xdr:nvCxnSpPr>
        <xdr:cNvPr id="436" name="直線コネクタ 435"/>
        <xdr:cNvCxnSpPr/>
      </xdr:nvCxnSpPr>
      <xdr:spPr>
        <a:xfrm flipV="1">
          <a:off x="21323300" y="10739628"/>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54356</xdr:rowOff>
    </xdr:from>
    <xdr:to>
      <xdr:col>107</xdr:col>
      <xdr:colOff>101600</xdr:colOff>
      <xdr:row>62</xdr:row>
      <xdr:rowOff>155956</xdr:rowOff>
    </xdr:to>
    <xdr:sp macro="" textlink="">
      <xdr:nvSpPr>
        <xdr:cNvPr id="437" name="楕円 436"/>
        <xdr:cNvSpPr/>
      </xdr:nvSpPr>
      <xdr:spPr>
        <a:xfrm>
          <a:off x="20383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105156</xdr:rowOff>
    </xdr:from>
    <xdr:to>
      <xdr:col>111</xdr:col>
      <xdr:colOff>177800</xdr:colOff>
      <xdr:row>62</xdr:row>
      <xdr:rowOff>110642</xdr:rowOff>
    </xdr:to>
    <xdr:cxnSp macro="">
      <xdr:nvCxnSpPr>
        <xdr:cNvPr id="438" name="直線コネクタ 437"/>
        <xdr:cNvCxnSpPr/>
      </xdr:nvCxnSpPr>
      <xdr:spPr>
        <a:xfrm>
          <a:off x="20434300" y="10735056"/>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152823</xdr:rowOff>
    </xdr:from>
    <xdr:ext cx="469744" cy="259045"/>
    <xdr:sp macro="" textlink="">
      <xdr:nvSpPr>
        <xdr:cNvPr id="439" name="n_1aveValue【学校施設】&#10;一人当たり面積"/>
        <xdr:cNvSpPr txBox="1"/>
      </xdr:nvSpPr>
      <xdr:spPr>
        <a:xfrm>
          <a:off x="21075727" y="102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440"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152569</xdr:rowOff>
    </xdr:from>
    <xdr:ext cx="469744" cy="259045"/>
    <xdr:sp macro="" textlink="">
      <xdr:nvSpPr>
        <xdr:cNvPr id="441" name="n_1mainValue【学校施設】&#10;一人当たり面積"/>
        <xdr:cNvSpPr txBox="1"/>
      </xdr:nvSpPr>
      <xdr:spPr>
        <a:xfrm>
          <a:off x="21075727" y="1078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147083</xdr:rowOff>
    </xdr:from>
    <xdr:ext cx="469744" cy="259045"/>
    <xdr:sp macro="" textlink="">
      <xdr:nvSpPr>
        <xdr:cNvPr id="442" name="n_2mainValue【学校施設】&#10;一人当たり面積"/>
        <xdr:cNvSpPr txBox="1"/>
      </xdr:nvSpPr>
      <xdr:spPr>
        <a:xfrm>
          <a:off x="20199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3" name="正方形/長方形 4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4" name="正方形/長方形 4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5" name="正方形/長方形 4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6" name="正方形/長方形 4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7" name="正方形/長方形 4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8" name="正方形/長方形 4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9" name="正方形/長方形 4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0" name="正方形/長方形 44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51" name="正方形/長方形 4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2" name="正方形/長方形 4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3" name="正方形/長方形 4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4" name="正方形/長方形 4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5" name="正方形/長方形 4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6" name="正方形/長方形 4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7" name="正方形/長方形 4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8" name="正方形/長方形 45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59" name="正方形/長方形 4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0" name="正方形/長方形 4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1" name="正方形/長方形 4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2" name="正方形/長方形 4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3" name="正方形/長方形 4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4" name="正方形/長方形 4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5" name="正方形/長方形 4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6" name="正方形/長方形 4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7" name="テキスト ボックス 4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8" name="直線コネクタ 4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69" name="テキスト ボックス 46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70" name="直線コネクタ 46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71" name="テキスト ボックス 47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72" name="直線コネクタ 47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73" name="テキスト ボックス 47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74" name="直線コネクタ 47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75" name="テキスト ボックス 47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76" name="直線コネクタ 47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77" name="テキスト ボックス 47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8" name="直線コネクタ 4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9" name="テキスト ボックス 4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481" name="直線コネクタ 480"/>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482"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483" name="直線コネクタ 482"/>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484"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485" name="直線コネクタ 484"/>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486" name="【公民館】&#10;有形固定資産減価償却率平均値テキスト"/>
        <xdr:cNvSpPr txBox="1"/>
      </xdr:nvSpPr>
      <xdr:spPr>
        <a:xfrm>
          <a:off x="16357600"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487" name="フローチャート: 判断 486"/>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488" name="フローチャート: 判断 487"/>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489" name="フローチャート: 判断 488"/>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0" name="テキスト ボックス 4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1" name="テキスト ボックス 4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2" name="テキスト ボックス 4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3" name="テキスト ボックス 4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4" name="テキスト ボックス 4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114554</xdr:rowOff>
    </xdr:from>
    <xdr:to>
      <xdr:col>85</xdr:col>
      <xdr:colOff>177800</xdr:colOff>
      <xdr:row>105</xdr:row>
      <xdr:rowOff>44704</xdr:rowOff>
    </xdr:to>
    <xdr:sp macro="" textlink="">
      <xdr:nvSpPr>
        <xdr:cNvPr id="495" name="楕円 494"/>
        <xdr:cNvSpPr/>
      </xdr:nvSpPr>
      <xdr:spPr>
        <a:xfrm>
          <a:off x="16268700" y="1794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137431</xdr:rowOff>
    </xdr:from>
    <xdr:ext cx="405111" cy="259045"/>
    <xdr:sp macro="" textlink="">
      <xdr:nvSpPr>
        <xdr:cNvPr id="496" name="【公民館】&#10;有形固定資産減価償却率該当値テキスト"/>
        <xdr:cNvSpPr txBox="1"/>
      </xdr:nvSpPr>
      <xdr:spPr>
        <a:xfrm>
          <a:off x="16357600" y="17796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155702</xdr:rowOff>
    </xdr:from>
    <xdr:to>
      <xdr:col>81</xdr:col>
      <xdr:colOff>101600</xdr:colOff>
      <xdr:row>105</xdr:row>
      <xdr:rowOff>85852</xdr:rowOff>
    </xdr:to>
    <xdr:sp macro="" textlink="">
      <xdr:nvSpPr>
        <xdr:cNvPr id="497" name="楕円 496"/>
        <xdr:cNvSpPr/>
      </xdr:nvSpPr>
      <xdr:spPr>
        <a:xfrm>
          <a:off x="15430500" y="1798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165354</xdr:rowOff>
    </xdr:from>
    <xdr:to>
      <xdr:col>85</xdr:col>
      <xdr:colOff>127000</xdr:colOff>
      <xdr:row>105</xdr:row>
      <xdr:rowOff>35052</xdr:rowOff>
    </xdr:to>
    <xdr:cxnSp macro="">
      <xdr:nvCxnSpPr>
        <xdr:cNvPr id="498" name="直線コネクタ 497"/>
        <xdr:cNvCxnSpPr/>
      </xdr:nvCxnSpPr>
      <xdr:spPr>
        <a:xfrm flipV="1">
          <a:off x="15481300" y="1799615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23113</xdr:rowOff>
    </xdr:from>
    <xdr:to>
      <xdr:col>76</xdr:col>
      <xdr:colOff>165100</xdr:colOff>
      <xdr:row>105</xdr:row>
      <xdr:rowOff>124713</xdr:rowOff>
    </xdr:to>
    <xdr:sp macro="" textlink="">
      <xdr:nvSpPr>
        <xdr:cNvPr id="499" name="楕円 498"/>
        <xdr:cNvSpPr/>
      </xdr:nvSpPr>
      <xdr:spPr>
        <a:xfrm>
          <a:off x="145415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35052</xdr:rowOff>
    </xdr:from>
    <xdr:to>
      <xdr:col>81</xdr:col>
      <xdr:colOff>50800</xdr:colOff>
      <xdr:row>105</xdr:row>
      <xdr:rowOff>73913</xdr:rowOff>
    </xdr:to>
    <xdr:cxnSp macro="">
      <xdr:nvCxnSpPr>
        <xdr:cNvPr id="500" name="直線コネクタ 499"/>
        <xdr:cNvCxnSpPr/>
      </xdr:nvCxnSpPr>
      <xdr:spPr>
        <a:xfrm flipV="1">
          <a:off x="14592300" y="18037302"/>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131842</xdr:rowOff>
    </xdr:from>
    <xdr:ext cx="405111" cy="259045"/>
    <xdr:sp macro="" textlink="">
      <xdr:nvSpPr>
        <xdr:cNvPr id="501" name="n_1aveValue【公民館】&#10;有形固定資産減価償却率"/>
        <xdr:cNvSpPr txBox="1"/>
      </xdr:nvSpPr>
      <xdr:spPr>
        <a:xfrm>
          <a:off x="15266044"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8399</xdr:rowOff>
    </xdr:from>
    <xdr:ext cx="405111" cy="259045"/>
    <xdr:sp macro="" textlink="">
      <xdr:nvSpPr>
        <xdr:cNvPr id="502" name="n_2aveValue【公民館】&#10;有形固定資産減価償却率"/>
        <xdr:cNvSpPr txBox="1"/>
      </xdr:nvSpPr>
      <xdr:spPr>
        <a:xfrm>
          <a:off x="14389744" y="1818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102379</xdr:rowOff>
    </xdr:from>
    <xdr:ext cx="405111" cy="259045"/>
    <xdr:sp macro="" textlink="">
      <xdr:nvSpPr>
        <xdr:cNvPr id="503" name="n_1mainValue【公民館】&#10;有形固定資産減価償却率"/>
        <xdr:cNvSpPr txBox="1"/>
      </xdr:nvSpPr>
      <xdr:spPr>
        <a:xfrm>
          <a:off x="15266044" y="1776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141240</xdr:rowOff>
    </xdr:from>
    <xdr:ext cx="405111" cy="259045"/>
    <xdr:sp macro="" textlink="">
      <xdr:nvSpPr>
        <xdr:cNvPr id="504" name="n_2mainValue【公民館】&#10;有形固定資産減価償却率"/>
        <xdr:cNvSpPr txBox="1"/>
      </xdr:nvSpPr>
      <xdr:spPr>
        <a:xfrm>
          <a:off x="14389744" y="1780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5" name="正方形/長方形 5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6" name="正方形/長方形 5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7" name="正方形/長方形 5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8" name="正方形/長方形 5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9" name="正方形/長方形 5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0" name="正方形/長方形 5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1" name="正方形/長方形 5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2" name="正方形/長方形 5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3" name="テキスト ボックス 5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4" name="直線コネクタ 5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15" name="直線コネクタ 51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16" name="テキスト ボックス 51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17" name="直線コネクタ 51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18" name="テキスト ボックス 51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19" name="直線コネクタ 51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20" name="テキスト ボックス 51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21" name="直線コネクタ 52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22" name="テキスト ボックス 52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3" name="直線コネクタ 5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4" name="テキスト ボックス 5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526" name="直線コネクタ 525"/>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527"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528" name="直線コネクタ 527"/>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529"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530" name="直線コネクタ 529"/>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39133</xdr:rowOff>
    </xdr:from>
    <xdr:ext cx="469744" cy="259045"/>
    <xdr:sp macro="" textlink="">
      <xdr:nvSpPr>
        <xdr:cNvPr id="531" name="【公民館】&#10;一人当たり面積平均値テキスト"/>
        <xdr:cNvSpPr txBox="1"/>
      </xdr:nvSpPr>
      <xdr:spPr>
        <a:xfrm>
          <a:off x="22199600" y="1804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532" name="フローチャート: 判断 531"/>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533" name="フローチャート: 判断 532"/>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534" name="フローチャート: 判断 533"/>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5" name="テキスト ボックス 5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6" name="テキスト ボックス 5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7" name="テキスト ボックス 5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8" name="テキスト ボックス 5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9" name="テキスト ボックス 5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61976</xdr:rowOff>
    </xdr:from>
    <xdr:to>
      <xdr:col>116</xdr:col>
      <xdr:colOff>114300</xdr:colOff>
      <xdr:row>107</xdr:row>
      <xdr:rowOff>163576</xdr:rowOff>
    </xdr:to>
    <xdr:sp macro="" textlink="">
      <xdr:nvSpPr>
        <xdr:cNvPr id="540" name="楕円 539"/>
        <xdr:cNvSpPr/>
      </xdr:nvSpPr>
      <xdr:spPr>
        <a:xfrm>
          <a:off x="22110700" y="184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148353</xdr:rowOff>
    </xdr:from>
    <xdr:ext cx="469744" cy="259045"/>
    <xdr:sp macro="" textlink="">
      <xdr:nvSpPr>
        <xdr:cNvPr id="541" name="【公民館】&#10;一人当たり面積該当値テキスト"/>
        <xdr:cNvSpPr txBox="1"/>
      </xdr:nvSpPr>
      <xdr:spPr>
        <a:xfrm>
          <a:off x="22199600" y="18322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61976</xdr:rowOff>
    </xdr:from>
    <xdr:to>
      <xdr:col>112</xdr:col>
      <xdr:colOff>38100</xdr:colOff>
      <xdr:row>107</xdr:row>
      <xdr:rowOff>163576</xdr:rowOff>
    </xdr:to>
    <xdr:sp macro="" textlink="">
      <xdr:nvSpPr>
        <xdr:cNvPr id="542" name="楕円 541"/>
        <xdr:cNvSpPr/>
      </xdr:nvSpPr>
      <xdr:spPr>
        <a:xfrm>
          <a:off x="21272500" y="184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112776</xdr:rowOff>
    </xdr:from>
    <xdr:to>
      <xdr:col>116</xdr:col>
      <xdr:colOff>63500</xdr:colOff>
      <xdr:row>107</xdr:row>
      <xdr:rowOff>112776</xdr:rowOff>
    </xdr:to>
    <xdr:cxnSp macro="">
      <xdr:nvCxnSpPr>
        <xdr:cNvPr id="543" name="直線コネクタ 542"/>
        <xdr:cNvCxnSpPr/>
      </xdr:nvCxnSpPr>
      <xdr:spPr>
        <a:xfrm>
          <a:off x="21323300" y="184579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59689</xdr:rowOff>
    </xdr:from>
    <xdr:to>
      <xdr:col>107</xdr:col>
      <xdr:colOff>101600</xdr:colOff>
      <xdr:row>107</xdr:row>
      <xdr:rowOff>161289</xdr:rowOff>
    </xdr:to>
    <xdr:sp macro="" textlink="">
      <xdr:nvSpPr>
        <xdr:cNvPr id="544" name="楕円 543"/>
        <xdr:cNvSpPr/>
      </xdr:nvSpPr>
      <xdr:spPr>
        <a:xfrm>
          <a:off x="20383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110489</xdr:rowOff>
    </xdr:from>
    <xdr:to>
      <xdr:col>111</xdr:col>
      <xdr:colOff>177800</xdr:colOff>
      <xdr:row>107</xdr:row>
      <xdr:rowOff>112776</xdr:rowOff>
    </xdr:to>
    <xdr:cxnSp macro="">
      <xdr:nvCxnSpPr>
        <xdr:cNvPr id="545" name="直線コネクタ 544"/>
        <xdr:cNvCxnSpPr/>
      </xdr:nvCxnSpPr>
      <xdr:spPr>
        <a:xfrm>
          <a:off x="20434300" y="1845563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24655</xdr:rowOff>
    </xdr:from>
    <xdr:ext cx="469744" cy="259045"/>
    <xdr:sp macro="" textlink="">
      <xdr:nvSpPr>
        <xdr:cNvPr id="546" name="n_1aveValue【公民館】&#10;一人当たり面積"/>
        <xdr:cNvSpPr txBox="1"/>
      </xdr:nvSpPr>
      <xdr:spPr>
        <a:xfrm>
          <a:off x="210757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547"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154703</xdr:rowOff>
    </xdr:from>
    <xdr:ext cx="469744" cy="259045"/>
    <xdr:sp macro="" textlink="">
      <xdr:nvSpPr>
        <xdr:cNvPr id="548" name="n_1mainValue【公民館】&#10;一人当たり面積"/>
        <xdr:cNvSpPr txBox="1"/>
      </xdr:nvSpPr>
      <xdr:spPr>
        <a:xfrm>
          <a:off x="21075727" y="1849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549" name="n_2mainValue【公民館】&#10;一人当たり面積"/>
        <xdr:cNvSpPr txBox="1"/>
      </xdr:nvSpPr>
      <xdr:spPr>
        <a:xfrm>
          <a:off x="20199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0" name="正方形/長方形 5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1" name="正方形/長方形 5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2" name="テキスト ボックス 5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類似団体と比較し有形固定資産減価償却率は高い。</a:t>
          </a:r>
        </a:p>
        <a:p>
          <a:r>
            <a:rPr kumimoji="1" lang="ja-JP" altLang="en-US" sz="1300">
              <a:latin typeface="ＭＳ Ｐゴシック" panose="020B0600070205080204" pitchFamily="50" charset="-128"/>
              <a:ea typeface="ＭＳ Ｐゴシック" panose="020B0600070205080204" pitchFamily="50" charset="-128"/>
            </a:rPr>
            <a:t>橋りょうについては橋りょう長寿命化修繕計画に基づき修繕を進めているところである。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学校施設については最も古い施設で昭和４２年度建設となっており、公共施設総合管理計画に基づき、長寿命化、統複合化を検討していく。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34,643
34,233
11.19
9,794,331
9,492,928
301,403
6,574,429
7,122,849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図書館】&#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119126</xdr:rowOff>
    </xdr:from>
    <xdr:to>
      <xdr:col>15</xdr:col>
      <xdr:colOff>101600</xdr:colOff>
      <xdr:row>39</xdr:row>
      <xdr:rowOff>49276</xdr:rowOff>
    </xdr:to>
    <xdr:sp macro="" textlink="">
      <xdr:nvSpPr>
        <xdr:cNvPr id="62" name="フローチャート: 判断 61"/>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16256</xdr:rowOff>
    </xdr:from>
    <xdr:to>
      <xdr:col>24</xdr:col>
      <xdr:colOff>114300</xdr:colOff>
      <xdr:row>36</xdr:row>
      <xdr:rowOff>117856</xdr:rowOff>
    </xdr:to>
    <xdr:sp macro="" textlink="">
      <xdr:nvSpPr>
        <xdr:cNvPr id="68" name="楕円 67"/>
        <xdr:cNvSpPr/>
      </xdr:nvSpPr>
      <xdr:spPr>
        <a:xfrm>
          <a:off x="4584700" y="61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39133</xdr:rowOff>
    </xdr:from>
    <xdr:ext cx="405111" cy="259045"/>
    <xdr:sp macro="" textlink="">
      <xdr:nvSpPr>
        <xdr:cNvPr id="69" name="【図書館】&#10;有形固定資産減価償却率該当値テキスト"/>
        <xdr:cNvSpPr txBox="1"/>
      </xdr:nvSpPr>
      <xdr:spPr>
        <a:xfrm>
          <a:off x="4673600" y="603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64262</xdr:rowOff>
    </xdr:from>
    <xdr:to>
      <xdr:col>20</xdr:col>
      <xdr:colOff>38100</xdr:colOff>
      <xdr:row>36</xdr:row>
      <xdr:rowOff>165862</xdr:rowOff>
    </xdr:to>
    <xdr:sp macro="" textlink="">
      <xdr:nvSpPr>
        <xdr:cNvPr id="70" name="楕円 69"/>
        <xdr:cNvSpPr/>
      </xdr:nvSpPr>
      <xdr:spPr>
        <a:xfrm>
          <a:off x="3746500" y="62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67056</xdr:rowOff>
    </xdr:from>
    <xdr:to>
      <xdr:col>24</xdr:col>
      <xdr:colOff>63500</xdr:colOff>
      <xdr:row>36</xdr:row>
      <xdr:rowOff>115062</xdr:rowOff>
    </xdr:to>
    <xdr:cxnSp macro="">
      <xdr:nvCxnSpPr>
        <xdr:cNvPr id="71" name="直線コネクタ 70"/>
        <xdr:cNvCxnSpPr/>
      </xdr:nvCxnSpPr>
      <xdr:spPr>
        <a:xfrm flipV="1">
          <a:off x="3797300" y="623925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109982</xdr:rowOff>
    </xdr:from>
    <xdr:to>
      <xdr:col>15</xdr:col>
      <xdr:colOff>101600</xdr:colOff>
      <xdr:row>37</xdr:row>
      <xdr:rowOff>40132</xdr:rowOff>
    </xdr:to>
    <xdr:sp macro="" textlink="">
      <xdr:nvSpPr>
        <xdr:cNvPr id="72" name="楕円 71"/>
        <xdr:cNvSpPr/>
      </xdr:nvSpPr>
      <xdr:spPr>
        <a:xfrm>
          <a:off x="2857500" y="628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115062</xdr:rowOff>
    </xdr:from>
    <xdr:to>
      <xdr:col>19</xdr:col>
      <xdr:colOff>177800</xdr:colOff>
      <xdr:row>36</xdr:row>
      <xdr:rowOff>160782</xdr:rowOff>
    </xdr:to>
    <xdr:cxnSp macro="">
      <xdr:nvCxnSpPr>
        <xdr:cNvPr id="73" name="直線コネクタ 72"/>
        <xdr:cNvCxnSpPr/>
      </xdr:nvCxnSpPr>
      <xdr:spPr>
        <a:xfrm flipV="1">
          <a:off x="2908300" y="628726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19829</xdr:rowOff>
    </xdr:from>
    <xdr:ext cx="405111" cy="259045"/>
    <xdr:sp macro="" textlink="">
      <xdr:nvSpPr>
        <xdr:cNvPr id="74" name="n_1aveValue【図書館】&#10;有形固定資産減価償却率"/>
        <xdr:cNvSpPr txBox="1"/>
      </xdr:nvSpPr>
      <xdr:spPr>
        <a:xfrm>
          <a:off x="3582044"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40403</xdr:rowOff>
    </xdr:from>
    <xdr:ext cx="405111" cy="259045"/>
    <xdr:sp macro="" textlink="">
      <xdr:nvSpPr>
        <xdr:cNvPr id="75" name="n_2aveValue【図書館】&#10;有形固定資産減価償却率"/>
        <xdr:cNvSpPr txBox="1"/>
      </xdr:nvSpPr>
      <xdr:spPr>
        <a:xfrm>
          <a:off x="2705744"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10939</xdr:rowOff>
    </xdr:from>
    <xdr:ext cx="405111" cy="259045"/>
    <xdr:sp macro="" textlink="">
      <xdr:nvSpPr>
        <xdr:cNvPr id="76" name="n_1mainValue【図書館】&#10;有形固定資産減価償却率"/>
        <xdr:cNvSpPr txBox="1"/>
      </xdr:nvSpPr>
      <xdr:spPr>
        <a:xfrm>
          <a:off x="3582044" y="601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56659</xdr:rowOff>
    </xdr:from>
    <xdr:ext cx="405111" cy="259045"/>
    <xdr:sp macro="" textlink="">
      <xdr:nvSpPr>
        <xdr:cNvPr id="77" name="n_2mainValue【図書館】&#10;有形固定資産減価償却率"/>
        <xdr:cNvSpPr txBox="1"/>
      </xdr:nvSpPr>
      <xdr:spPr>
        <a:xfrm>
          <a:off x="2705744" y="605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9" name="直線コネクタ 98"/>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00"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01" name="直線コネクタ 100"/>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102"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3" name="直線コネクタ 102"/>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164863</xdr:rowOff>
    </xdr:from>
    <xdr:ext cx="469744" cy="259045"/>
    <xdr:sp macro="" textlink="">
      <xdr:nvSpPr>
        <xdr:cNvPr id="104" name="【図書館】&#10;一人当たり面積平均値テキスト"/>
        <xdr:cNvSpPr txBox="1"/>
      </xdr:nvSpPr>
      <xdr:spPr>
        <a:xfrm>
          <a:off x="10515600" y="6679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5" name="フローチャート: 判断 104"/>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6" name="フローチャート: 判断 105"/>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7112</xdr:rowOff>
    </xdr:from>
    <xdr:to>
      <xdr:col>46</xdr:col>
      <xdr:colOff>38100</xdr:colOff>
      <xdr:row>40</xdr:row>
      <xdr:rowOff>108712</xdr:rowOff>
    </xdr:to>
    <xdr:sp macro="" textlink="">
      <xdr:nvSpPr>
        <xdr:cNvPr id="107" name="フローチャート: 判断 106"/>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52832</xdr:rowOff>
    </xdr:from>
    <xdr:to>
      <xdr:col>55</xdr:col>
      <xdr:colOff>50800</xdr:colOff>
      <xdr:row>40</xdr:row>
      <xdr:rowOff>154432</xdr:rowOff>
    </xdr:to>
    <xdr:sp macro="" textlink="">
      <xdr:nvSpPr>
        <xdr:cNvPr id="113" name="楕円 112"/>
        <xdr:cNvSpPr/>
      </xdr:nvSpPr>
      <xdr:spPr>
        <a:xfrm>
          <a:off x="104267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31259</xdr:rowOff>
    </xdr:from>
    <xdr:ext cx="469744" cy="259045"/>
    <xdr:sp macro="" textlink="">
      <xdr:nvSpPr>
        <xdr:cNvPr id="114" name="【図書館】&#10;一人当たり面積該当値テキスト"/>
        <xdr:cNvSpPr txBox="1"/>
      </xdr:nvSpPr>
      <xdr:spPr>
        <a:xfrm>
          <a:off x="10515600"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52832</xdr:rowOff>
    </xdr:from>
    <xdr:to>
      <xdr:col>50</xdr:col>
      <xdr:colOff>165100</xdr:colOff>
      <xdr:row>40</xdr:row>
      <xdr:rowOff>154432</xdr:rowOff>
    </xdr:to>
    <xdr:sp macro="" textlink="">
      <xdr:nvSpPr>
        <xdr:cNvPr id="115" name="楕円 114"/>
        <xdr:cNvSpPr/>
      </xdr:nvSpPr>
      <xdr:spPr>
        <a:xfrm>
          <a:off x="9588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103632</xdr:rowOff>
    </xdr:from>
    <xdr:to>
      <xdr:col>55</xdr:col>
      <xdr:colOff>0</xdr:colOff>
      <xdr:row>40</xdr:row>
      <xdr:rowOff>103632</xdr:rowOff>
    </xdr:to>
    <xdr:cxnSp macro="">
      <xdr:nvCxnSpPr>
        <xdr:cNvPr id="116" name="直線コネクタ 115"/>
        <xdr:cNvCxnSpPr/>
      </xdr:nvCxnSpPr>
      <xdr:spPr>
        <a:xfrm>
          <a:off x="9639300" y="6961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52832</xdr:rowOff>
    </xdr:from>
    <xdr:to>
      <xdr:col>46</xdr:col>
      <xdr:colOff>38100</xdr:colOff>
      <xdr:row>40</xdr:row>
      <xdr:rowOff>154432</xdr:rowOff>
    </xdr:to>
    <xdr:sp macro="" textlink="">
      <xdr:nvSpPr>
        <xdr:cNvPr id="117" name="楕円 116"/>
        <xdr:cNvSpPr/>
      </xdr:nvSpPr>
      <xdr:spPr>
        <a:xfrm>
          <a:off x="8699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103632</xdr:rowOff>
    </xdr:from>
    <xdr:to>
      <xdr:col>50</xdr:col>
      <xdr:colOff>114300</xdr:colOff>
      <xdr:row>40</xdr:row>
      <xdr:rowOff>103632</xdr:rowOff>
    </xdr:to>
    <xdr:cxnSp macro="">
      <xdr:nvCxnSpPr>
        <xdr:cNvPr id="118" name="直線コネクタ 117"/>
        <xdr:cNvCxnSpPr/>
      </xdr:nvCxnSpPr>
      <xdr:spPr>
        <a:xfrm>
          <a:off x="8750300" y="696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93235</xdr:rowOff>
    </xdr:from>
    <xdr:ext cx="469744" cy="259045"/>
    <xdr:sp macro="" textlink="">
      <xdr:nvSpPr>
        <xdr:cNvPr id="119" name="n_1aveValue【図書館】&#10;一人当たり面積"/>
        <xdr:cNvSpPr txBox="1"/>
      </xdr:nvSpPr>
      <xdr:spPr>
        <a:xfrm>
          <a:off x="93917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125239</xdr:rowOff>
    </xdr:from>
    <xdr:ext cx="469744" cy="259045"/>
    <xdr:sp macro="" textlink="">
      <xdr:nvSpPr>
        <xdr:cNvPr id="120" name="n_2aveValue【図書館】&#10;一人当たり面積"/>
        <xdr:cNvSpPr txBox="1"/>
      </xdr:nvSpPr>
      <xdr:spPr>
        <a:xfrm>
          <a:off x="85154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145559</xdr:rowOff>
    </xdr:from>
    <xdr:ext cx="469744" cy="259045"/>
    <xdr:sp macro="" textlink="">
      <xdr:nvSpPr>
        <xdr:cNvPr id="121" name="n_1mainValue【図書館】&#10;一人当たり面積"/>
        <xdr:cNvSpPr txBox="1"/>
      </xdr:nvSpPr>
      <xdr:spPr>
        <a:xfrm>
          <a:off x="93917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145559</xdr:rowOff>
    </xdr:from>
    <xdr:ext cx="469744" cy="259045"/>
    <xdr:sp macro="" textlink="">
      <xdr:nvSpPr>
        <xdr:cNvPr id="122" name="n_2mainValue【図書館】&#10;一人当たり面積"/>
        <xdr:cNvSpPr txBox="1"/>
      </xdr:nvSpPr>
      <xdr:spPr>
        <a:xfrm>
          <a:off x="85154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8" name="直線コネクタ 147"/>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9"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50" name="直線コネクタ 149"/>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1"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2" name="直線コネクタ 151"/>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53" name="【体育館・プール】&#10;有形固定資産減価償却率平均値テキスト"/>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54" name="フローチャート: 判断 153"/>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55" name="フローチャート: 判断 154"/>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6" name="フローチャート: 判断 155"/>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122283</xdr:rowOff>
    </xdr:from>
    <xdr:to>
      <xdr:col>24</xdr:col>
      <xdr:colOff>114300</xdr:colOff>
      <xdr:row>58</xdr:row>
      <xdr:rowOff>52433</xdr:rowOff>
    </xdr:to>
    <xdr:sp macro="" textlink="">
      <xdr:nvSpPr>
        <xdr:cNvPr id="162" name="楕円 161"/>
        <xdr:cNvSpPr/>
      </xdr:nvSpPr>
      <xdr:spPr>
        <a:xfrm>
          <a:off x="4584700" y="98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145160</xdr:rowOff>
    </xdr:from>
    <xdr:ext cx="405111" cy="259045"/>
    <xdr:sp macro="" textlink="">
      <xdr:nvSpPr>
        <xdr:cNvPr id="163" name="【体育館・プール】&#10;有形固定資産減価償却率該当値テキスト"/>
        <xdr:cNvSpPr txBox="1"/>
      </xdr:nvSpPr>
      <xdr:spPr>
        <a:xfrm>
          <a:off x="4673600" y="974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161472</xdr:rowOff>
    </xdr:from>
    <xdr:to>
      <xdr:col>20</xdr:col>
      <xdr:colOff>38100</xdr:colOff>
      <xdr:row>58</xdr:row>
      <xdr:rowOff>91622</xdr:rowOff>
    </xdr:to>
    <xdr:sp macro="" textlink="">
      <xdr:nvSpPr>
        <xdr:cNvPr id="164" name="楕円 163"/>
        <xdr:cNvSpPr/>
      </xdr:nvSpPr>
      <xdr:spPr>
        <a:xfrm>
          <a:off x="3746500" y="99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1633</xdr:rowOff>
    </xdr:from>
    <xdr:to>
      <xdr:col>24</xdr:col>
      <xdr:colOff>63500</xdr:colOff>
      <xdr:row>58</xdr:row>
      <xdr:rowOff>40822</xdr:rowOff>
    </xdr:to>
    <xdr:cxnSp macro="">
      <xdr:nvCxnSpPr>
        <xdr:cNvPr id="165" name="直線コネクタ 164"/>
        <xdr:cNvCxnSpPr/>
      </xdr:nvCxnSpPr>
      <xdr:spPr>
        <a:xfrm flipV="1">
          <a:off x="3797300" y="994573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22678</xdr:rowOff>
    </xdr:from>
    <xdr:to>
      <xdr:col>15</xdr:col>
      <xdr:colOff>101600</xdr:colOff>
      <xdr:row>58</xdr:row>
      <xdr:rowOff>124278</xdr:rowOff>
    </xdr:to>
    <xdr:sp macro="" textlink="">
      <xdr:nvSpPr>
        <xdr:cNvPr id="166" name="楕円 165"/>
        <xdr:cNvSpPr/>
      </xdr:nvSpPr>
      <xdr:spPr>
        <a:xfrm>
          <a:off x="2857500" y="996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40822</xdr:rowOff>
    </xdr:from>
    <xdr:to>
      <xdr:col>19</xdr:col>
      <xdr:colOff>177800</xdr:colOff>
      <xdr:row>58</xdr:row>
      <xdr:rowOff>73478</xdr:rowOff>
    </xdr:to>
    <xdr:cxnSp macro="">
      <xdr:nvCxnSpPr>
        <xdr:cNvPr id="167" name="直線コネクタ 166"/>
        <xdr:cNvCxnSpPr/>
      </xdr:nvCxnSpPr>
      <xdr:spPr>
        <a:xfrm flipV="1">
          <a:off x="2908300" y="99849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76217</xdr:rowOff>
    </xdr:from>
    <xdr:ext cx="405111" cy="259045"/>
    <xdr:sp macro="" textlink="">
      <xdr:nvSpPr>
        <xdr:cNvPr id="168" name="n_1aveValue【体育館・プール】&#10;有形固定資産減価償却率"/>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69" name="n_2aveValue【体育館・プー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108149</xdr:rowOff>
    </xdr:from>
    <xdr:ext cx="405111" cy="259045"/>
    <xdr:sp macro="" textlink="">
      <xdr:nvSpPr>
        <xdr:cNvPr id="170" name="n_1mainValue【体育館・プール】&#10;有形固定資産減価償却率"/>
        <xdr:cNvSpPr txBox="1"/>
      </xdr:nvSpPr>
      <xdr:spPr>
        <a:xfrm>
          <a:off x="3582044" y="970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140805</xdr:rowOff>
    </xdr:from>
    <xdr:ext cx="405111" cy="259045"/>
    <xdr:sp macro="" textlink="">
      <xdr:nvSpPr>
        <xdr:cNvPr id="171" name="n_2mainValue【体育館・プール】&#10;有形固定資産減価償却率"/>
        <xdr:cNvSpPr txBox="1"/>
      </xdr:nvSpPr>
      <xdr:spPr>
        <a:xfrm>
          <a:off x="2705744" y="974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95" name="直線コネクタ 194"/>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6"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7" name="直線コネクタ 196"/>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98"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9" name="直線コネクタ 198"/>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124477</xdr:rowOff>
    </xdr:from>
    <xdr:ext cx="469744" cy="259045"/>
    <xdr:sp macro="" textlink="">
      <xdr:nvSpPr>
        <xdr:cNvPr id="200" name="【体育館・プール】&#10;一人当たり面積平均値テキスト"/>
        <xdr:cNvSpPr txBox="1"/>
      </xdr:nvSpPr>
      <xdr:spPr>
        <a:xfrm>
          <a:off x="105156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201" name="フローチャート: 判断 200"/>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202" name="フローチャート: 判断 201"/>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101600</xdr:rowOff>
    </xdr:from>
    <xdr:to>
      <xdr:col>46</xdr:col>
      <xdr:colOff>38100</xdr:colOff>
      <xdr:row>61</xdr:row>
      <xdr:rowOff>31750</xdr:rowOff>
    </xdr:to>
    <xdr:sp macro="" textlink="">
      <xdr:nvSpPr>
        <xdr:cNvPr id="203" name="フローチャート: 判断 202"/>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139700</xdr:rowOff>
    </xdr:from>
    <xdr:to>
      <xdr:col>55</xdr:col>
      <xdr:colOff>50800</xdr:colOff>
      <xdr:row>61</xdr:row>
      <xdr:rowOff>69850</xdr:rowOff>
    </xdr:to>
    <xdr:sp macro="" textlink="">
      <xdr:nvSpPr>
        <xdr:cNvPr id="209" name="楕円 208"/>
        <xdr:cNvSpPr/>
      </xdr:nvSpPr>
      <xdr:spPr>
        <a:xfrm>
          <a:off x="104267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118127</xdr:rowOff>
    </xdr:from>
    <xdr:ext cx="469744" cy="259045"/>
    <xdr:sp macro="" textlink="">
      <xdr:nvSpPr>
        <xdr:cNvPr id="210" name="【体育館・プール】&#10;一人当たり面積該当値テキスト"/>
        <xdr:cNvSpPr txBox="1"/>
      </xdr:nvSpPr>
      <xdr:spPr>
        <a:xfrm>
          <a:off x="10515600"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139700</xdr:rowOff>
    </xdr:from>
    <xdr:to>
      <xdr:col>50</xdr:col>
      <xdr:colOff>165100</xdr:colOff>
      <xdr:row>61</xdr:row>
      <xdr:rowOff>69850</xdr:rowOff>
    </xdr:to>
    <xdr:sp macro="" textlink="">
      <xdr:nvSpPr>
        <xdr:cNvPr id="211" name="楕円 210"/>
        <xdr:cNvSpPr/>
      </xdr:nvSpPr>
      <xdr:spPr>
        <a:xfrm>
          <a:off x="9588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19050</xdr:rowOff>
    </xdr:from>
    <xdr:to>
      <xdr:col>55</xdr:col>
      <xdr:colOff>0</xdr:colOff>
      <xdr:row>61</xdr:row>
      <xdr:rowOff>19050</xdr:rowOff>
    </xdr:to>
    <xdr:cxnSp macro="">
      <xdr:nvCxnSpPr>
        <xdr:cNvPr id="212" name="直線コネクタ 211"/>
        <xdr:cNvCxnSpPr/>
      </xdr:nvCxnSpPr>
      <xdr:spPr>
        <a:xfrm>
          <a:off x="9639300" y="1047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135890</xdr:rowOff>
    </xdr:from>
    <xdr:to>
      <xdr:col>46</xdr:col>
      <xdr:colOff>38100</xdr:colOff>
      <xdr:row>61</xdr:row>
      <xdr:rowOff>66040</xdr:rowOff>
    </xdr:to>
    <xdr:sp macro="" textlink="">
      <xdr:nvSpPr>
        <xdr:cNvPr id="213" name="楕円 212"/>
        <xdr:cNvSpPr/>
      </xdr:nvSpPr>
      <xdr:spPr>
        <a:xfrm>
          <a:off x="8699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15240</xdr:rowOff>
    </xdr:from>
    <xdr:to>
      <xdr:col>50</xdr:col>
      <xdr:colOff>114300</xdr:colOff>
      <xdr:row>61</xdr:row>
      <xdr:rowOff>19050</xdr:rowOff>
    </xdr:to>
    <xdr:cxnSp macro="">
      <xdr:nvCxnSpPr>
        <xdr:cNvPr id="214" name="直線コネクタ 213"/>
        <xdr:cNvCxnSpPr/>
      </xdr:nvCxnSpPr>
      <xdr:spPr>
        <a:xfrm>
          <a:off x="8750300" y="104736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10177</xdr:rowOff>
    </xdr:from>
    <xdr:ext cx="469744" cy="259045"/>
    <xdr:sp macro="" textlink="">
      <xdr:nvSpPr>
        <xdr:cNvPr id="215" name="n_1aveValue【体育館・プール】&#10;一人当たり面積"/>
        <xdr:cNvSpPr txBox="1"/>
      </xdr:nvSpPr>
      <xdr:spPr>
        <a:xfrm>
          <a:off x="9391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48277</xdr:rowOff>
    </xdr:from>
    <xdr:ext cx="469744" cy="259045"/>
    <xdr:sp macro="" textlink="">
      <xdr:nvSpPr>
        <xdr:cNvPr id="216" name="n_2aveValue【体育館・プール】&#10;一人当たり面積"/>
        <xdr:cNvSpPr txBox="1"/>
      </xdr:nvSpPr>
      <xdr:spPr>
        <a:xfrm>
          <a:off x="8515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60977</xdr:rowOff>
    </xdr:from>
    <xdr:ext cx="469744" cy="259045"/>
    <xdr:sp macro="" textlink="">
      <xdr:nvSpPr>
        <xdr:cNvPr id="217" name="n_1mainValue【体育館・プール】&#10;一人当たり面積"/>
        <xdr:cNvSpPr txBox="1"/>
      </xdr:nvSpPr>
      <xdr:spPr>
        <a:xfrm>
          <a:off x="9391727" y="105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57167</xdr:rowOff>
    </xdr:from>
    <xdr:ext cx="469744" cy="259045"/>
    <xdr:sp macro="" textlink="">
      <xdr:nvSpPr>
        <xdr:cNvPr id="218" name="n_2mainValue【体育館・プール】&#10;一人当たり面積"/>
        <xdr:cNvSpPr txBox="1"/>
      </xdr:nvSpPr>
      <xdr:spPr>
        <a:xfrm>
          <a:off x="8515427" y="1051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84</xdr:row>
      <xdr:rowOff>169545</xdr:rowOff>
    </xdr:to>
    <xdr:cxnSp macro="">
      <xdr:nvCxnSpPr>
        <xdr:cNvPr id="243" name="直線コネクタ 242"/>
        <xdr:cNvCxnSpPr/>
      </xdr:nvCxnSpPr>
      <xdr:spPr>
        <a:xfrm flipV="1">
          <a:off x="4634865" y="13335000"/>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1922</xdr:rowOff>
    </xdr:from>
    <xdr:ext cx="405111" cy="259045"/>
    <xdr:sp macro="" textlink="">
      <xdr:nvSpPr>
        <xdr:cNvPr id="244" name="【福祉施設】&#10;有形固定資産減価償却率最小値テキスト"/>
        <xdr:cNvSpPr txBox="1"/>
      </xdr:nvSpPr>
      <xdr:spPr>
        <a:xfrm>
          <a:off x="4673600" y="1457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169545</xdr:rowOff>
    </xdr:from>
    <xdr:to>
      <xdr:col>24</xdr:col>
      <xdr:colOff>152400</xdr:colOff>
      <xdr:row>84</xdr:row>
      <xdr:rowOff>169545</xdr:rowOff>
    </xdr:to>
    <xdr:cxnSp macro="">
      <xdr:nvCxnSpPr>
        <xdr:cNvPr id="245" name="直線コネクタ 244"/>
        <xdr:cNvCxnSpPr/>
      </xdr:nvCxnSpPr>
      <xdr:spPr>
        <a:xfrm>
          <a:off x="4546600" y="1457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6"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7" name="直線コネクタ 24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13988</xdr:rowOff>
    </xdr:from>
    <xdr:ext cx="405111" cy="259045"/>
    <xdr:sp macro="" textlink="">
      <xdr:nvSpPr>
        <xdr:cNvPr id="248" name="【福祉施設】&#10;有形固定資産減価償却率平均値テキスト"/>
        <xdr:cNvSpPr txBox="1"/>
      </xdr:nvSpPr>
      <xdr:spPr>
        <a:xfrm>
          <a:off x="4673600" y="14072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49" name="フローチャート: 判断 248"/>
        <xdr:cNvSpPr/>
      </xdr:nvSpPr>
      <xdr:spPr>
        <a:xfrm>
          <a:off x="45847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50" name="フローチャート: 判断 249"/>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51" name="フローチャート: 判断 250"/>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67311</xdr:rowOff>
    </xdr:from>
    <xdr:to>
      <xdr:col>24</xdr:col>
      <xdr:colOff>114300</xdr:colOff>
      <xdr:row>84</xdr:row>
      <xdr:rowOff>168911</xdr:rowOff>
    </xdr:to>
    <xdr:sp macro="" textlink="">
      <xdr:nvSpPr>
        <xdr:cNvPr id="257" name="楕円 256"/>
        <xdr:cNvSpPr/>
      </xdr:nvSpPr>
      <xdr:spPr>
        <a:xfrm>
          <a:off x="45847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153688</xdr:rowOff>
    </xdr:from>
    <xdr:ext cx="405111" cy="259045"/>
    <xdr:sp macro="" textlink="">
      <xdr:nvSpPr>
        <xdr:cNvPr id="258" name="【福祉施設】&#10;有形固定資産減価償却率該当値テキスト"/>
        <xdr:cNvSpPr txBox="1"/>
      </xdr:nvSpPr>
      <xdr:spPr>
        <a:xfrm>
          <a:off x="4673600" y="1438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105411</xdr:rowOff>
    </xdr:from>
    <xdr:to>
      <xdr:col>20</xdr:col>
      <xdr:colOff>38100</xdr:colOff>
      <xdr:row>85</xdr:row>
      <xdr:rowOff>35561</xdr:rowOff>
    </xdr:to>
    <xdr:sp macro="" textlink="">
      <xdr:nvSpPr>
        <xdr:cNvPr id="259" name="楕円 258"/>
        <xdr:cNvSpPr/>
      </xdr:nvSpPr>
      <xdr:spPr>
        <a:xfrm>
          <a:off x="3746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118111</xdr:rowOff>
    </xdr:from>
    <xdr:to>
      <xdr:col>24</xdr:col>
      <xdr:colOff>63500</xdr:colOff>
      <xdr:row>84</xdr:row>
      <xdr:rowOff>156211</xdr:rowOff>
    </xdr:to>
    <xdr:cxnSp macro="">
      <xdr:nvCxnSpPr>
        <xdr:cNvPr id="260" name="直線コネクタ 259"/>
        <xdr:cNvCxnSpPr/>
      </xdr:nvCxnSpPr>
      <xdr:spPr>
        <a:xfrm flipV="1">
          <a:off x="3797300" y="145199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143511</xdr:rowOff>
    </xdr:from>
    <xdr:to>
      <xdr:col>15</xdr:col>
      <xdr:colOff>101600</xdr:colOff>
      <xdr:row>85</xdr:row>
      <xdr:rowOff>73661</xdr:rowOff>
    </xdr:to>
    <xdr:sp macro="" textlink="">
      <xdr:nvSpPr>
        <xdr:cNvPr id="261" name="楕円 260"/>
        <xdr:cNvSpPr/>
      </xdr:nvSpPr>
      <xdr:spPr>
        <a:xfrm>
          <a:off x="2857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156211</xdr:rowOff>
    </xdr:from>
    <xdr:to>
      <xdr:col>19</xdr:col>
      <xdr:colOff>177800</xdr:colOff>
      <xdr:row>85</xdr:row>
      <xdr:rowOff>22861</xdr:rowOff>
    </xdr:to>
    <xdr:cxnSp macro="">
      <xdr:nvCxnSpPr>
        <xdr:cNvPr id="262" name="直線コネクタ 261"/>
        <xdr:cNvCxnSpPr/>
      </xdr:nvCxnSpPr>
      <xdr:spPr>
        <a:xfrm flipV="1">
          <a:off x="2908300" y="145580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97807</xdr:rowOff>
    </xdr:from>
    <xdr:ext cx="405111" cy="259045"/>
    <xdr:sp macro="" textlink="">
      <xdr:nvSpPr>
        <xdr:cNvPr id="263" name="n_1aveValue【福祉施設】&#10;有形固定資産減価償却率"/>
        <xdr:cNvSpPr txBox="1"/>
      </xdr:nvSpPr>
      <xdr:spPr>
        <a:xfrm>
          <a:off x="35820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264" name="n_2aveValue【福祉施設】&#10;有形固定資産減価償却率"/>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26688</xdr:rowOff>
    </xdr:from>
    <xdr:ext cx="405111" cy="259045"/>
    <xdr:sp macro="" textlink="">
      <xdr:nvSpPr>
        <xdr:cNvPr id="265" name="n_1mainValue【福祉施設】&#10;有形固定資産減価償却率"/>
        <xdr:cNvSpPr txBox="1"/>
      </xdr:nvSpPr>
      <xdr:spPr>
        <a:xfrm>
          <a:off x="3582044"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64788</xdr:rowOff>
    </xdr:from>
    <xdr:ext cx="405111" cy="259045"/>
    <xdr:sp macro="" textlink="">
      <xdr:nvSpPr>
        <xdr:cNvPr id="266" name="n_2mainValue【福祉施設】&#10;有形固定資産減価償却率"/>
        <xdr:cNvSpPr txBox="1"/>
      </xdr:nvSpPr>
      <xdr:spPr>
        <a:xfrm>
          <a:off x="2705744"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7" name="直線コネクタ 27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8" name="テキスト ボックス 27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9" name="直線コネクタ 27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0" name="テキスト ボックス 27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1" name="直線コネクタ 28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2" name="テキスト ボックス 28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3" name="直線コネクタ 28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4" name="テキスト ボックス 28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88" name="直線コネクタ 287"/>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89"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90" name="直線コネクタ 289"/>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91"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92" name="直線コネクタ 291"/>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293" name="【福祉施設】&#10;一人当たり面積平均値テキスト"/>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94" name="フローチャート: 判断 293"/>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95" name="フローチャート: 判断 294"/>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296" name="フローチャート: 判断 295"/>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39878</xdr:rowOff>
    </xdr:from>
    <xdr:to>
      <xdr:col>55</xdr:col>
      <xdr:colOff>50800</xdr:colOff>
      <xdr:row>83</xdr:row>
      <xdr:rowOff>141478</xdr:rowOff>
    </xdr:to>
    <xdr:sp macro="" textlink="">
      <xdr:nvSpPr>
        <xdr:cNvPr id="302" name="楕円 301"/>
        <xdr:cNvSpPr/>
      </xdr:nvSpPr>
      <xdr:spPr>
        <a:xfrm>
          <a:off x="104267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62755</xdr:rowOff>
    </xdr:from>
    <xdr:ext cx="469744" cy="259045"/>
    <xdr:sp macro="" textlink="">
      <xdr:nvSpPr>
        <xdr:cNvPr id="303" name="【福祉施設】&#10;一人当たり面積該当値テキスト"/>
        <xdr:cNvSpPr txBox="1"/>
      </xdr:nvSpPr>
      <xdr:spPr>
        <a:xfrm>
          <a:off x="10515600" y="1412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39878</xdr:rowOff>
    </xdr:from>
    <xdr:to>
      <xdr:col>50</xdr:col>
      <xdr:colOff>165100</xdr:colOff>
      <xdr:row>83</xdr:row>
      <xdr:rowOff>141478</xdr:rowOff>
    </xdr:to>
    <xdr:sp macro="" textlink="">
      <xdr:nvSpPr>
        <xdr:cNvPr id="304" name="楕円 303"/>
        <xdr:cNvSpPr/>
      </xdr:nvSpPr>
      <xdr:spPr>
        <a:xfrm>
          <a:off x="9588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90678</xdr:rowOff>
    </xdr:from>
    <xdr:to>
      <xdr:col>55</xdr:col>
      <xdr:colOff>0</xdr:colOff>
      <xdr:row>83</xdr:row>
      <xdr:rowOff>90678</xdr:rowOff>
    </xdr:to>
    <xdr:cxnSp macro="">
      <xdr:nvCxnSpPr>
        <xdr:cNvPr id="305" name="直線コネクタ 304"/>
        <xdr:cNvCxnSpPr/>
      </xdr:nvCxnSpPr>
      <xdr:spPr>
        <a:xfrm>
          <a:off x="9639300" y="14321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39878</xdr:rowOff>
    </xdr:from>
    <xdr:to>
      <xdr:col>46</xdr:col>
      <xdr:colOff>38100</xdr:colOff>
      <xdr:row>83</xdr:row>
      <xdr:rowOff>141478</xdr:rowOff>
    </xdr:to>
    <xdr:sp macro="" textlink="">
      <xdr:nvSpPr>
        <xdr:cNvPr id="306" name="楕円 305"/>
        <xdr:cNvSpPr/>
      </xdr:nvSpPr>
      <xdr:spPr>
        <a:xfrm>
          <a:off x="8699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90678</xdr:rowOff>
    </xdr:from>
    <xdr:to>
      <xdr:col>50</xdr:col>
      <xdr:colOff>114300</xdr:colOff>
      <xdr:row>83</xdr:row>
      <xdr:rowOff>90678</xdr:rowOff>
    </xdr:to>
    <xdr:cxnSp macro="">
      <xdr:nvCxnSpPr>
        <xdr:cNvPr id="307" name="直線コネクタ 306"/>
        <xdr:cNvCxnSpPr/>
      </xdr:nvCxnSpPr>
      <xdr:spPr>
        <a:xfrm>
          <a:off x="8750300" y="14321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141749</xdr:rowOff>
    </xdr:from>
    <xdr:ext cx="469744" cy="259045"/>
    <xdr:sp macro="" textlink="">
      <xdr:nvSpPr>
        <xdr:cNvPr id="308" name="n_1aveValue【福祉施設】&#10;一人当たり面積"/>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52595</xdr:rowOff>
    </xdr:from>
    <xdr:ext cx="469744" cy="259045"/>
    <xdr:sp macro="" textlink="">
      <xdr:nvSpPr>
        <xdr:cNvPr id="309" name="n_2aveValue【福祉施設】&#10;一人当たり面積"/>
        <xdr:cNvSpPr txBox="1"/>
      </xdr:nvSpPr>
      <xdr:spPr>
        <a:xfrm>
          <a:off x="8515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158005</xdr:rowOff>
    </xdr:from>
    <xdr:ext cx="469744" cy="259045"/>
    <xdr:sp macro="" textlink="">
      <xdr:nvSpPr>
        <xdr:cNvPr id="310" name="n_1mainValue【福祉施設】&#10;一人当たり面積"/>
        <xdr:cNvSpPr txBox="1"/>
      </xdr:nvSpPr>
      <xdr:spPr>
        <a:xfrm>
          <a:off x="9391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158005</xdr:rowOff>
    </xdr:from>
    <xdr:ext cx="469744" cy="259045"/>
    <xdr:sp macro="" textlink="">
      <xdr:nvSpPr>
        <xdr:cNvPr id="311" name="n_2mainValue【福祉施設】&#10;一人当たり面積"/>
        <xdr:cNvSpPr txBox="1"/>
      </xdr:nvSpPr>
      <xdr:spPr>
        <a:xfrm>
          <a:off x="8515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0" name="テキスト ボックス 31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1" name="直線コネクタ 32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2" name="テキスト ボックス 32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3" name="直線コネクタ 32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4" name="テキスト ボックス 32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5" name="直線コネクタ 32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6" name="テキスト ボックス 32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7" name="直線コネクタ 32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8" name="テキスト ボックス 32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9" name="直線コネクタ 32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0" name="テキスト ボックス 32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1" name="直線コネクタ 33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2" name="テキスト ボックス 33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3" name="直線コネクタ 33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4" name="テキスト ボックス 33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36" name="直線コネクタ 335"/>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37"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38" name="直線コネクタ 337"/>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39"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0" name="直線コネクタ 339"/>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135272</xdr:rowOff>
    </xdr:from>
    <xdr:ext cx="405111" cy="259045"/>
    <xdr:sp macro="" textlink="">
      <xdr:nvSpPr>
        <xdr:cNvPr id="341" name="【市民会館】&#10;有形固定資産減価償却率平均値テキスト"/>
        <xdr:cNvSpPr txBox="1"/>
      </xdr:nvSpPr>
      <xdr:spPr>
        <a:xfrm>
          <a:off x="4673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342" name="フローチャート: 判断 341"/>
        <xdr:cNvSpPr/>
      </xdr:nvSpPr>
      <xdr:spPr>
        <a:xfrm>
          <a:off x="4584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343" name="フローチャート: 判断 342"/>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13970</xdr:rowOff>
    </xdr:from>
    <xdr:to>
      <xdr:col>15</xdr:col>
      <xdr:colOff>101600</xdr:colOff>
      <xdr:row>105</xdr:row>
      <xdr:rowOff>115570</xdr:rowOff>
    </xdr:to>
    <xdr:sp macro="" textlink="">
      <xdr:nvSpPr>
        <xdr:cNvPr id="344" name="フローチャート: 判断 343"/>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5" name="テキスト ボックス 34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6" name="テキスト ボックス 34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7" name="テキスト ボックス 34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8" name="テキスト ボックス 34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9" name="テキスト ボックス 34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53975</xdr:rowOff>
    </xdr:from>
    <xdr:to>
      <xdr:col>24</xdr:col>
      <xdr:colOff>114300</xdr:colOff>
      <xdr:row>104</xdr:row>
      <xdr:rowOff>155575</xdr:rowOff>
    </xdr:to>
    <xdr:sp macro="" textlink="">
      <xdr:nvSpPr>
        <xdr:cNvPr id="350" name="楕円 349"/>
        <xdr:cNvSpPr/>
      </xdr:nvSpPr>
      <xdr:spPr>
        <a:xfrm>
          <a:off x="45847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76852</xdr:rowOff>
    </xdr:from>
    <xdr:ext cx="405111" cy="259045"/>
    <xdr:sp macro="" textlink="">
      <xdr:nvSpPr>
        <xdr:cNvPr id="351" name="【市民会館】&#10;有形固定資産減価償却率該当値テキスト"/>
        <xdr:cNvSpPr txBox="1"/>
      </xdr:nvSpPr>
      <xdr:spPr>
        <a:xfrm>
          <a:off x="4673600" y="1773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114936</xdr:rowOff>
    </xdr:from>
    <xdr:to>
      <xdr:col>20</xdr:col>
      <xdr:colOff>38100</xdr:colOff>
      <xdr:row>105</xdr:row>
      <xdr:rowOff>45086</xdr:rowOff>
    </xdr:to>
    <xdr:sp macro="" textlink="">
      <xdr:nvSpPr>
        <xdr:cNvPr id="352" name="楕円 351"/>
        <xdr:cNvSpPr/>
      </xdr:nvSpPr>
      <xdr:spPr>
        <a:xfrm>
          <a:off x="3746500" y="179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104775</xdr:rowOff>
    </xdr:from>
    <xdr:to>
      <xdr:col>24</xdr:col>
      <xdr:colOff>63500</xdr:colOff>
      <xdr:row>104</xdr:row>
      <xdr:rowOff>165736</xdr:rowOff>
    </xdr:to>
    <xdr:cxnSp macro="">
      <xdr:nvCxnSpPr>
        <xdr:cNvPr id="353" name="直線コネクタ 352"/>
        <xdr:cNvCxnSpPr/>
      </xdr:nvCxnSpPr>
      <xdr:spPr>
        <a:xfrm flipV="1">
          <a:off x="3797300" y="17935575"/>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6350</xdr:rowOff>
    </xdr:from>
    <xdr:to>
      <xdr:col>15</xdr:col>
      <xdr:colOff>101600</xdr:colOff>
      <xdr:row>105</xdr:row>
      <xdr:rowOff>107950</xdr:rowOff>
    </xdr:to>
    <xdr:sp macro="" textlink="">
      <xdr:nvSpPr>
        <xdr:cNvPr id="354" name="楕円 353"/>
        <xdr:cNvSpPr/>
      </xdr:nvSpPr>
      <xdr:spPr>
        <a:xfrm>
          <a:off x="2857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165736</xdr:rowOff>
    </xdr:from>
    <xdr:to>
      <xdr:col>19</xdr:col>
      <xdr:colOff>177800</xdr:colOff>
      <xdr:row>105</xdr:row>
      <xdr:rowOff>57150</xdr:rowOff>
    </xdr:to>
    <xdr:cxnSp macro="">
      <xdr:nvCxnSpPr>
        <xdr:cNvPr id="355" name="直線コネクタ 354"/>
        <xdr:cNvCxnSpPr/>
      </xdr:nvCxnSpPr>
      <xdr:spPr>
        <a:xfrm flipV="1">
          <a:off x="2908300" y="17996536"/>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108602</xdr:rowOff>
    </xdr:from>
    <xdr:ext cx="405111" cy="259045"/>
    <xdr:sp macro="" textlink="">
      <xdr:nvSpPr>
        <xdr:cNvPr id="356" name="n_1aveValue【市民会館】&#10;有形固定資産減価償却率"/>
        <xdr:cNvSpPr txBox="1"/>
      </xdr:nvSpPr>
      <xdr:spPr>
        <a:xfrm>
          <a:off x="35820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106697</xdr:rowOff>
    </xdr:from>
    <xdr:ext cx="405111" cy="259045"/>
    <xdr:sp macro="" textlink="">
      <xdr:nvSpPr>
        <xdr:cNvPr id="357" name="n_2aveValue【市民会館】&#10;有形固定資産減価償却率"/>
        <xdr:cNvSpPr txBox="1"/>
      </xdr:nvSpPr>
      <xdr:spPr>
        <a:xfrm>
          <a:off x="2705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61613</xdr:rowOff>
    </xdr:from>
    <xdr:ext cx="405111" cy="259045"/>
    <xdr:sp macro="" textlink="">
      <xdr:nvSpPr>
        <xdr:cNvPr id="358" name="n_1mainValue【市民会館】&#10;有形固定資産減価償却率"/>
        <xdr:cNvSpPr txBox="1"/>
      </xdr:nvSpPr>
      <xdr:spPr>
        <a:xfrm>
          <a:off x="35820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124477</xdr:rowOff>
    </xdr:from>
    <xdr:ext cx="405111" cy="259045"/>
    <xdr:sp macro="" textlink="">
      <xdr:nvSpPr>
        <xdr:cNvPr id="359" name="n_2mainValue【市民会館】&#10;有形固定資産減価償却率"/>
        <xdr:cNvSpPr txBox="1"/>
      </xdr:nvSpPr>
      <xdr:spPr>
        <a:xfrm>
          <a:off x="2705744" y="1778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1" name="正方形/長方形 3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2" name="正方形/長方形 3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3" name="正方形/長方形 3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4" name="正方形/長方形 3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5" name="正方形/長方形 3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6" name="正方形/長方形 3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7" name="正方形/長方形 36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8" name="テキスト ボックス 36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9" name="直線コネクタ 36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0" name="直線コネクタ 36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1" name="テキスト ボックス 37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2" name="直線コネクタ 37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3" name="テキスト ボックス 37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4" name="直線コネクタ 37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5" name="テキスト ボックス 37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6" name="直線コネクタ 37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77" name="テキスト ボックス 37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8" name="直線コネクタ 37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79" name="テキスト ボックス 37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0" name="直線コネクタ 37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1" name="テキスト ボックス 38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3" name="テキスト ボックス 38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385" name="直線コネクタ 384"/>
        <xdr:cNvCxnSpPr/>
      </xdr:nvCxnSpPr>
      <xdr:spPr>
        <a:xfrm flipV="1">
          <a:off x="10476865"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386" name="【市民会館】&#10;一人当たり面積最小値テキスト"/>
        <xdr:cNvSpPr txBox="1"/>
      </xdr:nvSpPr>
      <xdr:spPr>
        <a:xfrm>
          <a:off x="10515600"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387" name="直線コネクタ 386"/>
        <xdr:cNvCxnSpPr/>
      </xdr:nvCxnSpPr>
      <xdr:spPr>
        <a:xfrm>
          <a:off x="10388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388"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389" name="直線コネクタ 388"/>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170741</xdr:rowOff>
    </xdr:from>
    <xdr:ext cx="469744" cy="259045"/>
    <xdr:sp macro="" textlink="">
      <xdr:nvSpPr>
        <xdr:cNvPr id="390" name="【市民会館】&#10;一人当たり面積平均値テキスト"/>
        <xdr:cNvSpPr txBox="1"/>
      </xdr:nvSpPr>
      <xdr:spPr>
        <a:xfrm>
          <a:off x="10515600" y="1800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391" name="フローチャート: 判断 390"/>
        <xdr:cNvSpPr/>
      </xdr:nvSpPr>
      <xdr:spPr>
        <a:xfrm>
          <a:off x="104267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392" name="フローチャート: 判断 391"/>
        <xdr:cNvSpPr/>
      </xdr:nvSpPr>
      <xdr:spPr>
        <a:xfrm>
          <a:off x="9588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393" name="フローチャート: 判断 392"/>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17236</xdr:rowOff>
    </xdr:from>
    <xdr:to>
      <xdr:col>55</xdr:col>
      <xdr:colOff>50800</xdr:colOff>
      <xdr:row>107</xdr:row>
      <xdr:rowOff>118836</xdr:rowOff>
    </xdr:to>
    <xdr:sp macro="" textlink="">
      <xdr:nvSpPr>
        <xdr:cNvPr id="399" name="楕円 398"/>
        <xdr:cNvSpPr/>
      </xdr:nvSpPr>
      <xdr:spPr>
        <a:xfrm>
          <a:off x="104267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167113</xdr:rowOff>
    </xdr:from>
    <xdr:ext cx="469744" cy="259045"/>
    <xdr:sp macro="" textlink="">
      <xdr:nvSpPr>
        <xdr:cNvPr id="400" name="【市民会館】&#10;一人当たり面積該当値テキスト"/>
        <xdr:cNvSpPr txBox="1"/>
      </xdr:nvSpPr>
      <xdr:spPr>
        <a:xfrm>
          <a:off x="10515600"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17236</xdr:rowOff>
    </xdr:from>
    <xdr:to>
      <xdr:col>50</xdr:col>
      <xdr:colOff>165100</xdr:colOff>
      <xdr:row>107</xdr:row>
      <xdr:rowOff>118836</xdr:rowOff>
    </xdr:to>
    <xdr:sp macro="" textlink="">
      <xdr:nvSpPr>
        <xdr:cNvPr id="401" name="楕円 400"/>
        <xdr:cNvSpPr/>
      </xdr:nvSpPr>
      <xdr:spPr>
        <a:xfrm>
          <a:off x="9588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68036</xdr:rowOff>
    </xdr:from>
    <xdr:to>
      <xdr:col>55</xdr:col>
      <xdr:colOff>0</xdr:colOff>
      <xdr:row>107</xdr:row>
      <xdr:rowOff>68036</xdr:rowOff>
    </xdr:to>
    <xdr:cxnSp macro="">
      <xdr:nvCxnSpPr>
        <xdr:cNvPr id="402" name="直線コネクタ 401"/>
        <xdr:cNvCxnSpPr/>
      </xdr:nvCxnSpPr>
      <xdr:spPr>
        <a:xfrm>
          <a:off x="9639300" y="18413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13970</xdr:rowOff>
    </xdr:from>
    <xdr:to>
      <xdr:col>46</xdr:col>
      <xdr:colOff>38100</xdr:colOff>
      <xdr:row>107</xdr:row>
      <xdr:rowOff>115570</xdr:rowOff>
    </xdr:to>
    <xdr:sp macro="" textlink="">
      <xdr:nvSpPr>
        <xdr:cNvPr id="403" name="楕円 402"/>
        <xdr:cNvSpPr/>
      </xdr:nvSpPr>
      <xdr:spPr>
        <a:xfrm>
          <a:off x="8699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64770</xdr:rowOff>
    </xdr:from>
    <xdr:to>
      <xdr:col>50</xdr:col>
      <xdr:colOff>114300</xdr:colOff>
      <xdr:row>107</xdr:row>
      <xdr:rowOff>68036</xdr:rowOff>
    </xdr:to>
    <xdr:cxnSp macro="">
      <xdr:nvCxnSpPr>
        <xdr:cNvPr id="404" name="直線コネクタ 403"/>
        <xdr:cNvCxnSpPr/>
      </xdr:nvCxnSpPr>
      <xdr:spPr>
        <a:xfrm>
          <a:off x="8750300" y="184099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136996</xdr:rowOff>
    </xdr:from>
    <xdr:ext cx="469744" cy="259045"/>
    <xdr:sp macro="" textlink="">
      <xdr:nvSpPr>
        <xdr:cNvPr id="405" name="n_1aveValue【市民会館】&#10;一人当たり面積"/>
        <xdr:cNvSpPr txBox="1"/>
      </xdr:nvSpPr>
      <xdr:spPr>
        <a:xfrm>
          <a:off x="93917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143527</xdr:rowOff>
    </xdr:from>
    <xdr:ext cx="469744" cy="259045"/>
    <xdr:sp macro="" textlink="">
      <xdr:nvSpPr>
        <xdr:cNvPr id="406" name="n_2aveValue【市民会館】&#10;一人当たり面積"/>
        <xdr:cNvSpPr txBox="1"/>
      </xdr:nvSpPr>
      <xdr:spPr>
        <a:xfrm>
          <a:off x="8515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109963</xdr:rowOff>
    </xdr:from>
    <xdr:ext cx="469744" cy="259045"/>
    <xdr:sp macro="" textlink="">
      <xdr:nvSpPr>
        <xdr:cNvPr id="407" name="n_1mainValue【市民会館】&#10;一人当たり面積"/>
        <xdr:cNvSpPr txBox="1"/>
      </xdr:nvSpPr>
      <xdr:spPr>
        <a:xfrm>
          <a:off x="93917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106697</xdr:rowOff>
    </xdr:from>
    <xdr:ext cx="469744" cy="259045"/>
    <xdr:sp macro="" textlink="">
      <xdr:nvSpPr>
        <xdr:cNvPr id="408" name="n_2mainValue【市民会館】&#10;一人当たり面積"/>
        <xdr:cNvSpPr txBox="1"/>
      </xdr:nvSpPr>
      <xdr:spPr>
        <a:xfrm>
          <a:off x="8515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9" name="正方形/長方形 40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0" name="正方形/長方形 40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1" name="正方形/長方形 41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2" name="正方形/長方形 41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3" name="正方形/長方形 41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4" name="正方形/長方形 41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5" name="正方形/長方形 41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正方形/長方形 41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7" name="テキスト ボックス 41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8" name="直線コネクタ 41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9" name="テキスト ボックス 41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0" name="直線コネクタ 41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1" name="テキスト ボックス 42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2" name="直線コネクタ 42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3" name="テキスト ボックス 42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4" name="直線コネクタ 42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5" name="テキスト ボックス 42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6" name="直線コネクタ 42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7" name="テキスト ボックス 42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8" name="直線コネクタ 42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9" name="テキスト ボックス 42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0" name="直線コネクタ 4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1" name="テキスト ボックス 43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433" name="直線コネクタ 432"/>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434"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435" name="直線コネクタ 434"/>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36"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37" name="直線コネクタ 436"/>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438" name="【一般廃棄物処理施設】&#10;有形固定資産減価償却率平均値テキスト"/>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439" name="フローチャート: 判断 438"/>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440" name="フローチャート: 判断 439"/>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41" name="フローチャート: 判断 440"/>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2" name="テキスト ボックス 44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3" name="テキスト ボックス 44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4" name="テキスト ボックス 44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5" name="テキスト ボックス 44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6" name="テキスト ボックス 44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113030</xdr:rowOff>
    </xdr:from>
    <xdr:to>
      <xdr:col>85</xdr:col>
      <xdr:colOff>177800</xdr:colOff>
      <xdr:row>36</xdr:row>
      <xdr:rowOff>43180</xdr:rowOff>
    </xdr:to>
    <xdr:sp macro="" textlink="">
      <xdr:nvSpPr>
        <xdr:cNvPr id="447" name="楕円 446"/>
        <xdr:cNvSpPr/>
      </xdr:nvSpPr>
      <xdr:spPr>
        <a:xfrm>
          <a:off x="162687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135907</xdr:rowOff>
    </xdr:from>
    <xdr:ext cx="405111" cy="259045"/>
    <xdr:sp macro="" textlink="">
      <xdr:nvSpPr>
        <xdr:cNvPr id="448" name="【一般廃棄物処理施設】&#10;有形固定資産減価償却率該当値テキスト"/>
        <xdr:cNvSpPr txBox="1"/>
      </xdr:nvSpPr>
      <xdr:spPr>
        <a:xfrm>
          <a:off x="16357600"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145415</xdr:rowOff>
    </xdr:from>
    <xdr:to>
      <xdr:col>81</xdr:col>
      <xdr:colOff>101600</xdr:colOff>
      <xdr:row>36</xdr:row>
      <xdr:rowOff>75565</xdr:rowOff>
    </xdr:to>
    <xdr:sp macro="" textlink="">
      <xdr:nvSpPr>
        <xdr:cNvPr id="449" name="楕円 448"/>
        <xdr:cNvSpPr/>
      </xdr:nvSpPr>
      <xdr:spPr>
        <a:xfrm>
          <a:off x="154305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163830</xdr:rowOff>
    </xdr:from>
    <xdr:to>
      <xdr:col>85</xdr:col>
      <xdr:colOff>127000</xdr:colOff>
      <xdr:row>36</xdr:row>
      <xdr:rowOff>24765</xdr:rowOff>
    </xdr:to>
    <xdr:cxnSp macro="">
      <xdr:nvCxnSpPr>
        <xdr:cNvPr id="450" name="直線コネクタ 449"/>
        <xdr:cNvCxnSpPr/>
      </xdr:nvCxnSpPr>
      <xdr:spPr>
        <a:xfrm flipV="1">
          <a:off x="15481300" y="616458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150512</xdr:rowOff>
    </xdr:from>
    <xdr:ext cx="405111" cy="259045"/>
    <xdr:sp macro="" textlink="">
      <xdr:nvSpPr>
        <xdr:cNvPr id="451" name="n_1aveValue【一般廃棄物処理施設】&#10;有形固定資産減価償却率"/>
        <xdr:cNvSpPr txBox="1"/>
      </xdr:nvSpPr>
      <xdr:spPr>
        <a:xfrm>
          <a:off x="15266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452" name="n_2aveValue【一般廃棄物処理施設】&#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92092</xdr:rowOff>
    </xdr:from>
    <xdr:ext cx="405111" cy="259045"/>
    <xdr:sp macro="" textlink="">
      <xdr:nvSpPr>
        <xdr:cNvPr id="453" name="n_1mainValue【一般廃棄物処理施設】&#10;有形固定資産減価償却率"/>
        <xdr:cNvSpPr txBox="1"/>
      </xdr:nvSpPr>
      <xdr:spPr>
        <a:xfrm>
          <a:off x="15266044" y="592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5" name="テキスト ボックス 46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7" name="テキスト ボックス 46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9" name="テキスト ボックス 46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1" name="テキスト ボックス 47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475" name="直線コネクタ 474"/>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476" name="【一般廃棄物処理施設】&#10;一人当たり有形固定資産（償却資産）額最小値テキスト"/>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477" name="直線コネクタ 476"/>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478" name="【一般廃棄物処理施設】&#10;一人当たり有形固定資産（償却資産）額最大値テキスト"/>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479" name="直線コネクタ 478"/>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72591</xdr:rowOff>
    </xdr:from>
    <xdr:ext cx="534377" cy="259045"/>
    <xdr:sp macro="" textlink="">
      <xdr:nvSpPr>
        <xdr:cNvPr id="480" name="【一般廃棄物処理施設】&#10;一人当たり有形固定資産（償却資産）額平均値テキスト"/>
        <xdr:cNvSpPr txBox="1"/>
      </xdr:nvSpPr>
      <xdr:spPr>
        <a:xfrm>
          <a:off x="22199600" y="6587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481" name="フローチャート: 判断 480"/>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482" name="フローチャート: 判断 481"/>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131494</xdr:rowOff>
    </xdr:from>
    <xdr:to>
      <xdr:col>107</xdr:col>
      <xdr:colOff>101600</xdr:colOff>
      <xdr:row>40</xdr:row>
      <xdr:rowOff>61644</xdr:rowOff>
    </xdr:to>
    <xdr:sp macro="" textlink="">
      <xdr:nvSpPr>
        <xdr:cNvPr id="483" name="フローチャート: 判断 482"/>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18907</xdr:rowOff>
    </xdr:from>
    <xdr:to>
      <xdr:col>116</xdr:col>
      <xdr:colOff>114300</xdr:colOff>
      <xdr:row>40</xdr:row>
      <xdr:rowOff>120507</xdr:rowOff>
    </xdr:to>
    <xdr:sp macro="" textlink="">
      <xdr:nvSpPr>
        <xdr:cNvPr id="489" name="楕円 488"/>
        <xdr:cNvSpPr/>
      </xdr:nvSpPr>
      <xdr:spPr>
        <a:xfrm>
          <a:off x="22110700" y="687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168784</xdr:rowOff>
    </xdr:from>
    <xdr:ext cx="534377" cy="259045"/>
    <xdr:sp macro="" textlink="">
      <xdr:nvSpPr>
        <xdr:cNvPr id="490" name="【一般廃棄物処理施設】&#10;一人当たり有形固定資産（償却資産）額該当値テキスト"/>
        <xdr:cNvSpPr txBox="1"/>
      </xdr:nvSpPr>
      <xdr:spPr>
        <a:xfrm>
          <a:off x="22199600" y="685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17962</xdr:rowOff>
    </xdr:from>
    <xdr:to>
      <xdr:col>112</xdr:col>
      <xdr:colOff>38100</xdr:colOff>
      <xdr:row>40</xdr:row>
      <xdr:rowOff>119562</xdr:rowOff>
    </xdr:to>
    <xdr:sp macro="" textlink="">
      <xdr:nvSpPr>
        <xdr:cNvPr id="491" name="楕円 490"/>
        <xdr:cNvSpPr/>
      </xdr:nvSpPr>
      <xdr:spPr>
        <a:xfrm>
          <a:off x="21272500" y="687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68762</xdr:rowOff>
    </xdr:from>
    <xdr:to>
      <xdr:col>116</xdr:col>
      <xdr:colOff>63500</xdr:colOff>
      <xdr:row>40</xdr:row>
      <xdr:rowOff>69707</xdr:rowOff>
    </xdr:to>
    <xdr:cxnSp macro="">
      <xdr:nvCxnSpPr>
        <xdr:cNvPr id="492" name="直線コネクタ 491"/>
        <xdr:cNvCxnSpPr/>
      </xdr:nvCxnSpPr>
      <xdr:spPr>
        <a:xfrm>
          <a:off x="21323300" y="6926762"/>
          <a:ext cx="838200" cy="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42852</xdr:rowOff>
    </xdr:from>
    <xdr:ext cx="534377" cy="259045"/>
    <xdr:sp macro="" textlink="">
      <xdr:nvSpPr>
        <xdr:cNvPr id="493" name="n_1aveValue【一般廃棄物処理施設】&#10;一人当たり有形固定資産（償却資産）額"/>
        <xdr:cNvSpPr txBox="1"/>
      </xdr:nvSpPr>
      <xdr:spPr>
        <a:xfrm>
          <a:off x="21043411" y="655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78171</xdr:rowOff>
    </xdr:from>
    <xdr:ext cx="534377" cy="259045"/>
    <xdr:sp macro="" textlink="">
      <xdr:nvSpPr>
        <xdr:cNvPr id="494" name="n_2aveValue【一般廃棄物処理施設】&#10;一人当たり有形固定資産（償却資産）額"/>
        <xdr:cNvSpPr txBox="1"/>
      </xdr:nvSpPr>
      <xdr:spPr>
        <a:xfrm>
          <a:off x="20167111" y="65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110689</xdr:rowOff>
    </xdr:from>
    <xdr:ext cx="534377" cy="259045"/>
    <xdr:sp macro="" textlink="">
      <xdr:nvSpPr>
        <xdr:cNvPr id="495" name="n_1mainValue【一般廃棄物処理施設】&#10;一人当たり有形固定資産（償却資産）額"/>
        <xdr:cNvSpPr txBox="1"/>
      </xdr:nvSpPr>
      <xdr:spPr>
        <a:xfrm>
          <a:off x="21043411" y="696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6" name="正方形/長方形 4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7" name="正方形/長方形 4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8" name="正方形/長方形 4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9" name="正方形/長方形 4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0" name="正方形/長方形 4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1" name="正方形/長方形 5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2" name="正方形/長方形 5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正方形/長方形 50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4" name="テキスト ボックス 50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5" name="直線コネクタ 50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06" name="テキスト ボックス 50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7" name="直線コネクタ 50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08" name="テキスト ボックス 50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9" name="直線コネクタ 50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0" name="テキスト ボックス 50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1" name="直線コネクタ 51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2" name="テキスト ボックス 51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3" name="直線コネクタ 51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4" name="テキスト ボックス 51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5" name="直線コネクタ 51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16" name="テキスト ボックス 51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7" name="直線コネクタ 51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8" name="テキスト ボックス 51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520" name="直線コネクタ 519"/>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521" name="【保健センター・保健所】&#10;有形固定資産減価償却率最小値テキスト"/>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522" name="直線コネクタ 521"/>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523" name="【保健センター・保健所】&#10;有形固定資産減価償却率最大値テキスト"/>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524" name="直線コネクタ 523"/>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120032</xdr:rowOff>
    </xdr:from>
    <xdr:ext cx="405111" cy="259045"/>
    <xdr:sp macro="" textlink="">
      <xdr:nvSpPr>
        <xdr:cNvPr id="525" name="【保健センター・保健所】&#10;有形固定資産減価償却率平均値テキスト"/>
        <xdr:cNvSpPr txBox="1"/>
      </xdr:nvSpPr>
      <xdr:spPr>
        <a:xfrm>
          <a:off x="16357600" y="1040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526" name="フローチャート: 判断 525"/>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527" name="フローチャート: 判断 526"/>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153035</xdr:rowOff>
    </xdr:from>
    <xdr:to>
      <xdr:col>76</xdr:col>
      <xdr:colOff>165100</xdr:colOff>
      <xdr:row>62</xdr:row>
      <xdr:rowOff>83185</xdr:rowOff>
    </xdr:to>
    <xdr:sp macro="" textlink="">
      <xdr:nvSpPr>
        <xdr:cNvPr id="528" name="フローチャート: 判断 527"/>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9" name="テキスト ボックス 5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0" name="テキスト ボックス 5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1" name="テキスト ボックス 5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2" name="テキスト ボックス 5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3" name="テキスト ボックス 5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67310</xdr:rowOff>
    </xdr:from>
    <xdr:to>
      <xdr:col>85</xdr:col>
      <xdr:colOff>177800</xdr:colOff>
      <xdr:row>58</xdr:row>
      <xdr:rowOff>168910</xdr:rowOff>
    </xdr:to>
    <xdr:sp macro="" textlink="">
      <xdr:nvSpPr>
        <xdr:cNvPr id="534" name="楕円 533"/>
        <xdr:cNvSpPr/>
      </xdr:nvSpPr>
      <xdr:spPr>
        <a:xfrm>
          <a:off x="162687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90187</xdr:rowOff>
    </xdr:from>
    <xdr:ext cx="405111" cy="259045"/>
    <xdr:sp macro="" textlink="">
      <xdr:nvSpPr>
        <xdr:cNvPr id="535" name="【保健センター・保健所】&#10;有形固定資産減価償却率該当値テキスト"/>
        <xdr:cNvSpPr txBox="1"/>
      </xdr:nvSpPr>
      <xdr:spPr>
        <a:xfrm>
          <a:off x="16357600"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105410</xdr:rowOff>
    </xdr:from>
    <xdr:to>
      <xdr:col>81</xdr:col>
      <xdr:colOff>101600</xdr:colOff>
      <xdr:row>59</xdr:row>
      <xdr:rowOff>35560</xdr:rowOff>
    </xdr:to>
    <xdr:sp macro="" textlink="">
      <xdr:nvSpPr>
        <xdr:cNvPr id="536" name="楕円 535"/>
        <xdr:cNvSpPr/>
      </xdr:nvSpPr>
      <xdr:spPr>
        <a:xfrm>
          <a:off x="15430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118110</xdr:rowOff>
    </xdr:from>
    <xdr:to>
      <xdr:col>85</xdr:col>
      <xdr:colOff>127000</xdr:colOff>
      <xdr:row>58</xdr:row>
      <xdr:rowOff>156210</xdr:rowOff>
    </xdr:to>
    <xdr:cxnSp macro="">
      <xdr:nvCxnSpPr>
        <xdr:cNvPr id="537" name="直線コネクタ 536"/>
        <xdr:cNvCxnSpPr/>
      </xdr:nvCxnSpPr>
      <xdr:spPr>
        <a:xfrm flipV="1">
          <a:off x="15481300" y="100622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130175</xdr:rowOff>
    </xdr:from>
    <xdr:to>
      <xdr:col>76</xdr:col>
      <xdr:colOff>165100</xdr:colOff>
      <xdr:row>59</xdr:row>
      <xdr:rowOff>60325</xdr:rowOff>
    </xdr:to>
    <xdr:sp macro="" textlink="">
      <xdr:nvSpPr>
        <xdr:cNvPr id="538" name="楕円 537"/>
        <xdr:cNvSpPr/>
      </xdr:nvSpPr>
      <xdr:spPr>
        <a:xfrm>
          <a:off x="14541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156210</xdr:rowOff>
    </xdr:from>
    <xdr:to>
      <xdr:col>81</xdr:col>
      <xdr:colOff>50800</xdr:colOff>
      <xdr:row>59</xdr:row>
      <xdr:rowOff>9525</xdr:rowOff>
    </xdr:to>
    <xdr:cxnSp macro="">
      <xdr:nvCxnSpPr>
        <xdr:cNvPr id="539" name="直線コネクタ 538"/>
        <xdr:cNvCxnSpPr/>
      </xdr:nvCxnSpPr>
      <xdr:spPr>
        <a:xfrm flipV="1">
          <a:off x="14592300" y="1010031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167657</xdr:rowOff>
    </xdr:from>
    <xdr:ext cx="405111" cy="259045"/>
    <xdr:sp macro="" textlink="">
      <xdr:nvSpPr>
        <xdr:cNvPr id="540" name="n_1aveValue【保健センター・保健所】&#10;有形固定資産減価償却率"/>
        <xdr:cNvSpPr txBox="1"/>
      </xdr:nvSpPr>
      <xdr:spPr>
        <a:xfrm>
          <a:off x="15266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74312</xdr:rowOff>
    </xdr:from>
    <xdr:ext cx="405111" cy="259045"/>
    <xdr:sp macro="" textlink="">
      <xdr:nvSpPr>
        <xdr:cNvPr id="541" name="n_2aveValue【保健センター・保健所】&#10;有形固定資産減価償却率"/>
        <xdr:cNvSpPr txBox="1"/>
      </xdr:nvSpPr>
      <xdr:spPr>
        <a:xfrm>
          <a:off x="14389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52087</xdr:rowOff>
    </xdr:from>
    <xdr:ext cx="405111" cy="259045"/>
    <xdr:sp macro="" textlink="">
      <xdr:nvSpPr>
        <xdr:cNvPr id="542" name="n_1mainValue【保健センター・保健所】&#10;有形固定資産減価償却率"/>
        <xdr:cNvSpPr txBox="1"/>
      </xdr:nvSpPr>
      <xdr:spPr>
        <a:xfrm>
          <a:off x="152660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76852</xdr:rowOff>
    </xdr:from>
    <xdr:ext cx="405111" cy="259045"/>
    <xdr:sp macro="" textlink="">
      <xdr:nvSpPr>
        <xdr:cNvPr id="543" name="n_2mainValue【保健センター・保健所】&#10;有形固定資産減価償却率"/>
        <xdr:cNvSpPr txBox="1"/>
      </xdr:nvSpPr>
      <xdr:spPr>
        <a:xfrm>
          <a:off x="14389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4" name="正方形/長方形 5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5" name="正方形/長方形 5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6" name="正方形/長方形 5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7" name="正方形/長方形 5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8" name="正方形/長方形 5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9" name="正方形/長方形 5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0" name="正方形/長方形 5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1" name="正方形/長方形 5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2" name="テキスト ボックス 5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3" name="直線コネクタ 5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4" name="直線コネクタ 55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5" name="テキスト ボックス 55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6" name="直線コネクタ 55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7" name="テキスト ボックス 55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8" name="直線コネクタ 55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9" name="テキスト ボックス 55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0" name="直線コネクタ 55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1" name="テキスト ボックス 56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2" name="直線コネクタ 56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3" name="テキスト ボックス 56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4" name="直線コネクタ 56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5" name="テキスト ボックス 56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6" name="直線コネクタ 5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7" name="テキスト ボックス 5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569" name="直線コネクタ 568"/>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70"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71" name="直線コネクタ 570"/>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572"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573" name="直線コネクタ 572"/>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78212</xdr:rowOff>
    </xdr:from>
    <xdr:ext cx="469744" cy="259045"/>
    <xdr:sp macro="" textlink="">
      <xdr:nvSpPr>
        <xdr:cNvPr id="574" name="【保健センター・保健所】&#10;一人当たり面積平均値テキスト"/>
        <xdr:cNvSpPr txBox="1"/>
      </xdr:nvSpPr>
      <xdr:spPr>
        <a:xfrm>
          <a:off x="22199600" y="10708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575" name="フローチャート: 判断 574"/>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76" name="フローチャート: 判断 575"/>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16147</xdr:rowOff>
    </xdr:from>
    <xdr:to>
      <xdr:col>107</xdr:col>
      <xdr:colOff>101600</xdr:colOff>
      <xdr:row>63</xdr:row>
      <xdr:rowOff>117747</xdr:rowOff>
    </xdr:to>
    <xdr:sp macro="" textlink="">
      <xdr:nvSpPr>
        <xdr:cNvPr id="577" name="フローチャート: 判断 576"/>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17780</xdr:rowOff>
    </xdr:from>
    <xdr:to>
      <xdr:col>116</xdr:col>
      <xdr:colOff>114300</xdr:colOff>
      <xdr:row>64</xdr:row>
      <xdr:rowOff>119380</xdr:rowOff>
    </xdr:to>
    <xdr:sp macro="" textlink="">
      <xdr:nvSpPr>
        <xdr:cNvPr id="583" name="楕円 582"/>
        <xdr:cNvSpPr/>
      </xdr:nvSpPr>
      <xdr:spPr>
        <a:xfrm>
          <a:off x="221107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104157</xdr:rowOff>
    </xdr:from>
    <xdr:ext cx="469744" cy="259045"/>
    <xdr:sp macro="" textlink="">
      <xdr:nvSpPr>
        <xdr:cNvPr id="584" name="【保健センター・保健所】&#10;一人当たり面積該当値テキスト"/>
        <xdr:cNvSpPr txBox="1"/>
      </xdr:nvSpPr>
      <xdr:spPr>
        <a:xfrm>
          <a:off x="22199600" y="1090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17780</xdr:rowOff>
    </xdr:from>
    <xdr:to>
      <xdr:col>112</xdr:col>
      <xdr:colOff>38100</xdr:colOff>
      <xdr:row>64</xdr:row>
      <xdr:rowOff>119380</xdr:rowOff>
    </xdr:to>
    <xdr:sp macro="" textlink="">
      <xdr:nvSpPr>
        <xdr:cNvPr id="585" name="楕円 584"/>
        <xdr:cNvSpPr/>
      </xdr:nvSpPr>
      <xdr:spPr>
        <a:xfrm>
          <a:off x="21272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68580</xdr:rowOff>
    </xdr:from>
    <xdr:to>
      <xdr:col>116</xdr:col>
      <xdr:colOff>63500</xdr:colOff>
      <xdr:row>64</xdr:row>
      <xdr:rowOff>68580</xdr:rowOff>
    </xdr:to>
    <xdr:cxnSp macro="">
      <xdr:nvCxnSpPr>
        <xdr:cNvPr id="586" name="直線コネクタ 585"/>
        <xdr:cNvCxnSpPr/>
      </xdr:nvCxnSpPr>
      <xdr:spPr>
        <a:xfrm>
          <a:off x="21323300" y="11041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17780</xdr:rowOff>
    </xdr:from>
    <xdr:to>
      <xdr:col>107</xdr:col>
      <xdr:colOff>101600</xdr:colOff>
      <xdr:row>64</xdr:row>
      <xdr:rowOff>119380</xdr:rowOff>
    </xdr:to>
    <xdr:sp macro="" textlink="">
      <xdr:nvSpPr>
        <xdr:cNvPr id="587" name="楕円 586"/>
        <xdr:cNvSpPr/>
      </xdr:nvSpPr>
      <xdr:spPr>
        <a:xfrm>
          <a:off x="20383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68580</xdr:rowOff>
    </xdr:from>
    <xdr:to>
      <xdr:col>111</xdr:col>
      <xdr:colOff>177800</xdr:colOff>
      <xdr:row>64</xdr:row>
      <xdr:rowOff>68580</xdr:rowOff>
    </xdr:to>
    <xdr:cxnSp macro="">
      <xdr:nvCxnSpPr>
        <xdr:cNvPr id="588" name="直線コネクタ 587"/>
        <xdr:cNvCxnSpPr/>
      </xdr:nvCxnSpPr>
      <xdr:spPr>
        <a:xfrm>
          <a:off x="20434300" y="1104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589" name="n_1aveValue【保健センター・保健所】&#10;一人当たり面積"/>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134274</xdr:rowOff>
    </xdr:from>
    <xdr:ext cx="469744" cy="259045"/>
    <xdr:sp macro="" textlink="">
      <xdr:nvSpPr>
        <xdr:cNvPr id="590" name="n_2aveValue【保健センター・保健所】&#10;一人当たり面積"/>
        <xdr:cNvSpPr txBox="1"/>
      </xdr:nvSpPr>
      <xdr:spPr>
        <a:xfrm>
          <a:off x="20199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110507</xdr:rowOff>
    </xdr:from>
    <xdr:ext cx="469744" cy="259045"/>
    <xdr:sp macro="" textlink="">
      <xdr:nvSpPr>
        <xdr:cNvPr id="591" name="n_1mainValue【保健センター・保健所】&#10;一人当たり面積"/>
        <xdr:cNvSpPr txBox="1"/>
      </xdr:nvSpPr>
      <xdr:spPr>
        <a:xfrm>
          <a:off x="210757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110507</xdr:rowOff>
    </xdr:from>
    <xdr:ext cx="469744" cy="259045"/>
    <xdr:sp macro="" textlink="">
      <xdr:nvSpPr>
        <xdr:cNvPr id="592" name="n_2mainValue【保健センター・保健所】&#10;一人当たり面積"/>
        <xdr:cNvSpPr txBox="1"/>
      </xdr:nvSpPr>
      <xdr:spPr>
        <a:xfrm>
          <a:off x="201994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3" name="直線コネクタ 60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4" name="テキスト ボックス 60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5" name="直線コネクタ 60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6" name="テキスト ボックス 60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7" name="直線コネクタ 60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8" name="テキスト ボックス 60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9" name="直線コネクタ 60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0" name="テキスト ボックス 60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1" name="直線コネクタ 61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2" name="テキスト ボックス 61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3" name="直線コネクタ 61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4" name="テキスト ボックス 61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5" name="直線コネクタ 6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6" name="テキスト ボックス 6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618" name="直線コネクタ 617"/>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619"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620" name="直線コネクタ 619"/>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621"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22" name="直線コネクタ 621"/>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623" name="【消防施設】&#10;有形固定資産減価償却率平均値テキスト"/>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624" name="フローチャート: 判断 623"/>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625" name="フローチャート: 判断 624"/>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626" name="フローチャート: 判断 625"/>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21589</xdr:rowOff>
    </xdr:from>
    <xdr:to>
      <xdr:col>81</xdr:col>
      <xdr:colOff>101600</xdr:colOff>
      <xdr:row>82</xdr:row>
      <xdr:rowOff>123189</xdr:rowOff>
    </xdr:to>
    <xdr:sp macro="" textlink="">
      <xdr:nvSpPr>
        <xdr:cNvPr id="632" name="楕円 631"/>
        <xdr:cNvSpPr/>
      </xdr:nvSpPr>
      <xdr:spPr>
        <a:xfrm>
          <a:off x="15430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89098</xdr:rowOff>
    </xdr:from>
    <xdr:ext cx="405111" cy="259045"/>
    <xdr:sp macro="" textlink="">
      <xdr:nvSpPr>
        <xdr:cNvPr id="633" name="n_1aveValue【消防施設】&#10;有形固定資産減価償却率"/>
        <xdr:cNvSpPr txBox="1"/>
      </xdr:nvSpPr>
      <xdr:spPr>
        <a:xfrm>
          <a:off x="152660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149514</xdr:rowOff>
    </xdr:from>
    <xdr:ext cx="405111" cy="259045"/>
    <xdr:sp macro="" textlink="">
      <xdr:nvSpPr>
        <xdr:cNvPr id="634" name="n_2aveValue【消防施設】&#10;有形固定資産減価償却率"/>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114316</xdr:rowOff>
    </xdr:from>
    <xdr:ext cx="405111" cy="259045"/>
    <xdr:sp macro="" textlink="">
      <xdr:nvSpPr>
        <xdr:cNvPr id="635" name="n_1mainValue【消防施設】&#10;有形固定資産減価償却率"/>
        <xdr:cNvSpPr txBox="1"/>
      </xdr:nvSpPr>
      <xdr:spPr>
        <a:xfrm>
          <a:off x="15266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4" name="テキスト ボックス 6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5" name="直線コネクタ 6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6" name="直線コネクタ 64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7" name="テキスト ボックス 64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8" name="直線コネクタ 64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9" name="テキスト ボックス 64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0" name="直線コネクタ 64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1" name="テキスト ボックス 65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2" name="直線コネクタ 65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3" name="テキスト ボックス 65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4" name="直線コネクタ 6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5" name="テキスト ボックス 6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657" name="直線コネクタ 656"/>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658"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659" name="直線コネクタ 658"/>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660"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661" name="直線コネクタ 660"/>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150892</xdr:rowOff>
    </xdr:from>
    <xdr:ext cx="469744" cy="259045"/>
    <xdr:sp macro="" textlink="">
      <xdr:nvSpPr>
        <xdr:cNvPr id="662" name="【消防施設】&#10;一人当たり面積平均値テキスト"/>
        <xdr:cNvSpPr txBox="1"/>
      </xdr:nvSpPr>
      <xdr:spPr>
        <a:xfrm>
          <a:off x="22199600" y="1438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663" name="フローチャート: 判断 662"/>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664" name="フローチャート: 判断 663"/>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23876</xdr:rowOff>
    </xdr:from>
    <xdr:to>
      <xdr:col>107</xdr:col>
      <xdr:colOff>101600</xdr:colOff>
      <xdr:row>84</xdr:row>
      <xdr:rowOff>125476</xdr:rowOff>
    </xdr:to>
    <xdr:sp macro="" textlink="">
      <xdr:nvSpPr>
        <xdr:cNvPr id="665" name="フローチャート: 判断 664"/>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6" name="テキスト ボックス 6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7" name="テキスト ボックス 6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8" name="テキスト ボックス 6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9" name="テキスト ボックス 6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0" name="テキスト ボックス 6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110744</xdr:rowOff>
    </xdr:from>
    <xdr:to>
      <xdr:col>112</xdr:col>
      <xdr:colOff>38100</xdr:colOff>
      <xdr:row>85</xdr:row>
      <xdr:rowOff>40894</xdr:rowOff>
    </xdr:to>
    <xdr:sp macro="" textlink="">
      <xdr:nvSpPr>
        <xdr:cNvPr id="671" name="楕円 670"/>
        <xdr:cNvSpPr/>
      </xdr:nvSpPr>
      <xdr:spPr>
        <a:xfrm>
          <a:off x="21272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119142</xdr:rowOff>
    </xdr:from>
    <xdr:ext cx="469744" cy="259045"/>
    <xdr:sp macro="" textlink="">
      <xdr:nvSpPr>
        <xdr:cNvPr id="672" name="n_1aveValue【消防施設】&#10;一人当たり面積"/>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142003</xdr:rowOff>
    </xdr:from>
    <xdr:ext cx="469744" cy="259045"/>
    <xdr:sp macro="" textlink="">
      <xdr:nvSpPr>
        <xdr:cNvPr id="673" name="n_2aveValue【消防施設】&#10;一人当たり面積"/>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32021</xdr:rowOff>
    </xdr:from>
    <xdr:ext cx="469744" cy="259045"/>
    <xdr:sp macro="" textlink="">
      <xdr:nvSpPr>
        <xdr:cNvPr id="674" name="n_1mainValue【消防施設】&#10;一人当たり面積"/>
        <xdr:cNvSpPr txBox="1"/>
      </xdr:nvSpPr>
      <xdr:spPr>
        <a:xfrm>
          <a:off x="210757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5" name="正方形/長方形 6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6" name="正方形/長方形 6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7" name="正方形/長方形 6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8" name="正方形/長方形 6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9" name="正方形/長方形 6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0" name="正方形/長方形 6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1" name="正方形/長方形 6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2" name="正方形/長方形 6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3" name="テキスト ボックス 6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4" name="直線コネクタ 6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5" name="直線コネクタ 68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6" name="テキスト ボックス 68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7" name="直線コネクタ 68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8" name="テキスト ボックス 68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9" name="直線コネクタ 68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0" name="テキスト ボックス 68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1" name="直線コネクタ 69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2" name="テキスト ボックス 69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3" name="直線コネクタ 69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4" name="テキスト ボックス 69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5" name="直線コネクタ 69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6" name="テキスト ボックス 69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7" name="直線コネクタ 6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8" name="テキスト ボックス 69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700" name="直線コネクタ 699"/>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01"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02" name="直線コネクタ 70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703"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704" name="直線コネクタ 703"/>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705" name="【庁舎】&#10;有形固定資産減価償却率平均値テキスト"/>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706" name="フローチャート: 判断 705"/>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707" name="フローチャート: 判断 706"/>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20501</xdr:rowOff>
    </xdr:from>
    <xdr:to>
      <xdr:col>76</xdr:col>
      <xdr:colOff>165100</xdr:colOff>
      <xdr:row>104</xdr:row>
      <xdr:rowOff>122101</xdr:rowOff>
    </xdr:to>
    <xdr:sp macro="" textlink="">
      <xdr:nvSpPr>
        <xdr:cNvPr id="708" name="フローチャート: 判断 707"/>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9" name="テキスト ボックス 7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0" name="テキスト ボックス 7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1" name="テキスト ボックス 7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2" name="テキスト ボックス 7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3" name="テキスト ボックス 7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103777</xdr:rowOff>
    </xdr:from>
    <xdr:to>
      <xdr:col>85</xdr:col>
      <xdr:colOff>177800</xdr:colOff>
      <xdr:row>102</xdr:row>
      <xdr:rowOff>33927</xdr:rowOff>
    </xdr:to>
    <xdr:sp macro="" textlink="">
      <xdr:nvSpPr>
        <xdr:cNvPr id="714" name="楕円 713"/>
        <xdr:cNvSpPr/>
      </xdr:nvSpPr>
      <xdr:spPr>
        <a:xfrm>
          <a:off x="16268700" y="174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126654</xdr:rowOff>
    </xdr:from>
    <xdr:ext cx="405111" cy="259045"/>
    <xdr:sp macro="" textlink="">
      <xdr:nvSpPr>
        <xdr:cNvPr id="715" name="【庁舎】&#10;有形固定資産減価償却率該当値テキスト"/>
        <xdr:cNvSpPr txBox="1"/>
      </xdr:nvSpPr>
      <xdr:spPr>
        <a:xfrm>
          <a:off x="16357600" y="1727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111942</xdr:rowOff>
    </xdr:from>
    <xdr:to>
      <xdr:col>81</xdr:col>
      <xdr:colOff>101600</xdr:colOff>
      <xdr:row>102</xdr:row>
      <xdr:rowOff>42092</xdr:rowOff>
    </xdr:to>
    <xdr:sp macro="" textlink="">
      <xdr:nvSpPr>
        <xdr:cNvPr id="716" name="楕円 715"/>
        <xdr:cNvSpPr/>
      </xdr:nvSpPr>
      <xdr:spPr>
        <a:xfrm>
          <a:off x="15430500" y="1742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154577</xdr:rowOff>
    </xdr:from>
    <xdr:to>
      <xdr:col>85</xdr:col>
      <xdr:colOff>127000</xdr:colOff>
      <xdr:row>101</xdr:row>
      <xdr:rowOff>162742</xdr:rowOff>
    </xdr:to>
    <xdr:cxnSp macro="">
      <xdr:nvCxnSpPr>
        <xdr:cNvPr id="717" name="直線コネクタ 716"/>
        <xdr:cNvCxnSpPr/>
      </xdr:nvCxnSpPr>
      <xdr:spPr>
        <a:xfrm flipV="1">
          <a:off x="15481300" y="17471027"/>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121738</xdr:rowOff>
    </xdr:from>
    <xdr:to>
      <xdr:col>76</xdr:col>
      <xdr:colOff>165100</xdr:colOff>
      <xdr:row>102</xdr:row>
      <xdr:rowOff>51888</xdr:rowOff>
    </xdr:to>
    <xdr:sp macro="" textlink="">
      <xdr:nvSpPr>
        <xdr:cNvPr id="718" name="楕円 717"/>
        <xdr:cNvSpPr/>
      </xdr:nvSpPr>
      <xdr:spPr>
        <a:xfrm>
          <a:off x="145415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162742</xdr:rowOff>
    </xdr:from>
    <xdr:to>
      <xdr:col>81</xdr:col>
      <xdr:colOff>50800</xdr:colOff>
      <xdr:row>102</xdr:row>
      <xdr:rowOff>1088</xdr:rowOff>
    </xdr:to>
    <xdr:cxnSp macro="">
      <xdr:nvCxnSpPr>
        <xdr:cNvPr id="719" name="直線コネクタ 718"/>
        <xdr:cNvCxnSpPr/>
      </xdr:nvCxnSpPr>
      <xdr:spPr>
        <a:xfrm flipV="1">
          <a:off x="14592300" y="1747919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101798</xdr:rowOff>
    </xdr:from>
    <xdr:ext cx="405111" cy="259045"/>
    <xdr:sp macro="" textlink="">
      <xdr:nvSpPr>
        <xdr:cNvPr id="720" name="n_1aveValue【庁舎】&#10;有形固定資産減価償却率"/>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113228</xdr:rowOff>
    </xdr:from>
    <xdr:ext cx="405111" cy="259045"/>
    <xdr:sp macro="" textlink="">
      <xdr:nvSpPr>
        <xdr:cNvPr id="721" name="n_2aveValue【庁舎】&#10;有形固定資産減価償却率"/>
        <xdr:cNvSpPr txBox="1"/>
      </xdr:nvSpPr>
      <xdr:spPr>
        <a:xfrm>
          <a:off x="14389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58619</xdr:rowOff>
    </xdr:from>
    <xdr:ext cx="405111" cy="259045"/>
    <xdr:sp macro="" textlink="">
      <xdr:nvSpPr>
        <xdr:cNvPr id="722" name="n_1mainValue【庁舎】&#10;有形固定資産減価償却率"/>
        <xdr:cNvSpPr txBox="1"/>
      </xdr:nvSpPr>
      <xdr:spPr>
        <a:xfrm>
          <a:off x="15266044" y="1720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68415</xdr:rowOff>
    </xdr:from>
    <xdr:ext cx="405111" cy="259045"/>
    <xdr:sp macro="" textlink="">
      <xdr:nvSpPr>
        <xdr:cNvPr id="723" name="n_2mainValue【庁舎】&#10;有形固定資産減価償却率"/>
        <xdr:cNvSpPr txBox="1"/>
      </xdr:nvSpPr>
      <xdr:spPr>
        <a:xfrm>
          <a:off x="14389744" y="1721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4" name="正方形/長方形 7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5" name="正方形/長方形 7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6" name="正方形/長方形 7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7" name="正方形/長方形 7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8" name="正方形/長方形 7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9" name="正方形/長方形 7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0" name="正方形/長方形 7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1" name="正方形/長方形 7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2" name="テキスト ボックス 7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3" name="直線コネクタ 7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4" name="直線コネクタ 73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5" name="テキスト ボックス 73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6" name="直線コネクタ 73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7" name="テキスト ボックス 73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8" name="直線コネクタ 73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9" name="テキスト ボックス 73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0" name="直線コネクタ 73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1" name="テキスト ボックス 74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2" name="直線コネクタ 74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3" name="テキスト ボックス 74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4" name="直線コネクタ 74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5" name="テキスト ボックス 74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6" name="直線コネクタ 7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7" name="テキスト ボックス 7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749" name="直線コネクタ 748"/>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750"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751" name="直線コネクタ 750"/>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752"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753" name="直線コネクタ 752"/>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110870</xdr:rowOff>
    </xdr:from>
    <xdr:ext cx="469744" cy="259045"/>
    <xdr:sp macro="" textlink="">
      <xdr:nvSpPr>
        <xdr:cNvPr id="754" name="【庁舎】&#10;一人当たり面積平均値テキスト"/>
        <xdr:cNvSpPr txBox="1"/>
      </xdr:nvSpPr>
      <xdr:spPr>
        <a:xfrm>
          <a:off x="22199600" y="18284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755" name="フローチャート: 判断 754"/>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756" name="フローチャート: 判断 755"/>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113030</xdr:rowOff>
    </xdr:from>
    <xdr:to>
      <xdr:col>107</xdr:col>
      <xdr:colOff>101600</xdr:colOff>
      <xdr:row>108</xdr:row>
      <xdr:rowOff>43180</xdr:rowOff>
    </xdr:to>
    <xdr:sp macro="" textlink="">
      <xdr:nvSpPr>
        <xdr:cNvPr id="757" name="フローチャート: 判断 756"/>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8" name="テキスト ボックス 7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9" name="テキスト ボックス 7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0" name="テキスト ボックス 7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1" name="テキスト ボックス 7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2" name="テキスト ボックス 7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33020</xdr:rowOff>
    </xdr:from>
    <xdr:to>
      <xdr:col>116</xdr:col>
      <xdr:colOff>114300</xdr:colOff>
      <xdr:row>108</xdr:row>
      <xdr:rowOff>134620</xdr:rowOff>
    </xdr:to>
    <xdr:sp macro="" textlink="">
      <xdr:nvSpPr>
        <xdr:cNvPr id="763" name="楕円 762"/>
        <xdr:cNvSpPr/>
      </xdr:nvSpPr>
      <xdr:spPr>
        <a:xfrm>
          <a:off x="221107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119397</xdr:rowOff>
    </xdr:from>
    <xdr:ext cx="469744" cy="259045"/>
    <xdr:sp macro="" textlink="">
      <xdr:nvSpPr>
        <xdr:cNvPr id="764" name="【庁舎】&#10;一人当たり面積該当値テキスト"/>
        <xdr:cNvSpPr txBox="1"/>
      </xdr:nvSpPr>
      <xdr:spPr>
        <a:xfrm>
          <a:off x="22199600" y="1846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33020</xdr:rowOff>
    </xdr:from>
    <xdr:to>
      <xdr:col>112</xdr:col>
      <xdr:colOff>38100</xdr:colOff>
      <xdr:row>108</xdr:row>
      <xdr:rowOff>134620</xdr:rowOff>
    </xdr:to>
    <xdr:sp macro="" textlink="">
      <xdr:nvSpPr>
        <xdr:cNvPr id="765" name="楕円 764"/>
        <xdr:cNvSpPr/>
      </xdr:nvSpPr>
      <xdr:spPr>
        <a:xfrm>
          <a:off x="21272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83820</xdr:rowOff>
    </xdr:from>
    <xdr:to>
      <xdr:col>116</xdr:col>
      <xdr:colOff>63500</xdr:colOff>
      <xdr:row>108</xdr:row>
      <xdr:rowOff>83820</xdr:rowOff>
    </xdr:to>
    <xdr:cxnSp macro="">
      <xdr:nvCxnSpPr>
        <xdr:cNvPr id="766" name="直線コネクタ 765"/>
        <xdr:cNvCxnSpPr/>
      </xdr:nvCxnSpPr>
      <xdr:spPr>
        <a:xfrm>
          <a:off x="21323300" y="18600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31931</xdr:rowOff>
    </xdr:from>
    <xdr:to>
      <xdr:col>107</xdr:col>
      <xdr:colOff>101600</xdr:colOff>
      <xdr:row>108</xdr:row>
      <xdr:rowOff>133531</xdr:rowOff>
    </xdr:to>
    <xdr:sp macro="" textlink="">
      <xdr:nvSpPr>
        <xdr:cNvPr id="767" name="楕円 766"/>
        <xdr:cNvSpPr/>
      </xdr:nvSpPr>
      <xdr:spPr>
        <a:xfrm>
          <a:off x="20383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82731</xdr:rowOff>
    </xdr:from>
    <xdr:to>
      <xdr:col>111</xdr:col>
      <xdr:colOff>177800</xdr:colOff>
      <xdr:row>108</xdr:row>
      <xdr:rowOff>83820</xdr:rowOff>
    </xdr:to>
    <xdr:cxnSp macro="">
      <xdr:nvCxnSpPr>
        <xdr:cNvPr id="768" name="直線コネクタ 767"/>
        <xdr:cNvCxnSpPr/>
      </xdr:nvCxnSpPr>
      <xdr:spPr>
        <a:xfrm>
          <a:off x="20434300" y="18599331"/>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49909</xdr:rowOff>
    </xdr:from>
    <xdr:ext cx="469744" cy="259045"/>
    <xdr:sp macro="" textlink="">
      <xdr:nvSpPr>
        <xdr:cNvPr id="769" name="n_1aveValue【庁舎】&#10;一人当たり面積"/>
        <xdr:cNvSpPr txBox="1"/>
      </xdr:nvSpPr>
      <xdr:spPr>
        <a:xfrm>
          <a:off x="2107572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59707</xdr:rowOff>
    </xdr:from>
    <xdr:ext cx="469744" cy="259045"/>
    <xdr:sp macro="" textlink="">
      <xdr:nvSpPr>
        <xdr:cNvPr id="770" name="n_2aveValue【庁舎】&#10;一人当たり面積"/>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125747</xdr:rowOff>
    </xdr:from>
    <xdr:ext cx="469744" cy="259045"/>
    <xdr:sp macro="" textlink="">
      <xdr:nvSpPr>
        <xdr:cNvPr id="771" name="n_1mainValue【庁舎】&#10;一人当たり面積"/>
        <xdr:cNvSpPr txBox="1"/>
      </xdr:nvSpPr>
      <xdr:spPr>
        <a:xfrm>
          <a:off x="21075727"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124658</xdr:rowOff>
    </xdr:from>
    <xdr:ext cx="469744" cy="259045"/>
    <xdr:sp macro="" textlink="">
      <xdr:nvSpPr>
        <xdr:cNvPr id="772" name="n_2mainValue【庁舎】&#10;一人当たり面積"/>
        <xdr:cNvSpPr txBox="1"/>
      </xdr:nvSpPr>
      <xdr:spPr>
        <a:xfrm>
          <a:off x="20199427" y="1864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3" name="正方形/長方形 7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4" name="正方形/長方形 7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5" name="テキスト ボックス 7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図書館（代表建築年度昭和６１年度）、体育館（代表建築年度昭和５７年度）、保健センター（代表建築年度昭和５４年度）、本庁舎（代表建築年度昭和４１年度）の有形固定資産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保健センターについては、児童館との複合施設建設を予定しており数値は低下する見込みである。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その他施設についても公共施設統合管理計画に基づき、長寿命化、統複合化を検討していく。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34,643
34,233
11.19
9,794,331
9,492,928
301,403
6,574,429
7,122,849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昨年度</a:t>
          </a:r>
          <a:r>
            <a:rPr kumimoji="1" lang="ja-JP" altLang="en-US" sz="1100">
              <a:solidFill>
                <a:sysClr val="windowText" lastClr="000000"/>
              </a:solidFill>
              <a:effectLst/>
              <a:latin typeface="+mn-lt"/>
              <a:ea typeface="+mn-ea"/>
              <a:cs typeface="+mn-cs"/>
            </a:rPr>
            <a:t>よりも０．１ポイント増加している</a:t>
          </a:r>
          <a:r>
            <a:rPr kumimoji="1" lang="ja-JP" altLang="ja-JP" sz="1100">
              <a:solidFill>
                <a:sysClr val="windowText" lastClr="000000"/>
              </a:solidFill>
              <a:effectLst/>
              <a:latin typeface="+mn-lt"/>
              <a:ea typeface="+mn-ea"/>
              <a:cs typeface="+mn-cs"/>
            </a:rPr>
            <a:t>。類似団体平均よりも０．１９ポイント、全国平均よりも０．３４ポイント高い水準であるが、愛知県平均には０．１</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ポイント及ばない。</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平成２</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年度以降</a:t>
          </a:r>
          <a:r>
            <a:rPr kumimoji="1" lang="ja-JP" altLang="en-US" sz="1100">
              <a:solidFill>
                <a:sysClr val="windowText" lastClr="000000"/>
              </a:solidFill>
              <a:effectLst/>
              <a:latin typeface="+mn-lt"/>
              <a:ea typeface="+mn-ea"/>
              <a:cs typeface="+mn-cs"/>
            </a:rPr>
            <a:t>概ね</a:t>
          </a:r>
          <a:r>
            <a:rPr kumimoji="1" lang="ja-JP" altLang="ja-JP" sz="1100">
              <a:solidFill>
                <a:sysClr val="windowText" lastClr="000000"/>
              </a:solidFill>
              <a:effectLst/>
              <a:latin typeface="+mn-lt"/>
              <a:ea typeface="+mn-ea"/>
              <a:cs typeface="+mn-cs"/>
            </a:rPr>
            <a:t>横ばいが続いているが、法人税収入が大手法人数社の業績に左右される税収構造となっているため安定した状態とは言えない。今後は企業誘致等により安定した税収構造にしていくよう努めていく。</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22578</xdr:rowOff>
    </xdr:from>
    <xdr:to>
      <xdr:col>23</xdr:col>
      <xdr:colOff>133350</xdr:colOff>
      <xdr:row>41</xdr:row>
      <xdr:rowOff>35983</xdr:rowOff>
    </xdr:to>
    <xdr:cxnSp macro="">
      <xdr:nvCxnSpPr>
        <xdr:cNvPr id="69" name="直線コネクタ 68"/>
        <xdr:cNvCxnSpPr/>
      </xdr:nvCxnSpPr>
      <xdr:spPr>
        <a:xfrm flipV="1">
          <a:off x="4114800" y="70520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82550</xdr:colOff>
      <xdr:row>41</xdr:row>
      <xdr:rowOff>35983</xdr:rowOff>
    </xdr:from>
    <xdr:to>
      <xdr:col>19</xdr:col>
      <xdr:colOff>133350</xdr:colOff>
      <xdr:row>41</xdr:row>
      <xdr:rowOff>35983</xdr:rowOff>
    </xdr:to>
    <xdr:cxnSp macro="">
      <xdr:nvCxnSpPr>
        <xdr:cNvPr id="72" name="直線コネクタ 71"/>
        <xdr:cNvCxnSpPr/>
      </xdr:nvCxnSpPr>
      <xdr:spPr>
        <a:xfrm>
          <a:off x="3225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171450</xdr:colOff>
      <xdr:row>42</xdr:row>
      <xdr:rowOff>154816</xdr:rowOff>
    </xdr:from>
    <xdr:ext cx="736600" cy="259045"/>
    <xdr:sp macro="" textlink="">
      <xdr:nvSpPr>
        <xdr:cNvPr id="74" name="テキスト ボックス 73"/>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35983</xdr:rowOff>
    </xdr:to>
    <xdr:cxnSp macro="">
      <xdr:nvCxnSpPr>
        <xdr:cNvPr id="75" name="直線コネクタ 74"/>
        <xdr:cNvCxnSpPr/>
      </xdr:nvCxnSpPr>
      <xdr:spPr>
        <a:xfrm>
          <a:off x="2336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35983</xdr:rowOff>
    </xdr:to>
    <xdr:cxnSp macro="">
      <xdr:nvCxnSpPr>
        <xdr:cNvPr id="78" name="直線コネクタ 77"/>
        <xdr:cNvCxnSpPr/>
      </xdr:nvCxnSpPr>
      <xdr:spPr>
        <a:xfrm>
          <a:off x="1447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143228</xdr:rowOff>
    </xdr:from>
    <xdr:to>
      <xdr:col>23</xdr:col>
      <xdr:colOff>184150</xdr:colOff>
      <xdr:row>41</xdr:row>
      <xdr:rowOff>73378</xdr:rowOff>
    </xdr:to>
    <xdr:sp macro="" textlink="">
      <xdr:nvSpPr>
        <xdr:cNvPr id="88" name="楕円 87"/>
        <xdr:cNvSpPr/>
      </xdr:nvSpPr>
      <xdr:spPr>
        <a:xfrm>
          <a:off x="4902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12700</xdr:colOff>
      <xdr:row>39</xdr:row>
      <xdr:rowOff>159755</xdr:rowOff>
    </xdr:from>
    <xdr:ext cx="762000" cy="259045"/>
    <xdr:sp macro="" textlink="">
      <xdr:nvSpPr>
        <xdr:cNvPr id="89" name="財政力該当値テキスト"/>
        <xdr:cNvSpPr txBox="1"/>
      </xdr:nvSpPr>
      <xdr:spPr>
        <a:xfrm>
          <a:off x="5041900" y="68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0" name="楕円 89"/>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171450</xdr:colOff>
      <xdr:row>39</xdr:row>
      <xdr:rowOff>96960</xdr:rowOff>
    </xdr:from>
    <xdr:ext cx="736600" cy="259045"/>
    <xdr:sp macro="" textlink="">
      <xdr:nvSpPr>
        <xdr:cNvPr id="91" name="テキスト ボックス 90"/>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120650</xdr:colOff>
      <xdr:row>39</xdr:row>
      <xdr:rowOff>96960</xdr:rowOff>
    </xdr:from>
    <xdr:ext cx="762000" cy="259045"/>
    <xdr:sp macro="" textlink="">
      <xdr:nvSpPr>
        <xdr:cNvPr id="93" name="テキスト ボックス 92"/>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69850</xdr:colOff>
      <xdr:row>39</xdr:row>
      <xdr:rowOff>96960</xdr:rowOff>
    </xdr:from>
    <xdr:ext cx="762000" cy="259045"/>
    <xdr:sp macro="" textlink="">
      <xdr:nvSpPr>
        <xdr:cNvPr id="95" name="テキスト ボックス 94"/>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39</xdr:row>
      <xdr:rowOff>96960</xdr:rowOff>
    </xdr:from>
    <xdr:ext cx="762000" cy="259045"/>
    <xdr:sp macro="" textlink="">
      <xdr:nvSpPr>
        <xdr:cNvPr id="97" name="テキスト ボックス 96"/>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rgbClr val="FF0000"/>
              </a:solidFill>
              <a:effectLst/>
              <a:latin typeface="+mn-lt"/>
              <a:ea typeface="+mn-ea"/>
              <a:cs typeface="+mn-cs"/>
            </a:rPr>
            <a:t>　</a:t>
          </a:r>
          <a:r>
            <a:rPr kumimoji="1" lang="ja-JP" altLang="en-US" sz="1000">
              <a:solidFill>
                <a:sysClr val="windowText" lastClr="000000"/>
              </a:solidFill>
              <a:effectLst/>
              <a:latin typeface="+mn-lt"/>
              <a:ea typeface="+mn-ea"/>
              <a:cs typeface="+mn-cs"/>
            </a:rPr>
            <a:t>地方税収は増加したものの、繰出金、公債費等が増加したことにより</a:t>
          </a:r>
          <a:r>
            <a:rPr kumimoji="1" lang="ja-JP" altLang="ja-JP" sz="1000">
              <a:solidFill>
                <a:sysClr val="windowText" lastClr="000000"/>
              </a:solidFill>
              <a:effectLst/>
              <a:latin typeface="+mn-lt"/>
              <a:ea typeface="+mn-ea"/>
              <a:cs typeface="+mn-cs"/>
            </a:rPr>
            <a:t>、昨年度よりも</a:t>
          </a:r>
          <a:r>
            <a:rPr kumimoji="1" lang="ja-JP" altLang="en-US" sz="1000">
              <a:solidFill>
                <a:sysClr val="windowText" lastClr="000000"/>
              </a:solidFill>
              <a:effectLst/>
              <a:latin typeface="+mn-lt"/>
              <a:ea typeface="+mn-ea"/>
              <a:cs typeface="+mn-cs"/>
            </a:rPr>
            <a:t>１．６</a:t>
          </a:r>
          <a:r>
            <a:rPr kumimoji="1" lang="ja-JP" altLang="ja-JP" sz="1000">
              <a:solidFill>
                <a:sysClr val="windowText" lastClr="000000"/>
              </a:solidFill>
              <a:effectLst/>
              <a:latin typeface="+mn-lt"/>
              <a:ea typeface="+mn-ea"/>
              <a:cs typeface="+mn-cs"/>
            </a:rPr>
            <a:t>ポイント</a:t>
          </a:r>
          <a:r>
            <a:rPr kumimoji="1" lang="ja-JP" altLang="en-US" sz="1000">
              <a:solidFill>
                <a:sysClr val="windowText" lastClr="000000"/>
              </a:solidFill>
              <a:effectLst/>
              <a:latin typeface="+mn-lt"/>
              <a:ea typeface="+mn-ea"/>
              <a:cs typeface="+mn-cs"/>
            </a:rPr>
            <a:t>増加</a:t>
          </a:r>
          <a:r>
            <a:rPr kumimoji="1" lang="ja-JP" altLang="ja-JP" sz="1000">
              <a:solidFill>
                <a:sysClr val="windowText" lastClr="000000"/>
              </a:solidFill>
              <a:effectLst/>
              <a:latin typeface="+mn-lt"/>
              <a:ea typeface="+mn-ea"/>
              <a:cs typeface="+mn-cs"/>
            </a:rPr>
            <a:t>している。</a:t>
          </a:r>
          <a:r>
            <a:rPr kumimoji="1" lang="ja-JP" altLang="ja-JP" sz="1000">
              <a:solidFill>
                <a:schemeClr val="dk1"/>
              </a:solidFill>
              <a:effectLst/>
              <a:latin typeface="+mn-lt"/>
              <a:ea typeface="+mn-ea"/>
              <a:cs typeface="+mn-cs"/>
            </a:rPr>
            <a:t>全国平均よりも</a:t>
          </a:r>
          <a:r>
            <a:rPr kumimoji="1" lang="ja-JP" altLang="en-US" sz="1000">
              <a:solidFill>
                <a:schemeClr val="dk1"/>
              </a:solidFill>
              <a:effectLst/>
              <a:latin typeface="+mn-lt"/>
              <a:ea typeface="+mn-ea"/>
              <a:cs typeface="+mn-cs"/>
            </a:rPr>
            <a:t>０．７</a:t>
          </a:r>
          <a:r>
            <a:rPr kumimoji="1" lang="ja-JP" altLang="ja-JP" sz="1000">
              <a:solidFill>
                <a:schemeClr val="dk1"/>
              </a:solidFill>
              <a:effectLst/>
              <a:latin typeface="+mn-lt"/>
              <a:ea typeface="+mn-ea"/>
              <a:cs typeface="+mn-cs"/>
            </a:rPr>
            <a:t>ポイント低くなっているが</a:t>
          </a:r>
          <a:r>
            <a:rPr kumimoji="1" lang="ja-JP" altLang="en-US" sz="1000">
              <a:solidFill>
                <a:schemeClr val="dk1"/>
              </a:solidFill>
              <a:effectLst/>
              <a:latin typeface="+mn-lt"/>
              <a:ea typeface="+mn-ea"/>
              <a:cs typeface="+mn-cs"/>
            </a:rPr>
            <a:t>、</a:t>
          </a:r>
          <a:r>
            <a:rPr kumimoji="1" lang="ja-JP" altLang="ja-JP" sz="1000">
              <a:solidFill>
                <a:sysClr val="windowText" lastClr="000000"/>
              </a:solidFill>
              <a:effectLst/>
              <a:latin typeface="+mn-lt"/>
              <a:ea typeface="+mn-ea"/>
              <a:cs typeface="+mn-cs"/>
            </a:rPr>
            <a:t>類似団体平均よりも</a:t>
          </a:r>
          <a:r>
            <a:rPr kumimoji="1" lang="ja-JP" altLang="en-US" sz="1000">
              <a:solidFill>
                <a:sysClr val="windowText" lastClr="000000"/>
              </a:solidFill>
              <a:effectLst/>
              <a:latin typeface="+mn-lt"/>
              <a:ea typeface="+mn-ea"/>
              <a:cs typeface="+mn-cs"/>
            </a:rPr>
            <a:t>１．４</a:t>
          </a:r>
          <a:r>
            <a:rPr kumimoji="1" lang="ja-JP" altLang="ja-JP" sz="1000">
              <a:solidFill>
                <a:sysClr val="windowText" lastClr="000000"/>
              </a:solidFill>
              <a:effectLst/>
              <a:latin typeface="+mn-lt"/>
              <a:ea typeface="+mn-ea"/>
              <a:cs typeface="+mn-cs"/>
            </a:rPr>
            <a:t>ポイント、愛知県平均よりも１．</a:t>
          </a:r>
          <a:r>
            <a:rPr kumimoji="1" lang="ja-JP" altLang="en-US" sz="1000">
              <a:solidFill>
                <a:sysClr val="windowText" lastClr="000000"/>
              </a:solidFill>
              <a:effectLst/>
              <a:latin typeface="+mn-lt"/>
              <a:ea typeface="+mn-ea"/>
              <a:cs typeface="+mn-cs"/>
            </a:rPr>
            <a:t>２</a:t>
          </a:r>
          <a:r>
            <a:rPr kumimoji="1" lang="ja-JP" altLang="ja-JP" sz="1000">
              <a:solidFill>
                <a:sysClr val="windowText" lastClr="000000"/>
              </a:solidFill>
              <a:effectLst/>
              <a:latin typeface="+mn-lt"/>
              <a:ea typeface="+mn-ea"/>
              <a:cs typeface="+mn-cs"/>
            </a:rPr>
            <a:t>ポイント高くなっている。</a:t>
          </a:r>
          <a:endParaRPr lang="ja-JP" altLang="ja-JP" sz="1000">
            <a:solidFill>
              <a:sysClr val="windowText" lastClr="000000"/>
            </a:solidFill>
            <a:effectLst/>
          </a:endParaRPr>
        </a:p>
        <a:p>
          <a:pPr>
            <a:lnSpc>
              <a:spcPts val="1600"/>
            </a:lnSpc>
          </a:pPr>
          <a:r>
            <a:rPr kumimoji="1" lang="ja-JP" altLang="ja-JP" sz="1000">
              <a:solidFill>
                <a:sysClr val="windowText" lastClr="000000"/>
              </a:solidFill>
              <a:effectLst/>
              <a:latin typeface="+mn-lt"/>
              <a:ea typeface="+mn-ea"/>
              <a:cs typeface="+mn-cs"/>
            </a:rPr>
            <a:t>　法人税収入が大手法人数社の業績に左右される税収構造となっているため、今後は企業誘致等により安定した税収構造にしていくとともに、</a:t>
          </a:r>
          <a:r>
            <a:rPr kumimoji="1" lang="ja-JP" altLang="en-US" sz="1000">
              <a:solidFill>
                <a:sysClr val="windowText" lastClr="000000"/>
              </a:solidFill>
              <a:effectLst/>
              <a:latin typeface="+mn-lt"/>
              <a:ea typeface="+mn-ea"/>
              <a:cs typeface="+mn-cs"/>
            </a:rPr>
            <a:t>公共施設管理計画に基づく個別計画の策定を契機に施設の統廃合を検討し、維持管理費の抑制を図っていく。また</a:t>
          </a:r>
          <a:r>
            <a:rPr kumimoji="1" lang="ja-JP" altLang="ja-JP" sz="1000">
              <a:solidFill>
                <a:sysClr val="windowText" lastClr="000000"/>
              </a:solidFill>
              <a:effectLst/>
              <a:latin typeface="+mn-lt"/>
              <a:ea typeface="+mn-ea"/>
              <a:cs typeface="+mn-cs"/>
            </a:rPr>
            <a:t>事務事業の見直し</a:t>
          </a:r>
          <a:r>
            <a:rPr kumimoji="1" lang="ja-JP" altLang="en-US" sz="1000">
              <a:solidFill>
                <a:sysClr val="windowText" lastClr="000000"/>
              </a:solidFill>
              <a:effectLst/>
              <a:latin typeface="+mn-lt"/>
              <a:ea typeface="+mn-ea"/>
              <a:cs typeface="+mn-cs"/>
            </a:rPr>
            <a:t>も</a:t>
          </a:r>
          <a:r>
            <a:rPr kumimoji="1" lang="ja-JP" altLang="ja-JP" sz="1000">
              <a:solidFill>
                <a:sysClr val="windowText" lastClr="000000"/>
              </a:solidFill>
              <a:effectLst/>
              <a:latin typeface="+mn-lt"/>
              <a:ea typeface="+mn-ea"/>
              <a:cs typeface="+mn-cs"/>
            </a:rPr>
            <a:t>徹底し経常経費の抑制に努めていく。</a:t>
          </a:r>
          <a:endParaRPr lang="ja-JP" altLang="ja-JP" sz="10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13758</xdr:rowOff>
    </xdr:from>
    <xdr:to>
      <xdr:col>23</xdr:col>
      <xdr:colOff>133350</xdr:colOff>
      <xdr:row>63</xdr:row>
      <xdr:rowOff>78105</xdr:rowOff>
    </xdr:to>
    <xdr:cxnSp macro="">
      <xdr:nvCxnSpPr>
        <xdr:cNvPr id="132" name="直線コネクタ 131"/>
        <xdr:cNvCxnSpPr/>
      </xdr:nvCxnSpPr>
      <xdr:spPr>
        <a:xfrm>
          <a:off x="4114800" y="10815108"/>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158979</xdr:rowOff>
    </xdr:from>
    <xdr:ext cx="762000" cy="259045"/>
    <xdr:sp macro="" textlink="">
      <xdr:nvSpPr>
        <xdr:cNvPr id="133" name="財政構造の弾力性平均値テキスト"/>
        <xdr:cNvSpPr txBox="1"/>
      </xdr:nvSpPr>
      <xdr:spPr>
        <a:xfrm>
          <a:off x="5041900" y="10617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82550</xdr:colOff>
      <xdr:row>63</xdr:row>
      <xdr:rowOff>13758</xdr:rowOff>
    </xdr:from>
    <xdr:to>
      <xdr:col>19</xdr:col>
      <xdr:colOff>133350</xdr:colOff>
      <xdr:row>63</xdr:row>
      <xdr:rowOff>33867</xdr:rowOff>
    </xdr:to>
    <xdr:cxnSp macro="">
      <xdr:nvCxnSpPr>
        <xdr:cNvPr id="135" name="直線コネクタ 134"/>
        <xdr:cNvCxnSpPr/>
      </xdr:nvCxnSpPr>
      <xdr:spPr>
        <a:xfrm flipV="1">
          <a:off x="3225800" y="1081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171450</xdr:colOff>
      <xdr:row>63</xdr:row>
      <xdr:rowOff>57379</xdr:rowOff>
    </xdr:from>
    <xdr:ext cx="736600" cy="259045"/>
    <xdr:sp macro="" textlink="">
      <xdr:nvSpPr>
        <xdr:cNvPr id="137" name="テキスト ボックス 136"/>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163619</xdr:rowOff>
    </xdr:from>
    <xdr:to>
      <xdr:col>15</xdr:col>
      <xdr:colOff>82550</xdr:colOff>
      <xdr:row>63</xdr:row>
      <xdr:rowOff>33867</xdr:rowOff>
    </xdr:to>
    <xdr:cxnSp macro="">
      <xdr:nvCxnSpPr>
        <xdr:cNvPr id="138" name="直線コネクタ 137"/>
        <xdr:cNvCxnSpPr/>
      </xdr:nvCxnSpPr>
      <xdr:spPr>
        <a:xfrm>
          <a:off x="2336800" y="10622069"/>
          <a:ext cx="8890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120650</xdr:colOff>
      <xdr:row>60</xdr:row>
      <xdr:rowOff>113471</xdr:rowOff>
    </xdr:from>
    <xdr:ext cx="762000" cy="259045"/>
    <xdr:sp macro="" textlink="">
      <xdr:nvSpPr>
        <xdr:cNvPr id="140" name="テキスト ボックス 139"/>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163619</xdr:rowOff>
    </xdr:from>
    <xdr:to>
      <xdr:col>11</xdr:col>
      <xdr:colOff>31750</xdr:colOff>
      <xdr:row>62</xdr:row>
      <xdr:rowOff>56515</xdr:rowOff>
    </xdr:to>
    <xdr:cxnSp macro="">
      <xdr:nvCxnSpPr>
        <xdr:cNvPr id="141" name="直線コネクタ 140"/>
        <xdr:cNvCxnSpPr/>
      </xdr:nvCxnSpPr>
      <xdr:spPr>
        <a:xfrm flipV="1">
          <a:off x="1447800" y="10622069"/>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69850</xdr:colOff>
      <xdr:row>62</xdr:row>
      <xdr:rowOff>136331</xdr:rowOff>
    </xdr:from>
    <xdr:ext cx="762000" cy="259045"/>
    <xdr:sp macro="" textlink="">
      <xdr:nvSpPr>
        <xdr:cNvPr id="143" name="テキスト ボックス 142"/>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60</xdr:row>
      <xdr:rowOff>113471</xdr:rowOff>
    </xdr:from>
    <xdr:ext cx="762000" cy="259045"/>
    <xdr:sp macro="" textlink="">
      <xdr:nvSpPr>
        <xdr:cNvPr id="145" name="テキスト ボックス 144"/>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27305</xdr:rowOff>
    </xdr:from>
    <xdr:to>
      <xdr:col>23</xdr:col>
      <xdr:colOff>184150</xdr:colOff>
      <xdr:row>63</xdr:row>
      <xdr:rowOff>128905</xdr:rowOff>
    </xdr:to>
    <xdr:sp macro="" textlink="">
      <xdr:nvSpPr>
        <xdr:cNvPr id="151" name="楕円 150"/>
        <xdr:cNvSpPr/>
      </xdr:nvSpPr>
      <xdr:spPr>
        <a:xfrm>
          <a:off x="49022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12700</xdr:colOff>
      <xdr:row>62</xdr:row>
      <xdr:rowOff>170832</xdr:rowOff>
    </xdr:from>
    <xdr:ext cx="762000" cy="259045"/>
    <xdr:sp macro="" textlink="">
      <xdr:nvSpPr>
        <xdr:cNvPr id="152" name="財政構造の弾力性該当値テキスト"/>
        <xdr:cNvSpPr txBox="1"/>
      </xdr:nvSpPr>
      <xdr:spPr>
        <a:xfrm>
          <a:off x="5041900" y="1080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134408</xdr:rowOff>
    </xdr:from>
    <xdr:to>
      <xdr:col>19</xdr:col>
      <xdr:colOff>184150</xdr:colOff>
      <xdr:row>63</xdr:row>
      <xdr:rowOff>64558</xdr:rowOff>
    </xdr:to>
    <xdr:sp macro="" textlink="">
      <xdr:nvSpPr>
        <xdr:cNvPr id="153" name="楕円 152"/>
        <xdr:cNvSpPr/>
      </xdr:nvSpPr>
      <xdr:spPr>
        <a:xfrm>
          <a:off x="4064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171450</xdr:colOff>
      <xdr:row>61</xdr:row>
      <xdr:rowOff>74735</xdr:rowOff>
    </xdr:from>
    <xdr:ext cx="736600" cy="259045"/>
    <xdr:sp macro="" textlink="">
      <xdr:nvSpPr>
        <xdr:cNvPr id="154" name="テキスト ボックス 153"/>
        <xdr:cNvSpPr txBox="1"/>
      </xdr:nvSpPr>
      <xdr:spPr>
        <a:xfrm>
          <a:off x="3733800" y="1053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154517</xdr:rowOff>
    </xdr:from>
    <xdr:to>
      <xdr:col>15</xdr:col>
      <xdr:colOff>133350</xdr:colOff>
      <xdr:row>63</xdr:row>
      <xdr:rowOff>84667</xdr:rowOff>
    </xdr:to>
    <xdr:sp macro="" textlink="">
      <xdr:nvSpPr>
        <xdr:cNvPr id="155" name="楕円 154"/>
        <xdr:cNvSpPr/>
      </xdr:nvSpPr>
      <xdr:spPr>
        <a:xfrm>
          <a:off x="3175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120650</xdr:colOff>
      <xdr:row>63</xdr:row>
      <xdr:rowOff>69444</xdr:rowOff>
    </xdr:from>
    <xdr:ext cx="762000" cy="259045"/>
    <xdr:sp macro="" textlink="">
      <xdr:nvSpPr>
        <xdr:cNvPr id="156" name="テキスト ボックス 155"/>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112819</xdr:rowOff>
    </xdr:from>
    <xdr:to>
      <xdr:col>11</xdr:col>
      <xdr:colOff>82550</xdr:colOff>
      <xdr:row>62</xdr:row>
      <xdr:rowOff>42969</xdr:rowOff>
    </xdr:to>
    <xdr:sp macro="" textlink="">
      <xdr:nvSpPr>
        <xdr:cNvPr id="157" name="楕円 156"/>
        <xdr:cNvSpPr/>
      </xdr:nvSpPr>
      <xdr:spPr>
        <a:xfrm>
          <a:off x="2286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69850</xdr:colOff>
      <xdr:row>60</xdr:row>
      <xdr:rowOff>53146</xdr:rowOff>
    </xdr:from>
    <xdr:ext cx="762000" cy="259045"/>
    <xdr:sp macro="" textlink="">
      <xdr:nvSpPr>
        <xdr:cNvPr id="158" name="テキスト ボックス 157"/>
        <xdr:cNvSpPr txBox="1"/>
      </xdr:nvSpPr>
      <xdr:spPr>
        <a:xfrm>
          <a:off x="1955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5715</xdr:rowOff>
    </xdr:from>
    <xdr:to>
      <xdr:col>7</xdr:col>
      <xdr:colOff>31750</xdr:colOff>
      <xdr:row>62</xdr:row>
      <xdr:rowOff>107315</xdr:rowOff>
    </xdr:to>
    <xdr:sp macro="" textlink="">
      <xdr:nvSpPr>
        <xdr:cNvPr id="159" name="楕円 158"/>
        <xdr:cNvSpPr/>
      </xdr:nvSpPr>
      <xdr:spPr>
        <a:xfrm>
          <a:off x="1397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62</xdr:row>
      <xdr:rowOff>92092</xdr:rowOff>
    </xdr:from>
    <xdr:ext cx="762000" cy="259045"/>
    <xdr:sp macro="" textlink="">
      <xdr:nvSpPr>
        <xdr:cNvPr id="160" name="テキスト ボックス 159"/>
        <xdr:cNvSpPr txBox="1"/>
      </xdr:nvSpPr>
      <xdr:spPr>
        <a:xfrm>
          <a:off x="1066800" y="107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[102,363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住民情報システム機器更新</a:t>
          </a:r>
          <a:r>
            <a:rPr kumimoji="1" lang="ja-JP" altLang="en-US" sz="1100">
              <a:solidFill>
                <a:sysClr val="windowText" lastClr="000000"/>
              </a:solidFill>
              <a:effectLst/>
              <a:latin typeface="+mn-lt"/>
              <a:ea typeface="+mn-ea"/>
              <a:cs typeface="+mn-cs"/>
            </a:rPr>
            <a:t>完了等</a:t>
          </a:r>
          <a:r>
            <a:rPr kumimoji="1" lang="ja-JP" altLang="ja-JP" sz="1100">
              <a:solidFill>
                <a:sysClr val="windowText" lastClr="000000"/>
              </a:solidFill>
              <a:effectLst/>
              <a:latin typeface="+mn-lt"/>
              <a:ea typeface="+mn-ea"/>
              <a:cs typeface="+mn-cs"/>
            </a:rPr>
            <a:t>によ</a:t>
          </a:r>
          <a:r>
            <a:rPr kumimoji="1" lang="ja-JP" altLang="en-US" sz="1100">
              <a:solidFill>
                <a:sysClr val="windowText" lastClr="000000"/>
              </a:solidFill>
              <a:effectLst/>
              <a:latin typeface="+mn-lt"/>
              <a:ea typeface="+mn-ea"/>
              <a:cs typeface="+mn-cs"/>
            </a:rPr>
            <a:t>る物件</a:t>
          </a:r>
          <a:r>
            <a:rPr kumimoji="1" lang="ja-JP" altLang="ja-JP" sz="1100">
              <a:solidFill>
                <a:sysClr val="windowText" lastClr="000000"/>
              </a:solidFill>
              <a:effectLst/>
              <a:latin typeface="+mn-lt"/>
              <a:ea typeface="+mn-ea"/>
              <a:cs typeface="+mn-cs"/>
            </a:rPr>
            <a:t>費の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により昨年度よりも</a:t>
          </a:r>
          <a:r>
            <a:rPr kumimoji="1" lang="ja-JP" altLang="en-US" sz="1100">
              <a:solidFill>
                <a:sysClr val="windowText" lastClr="000000"/>
              </a:solidFill>
              <a:effectLst/>
              <a:latin typeface="+mn-lt"/>
              <a:ea typeface="+mn-ea"/>
              <a:cs typeface="+mn-cs"/>
            </a:rPr>
            <a:t>６２</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している。類似団体平均よりも１１，</a:t>
          </a:r>
          <a:r>
            <a:rPr kumimoji="1" lang="ja-JP" altLang="en-US" sz="1100">
              <a:solidFill>
                <a:sysClr val="windowText" lastClr="000000"/>
              </a:solidFill>
              <a:effectLst/>
              <a:latin typeface="+mn-lt"/>
              <a:ea typeface="+mn-ea"/>
              <a:cs typeface="+mn-cs"/>
            </a:rPr>
            <a:t>６４２</a:t>
          </a:r>
          <a:r>
            <a:rPr kumimoji="1" lang="ja-JP" altLang="ja-JP" sz="1100">
              <a:solidFill>
                <a:sysClr val="windowText" lastClr="000000"/>
              </a:solidFill>
              <a:effectLst/>
              <a:latin typeface="+mn-lt"/>
              <a:ea typeface="+mn-ea"/>
              <a:cs typeface="+mn-cs"/>
            </a:rPr>
            <a:t>円、全国平均よりも</a:t>
          </a:r>
          <a:r>
            <a:rPr kumimoji="1" lang="ja-JP" altLang="en-US" sz="1100">
              <a:solidFill>
                <a:sysClr val="windowText" lastClr="000000"/>
              </a:solidFill>
              <a:effectLst/>
              <a:latin typeface="+mn-lt"/>
              <a:ea typeface="+mn-ea"/>
              <a:cs typeface="+mn-cs"/>
            </a:rPr>
            <a:t>２９，２９１</a:t>
          </a:r>
          <a:r>
            <a:rPr kumimoji="1" lang="ja-JP" altLang="ja-JP" sz="1100">
              <a:solidFill>
                <a:sysClr val="windowText" lastClr="000000"/>
              </a:solidFill>
              <a:effectLst/>
              <a:latin typeface="+mn-lt"/>
              <a:ea typeface="+mn-ea"/>
              <a:cs typeface="+mn-cs"/>
            </a:rPr>
            <a:t>円、愛知県平均よりも</a:t>
          </a:r>
          <a:r>
            <a:rPr kumimoji="1" lang="ja-JP" altLang="en-US" sz="1100">
              <a:solidFill>
                <a:sysClr val="windowText" lastClr="000000"/>
              </a:solidFill>
              <a:effectLst/>
              <a:latin typeface="+mn-lt"/>
              <a:ea typeface="+mn-ea"/>
              <a:cs typeface="+mn-cs"/>
            </a:rPr>
            <a:t>２１，９２７</a:t>
          </a:r>
          <a:r>
            <a:rPr kumimoji="1" lang="ja-JP" altLang="ja-JP" sz="1100">
              <a:solidFill>
                <a:sysClr val="windowText" lastClr="000000"/>
              </a:solidFill>
              <a:effectLst/>
              <a:latin typeface="+mn-lt"/>
              <a:ea typeface="+mn-ea"/>
              <a:cs typeface="+mn-cs"/>
            </a:rPr>
            <a:t>円低い数値となっている。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これまでの人件費抑制や集中改革プランによる定員管理、経費抑制の効果といえるが、今後も引き続き人件費抑制、経費抑制に努めていく。</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162940</xdr:rowOff>
    </xdr:from>
    <xdr:to>
      <xdr:col>23</xdr:col>
      <xdr:colOff>133350</xdr:colOff>
      <xdr:row>82</xdr:row>
      <xdr:rowOff>163438</xdr:rowOff>
    </xdr:to>
    <xdr:cxnSp macro="">
      <xdr:nvCxnSpPr>
        <xdr:cNvPr id="195" name="直線コネクタ 194"/>
        <xdr:cNvCxnSpPr/>
      </xdr:nvCxnSpPr>
      <xdr:spPr>
        <a:xfrm flipV="1">
          <a:off x="4114800" y="14221840"/>
          <a:ext cx="838200" cy="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82550</xdr:colOff>
      <xdr:row>82</xdr:row>
      <xdr:rowOff>140627</xdr:rowOff>
    </xdr:from>
    <xdr:to>
      <xdr:col>19</xdr:col>
      <xdr:colOff>133350</xdr:colOff>
      <xdr:row>82</xdr:row>
      <xdr:rowOff>163438</xdr:rowOff>
    </xdr:to>
    <xdr:cxnSp macro="">
      <xdr:nvCxnSpPr>
        <xdr:cNvPr id="198" name="直線コネクタ 197"/>
        <xdr:cNvCxnSpPr/>
      </xdr:nvCxnSpPr>
      <xdr:spPr>
        <a:xfrm>
          <a:off x="3225800" y="14199527"/>
          <a:ext cx="889000" cy="2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129431</xdr:rowOff>
    </xdr:from>
    <xdr:to>
      <xdr:col>15</xdr:col>
      <xdr:colOff>82550</xdr:colOff>
      <xdr:row>82</xdr:row>
      <xdr:rowOff>140627</xdr:rowOff>
    </xdr:to>
    <xdr:cxnSp macro="">
      <xdr:nvCxnSpPr>
        <xdr:cNvPr id="201" name="直線コネクタ 200"/>
        <xdr:cNvCxnSpPr/>
      </xdr:nvCxnSpPr>
      <xdr:spPr>
        <a:xfrm>
          <a:off x="2336800" y="14188331"/>
          <a:ext cx="889000" cy="1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112460</xdr:rowOff>
    </xdr:from>
    <xdr:to>
      <xdr:col>11</xdr:col>
      <xdr:colOff>31750</xdr:colOff>
      <xdr:row>82</xdr:row>
      <xdr:rowOff>129431</xdr:rowOff>
    </xdr:to>
    <xdr:cxnSp macro="">
      <xdr:nvCxnSpPr>
        <xdr:cNvPr id="204" name="直線コネクタ 203"/>
        <xdr:cNvCxnSpPr/>
      </xdr:nvCxnSpPr>
      <xdr:spPr>
        <a:xfrm>
          <a:off x="1447800" y="14171360"/>
          <a:ext cx="889000" cy="1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112140</xdr:rowOff>
    </xdr:from>
    <xdr:to>
      <xdr:col>23</xdr:col>
      <xdr:colOff>184150</xdr:colOff>
      <xdr:row>83</xdr:row>
      <xdr:rowOff>42290</xdr:rowOff>
    </xdr:to>
    <xdr:sp macro="" textlink="">
      <xdr:nvSpPr>
        <xdr:cNvPr id="214" name="楕円 213"/>
        <xdr:cNvSpPr/>
      </xdr:nvSpPr>
      <xdr:spPr>
        <a:xfrm>
          <a:off x="4902200" y="1417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12700</xdr:colOff>
      <xdr:row>81</xdr:row>
      <xdr:rowOff>128667</xdr:rowOff>
    </xdr:from>
    <xdr:ext cx="762000" cy="259045"/>
    <xdr:sp macro="" textlink="">
      <xdr:nvSpPr>
        <xdr:cNvPr id="215" name="人件費・物件費等の状況該当値テキスト"/>
        <xdr:cNvSpPr txBox="1"/>
      </xdr:nvSpPr>
      <xdr:spPr>
        <a:xfrm>
          <a:off x="5041900" y="1401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112638</xdr:rowOff>
    </xdr:from>
    <xdr:to>
      <xdr:col>19</xdr:col>
      <xdr:colOff>184150</xdr:colOff>
      <xdr:row>83</xdr:row>
      <xdr:rowOff>42788</xdr:rowOff>
    </xdr:to>
    <xdr:sp macro="" textlink="">
      <xdr:nvSpPr>
        <xdr:cNvPr id="216" name="楕円 215"/>
        <xdr:cNvSpPr/>
      </xdr:nvSpPr>
      <xdr:spPr>
        <a:xfrm>
          <a:off x="4064000" y="1417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171450</xdr:colOff>
      <xdr:row>81</xdr:row>
      <xdr:rowOff>52965</xdr:rowOff>
    </xdr:from>
    <xdr:ext cx="736600" cy="259045"/>
    <xdr:sp macro="" textlink="">
      <xdr:nvSpPr>
        <xdr:cNvPr id="217" name="テキスト ボックス 216"/>
        <xdr:cNvSpPr txBox="1"/>
      </xdr:nvSpPr>
      <xdr:spPr>
        <a:xfrm>
          <a:off x="3733800" y="1394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89827</xdr:rowOff>
    </xdr:from>
    <xdr:to>
      <xdr:col>15</xdr:col>
      <xdr:colOff>133350</xdr:colOff>
      <xdr:row>83</xdr:row>
      <xdr:rowOff>19977</xdr:rowOff>
    </xdr:to>
    <xdr:sp macro="" textlink="">
      <xdr:nvSpPr>
        <xdr:cNvPr id="218" name="楕円 217"/>
        <xdr:cNvSpPr/>
      </xdr:nvSpPr>
      <xdr:spPr>
        <a:xfrm>
          <a:off x="3175000" y="1414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120650</xdr:colOff>
      <xdr:row>81</xdr:row>
      <xdr:rowOff>30154</xdr:rowOff>
    </xdr:from>
    <xdr:ext cx="762000" cy="259045"/>
    <xdr:sp macro="" textlink="">
      <xdr:nvSpPr>
        <xdr:cNvPr id="219" name="テキスト ボックス 218"/>
        <xdr:cNvSpPr txBox="1"/>
      </xdr:nvSpPr>
      <xdr:spPr>
        <a:xfrm>
          <a:off x="2844800" y="13917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78631</xdr:rowOff>
    </xdr:from>
    <xdr:to>
      <xdr:col>11</xdr:col>
      <xdr:colOff>82550</xdr:colOff>
      <xdr:row>83</xdr:row>
      <xdr:rowOff>8781</xdr:rowOff>
    </xdr:to>
    <xdr:sp macro="" textlink="">
      <xdr:nvSpPr>
        <xdr:cNvPr id="220" name="楕円 219"/>
        <xdr:cNvSpPr/>
      </xdr:nvSpPr>
      <xdr:spPr>
        <a:xfrm>
          <a:off x="2286000" y="1413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69850</xdr:colOff>
      <xdr:row>81</xdr:row>
      <xdr:rowOff>18958</xdr:rowOff>
    </xdr:from>
    <xdr:ext cx="762000" cy="259045"/>
    <xdr:sp macro="" textlink="">
      <xdr:nvSpPr>
        <xdr:cNvPr id="221" name="テキスト ボックス 220"/>
        <xdr:cNvSpPr txBox="1"/>
      </xdr:nvSpPr>
      <xdr:spPr>
        <a:xfrm>
          <a:off x="1955800" y="1390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61660</xdr:rowOff>
    </xdr:from>
    <xdr:to>
      <xdr:col>7</xdr:col>
      <xdr:colOff>31750</xdr:colOff>
      <xdr:row>82</xdr:row>
      <xdr:rowOff>163260</xdr:rowOff>
    </xdr:to>
    <xdr:sp macro="" textlink="">
      <xdr:nvSpPr>
        <xdr:cNvPr id="222" name="楕円 221"/>
        <xdr:cNvSpPr/>
      </xdr:nvSpPr>
      <xdr:spPr>
        <a:xfrm>
          <a:off x="1397000" y="141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81</xdr:row>
      <xdr:rowOff>1987</xdr:rowOff>
    </xdr:from>
    <xdr:ext cx="762000" cy="259045"/>
    <xdr:sp macro="" textlink="">
      <xdr:nvSpPr>
        <xdr:cNvPr id="223" name="テキスト ボックス 222"/>
        <xdr:cNvSpPr txBox="1"/>
      </xdr:nvSpPr>
      <xdr:spPr>
        <a:xfrm>
          <a:off x="1066800" y="1388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２８年度は、</a:t>
          </a:r>
          <a:r>
            <a:rPr kumimoji="1" lang="ja-JP" altLang="ja-JP" sz="1100">
              <a:solidFill>
                <a:sysClr val="windowText" lastClr="000000"/>
              </a:solidFill>
              <a:effectLst/>
              <a:latin typeface="+mn-lt"/>
              <a:ea typeface="+mn-ea"/>
              <a:cs typeface="+mn-cs"/>
            </a:rPr>
            <a:t>類似団体平均よりも２．６ポイント、全国市平均よりも４．４ポイント、全国町村平均よりも１．７ポイント下回り、依然として低い水準である。これは、人事院勧告及び国家公務員に準じた制度に基づいた運用をし、総人件費の抑制を図ってきた結果といえ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今後も人事院勧告及び国家公務員に準じた制度に基づいた運用をし、総人件費の抑制を図る。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28928</xdr:rowOff>
    </xdr:from>
    <xdr:to>
      <xdr:col>81</xdr:col>
      <xdr:colOff>44450</xdr:colOff>
      <xdr:row>84</xdr:row>
      <xdr:rowOff>28928</xdr:rowOff>
    </xdr:to>
    <xdr:cxnSp macro="">
      <xdr:nvCxnSpPr>
        <xdr:cNvPr id="257" name="直線コネクタ 256"/>
        <xdr:cNvCxnSpPr/>
      </xdr:nvCxnSpPr>
      <xdr:spPr>
        <a:xfrm>
          <a:off x="16179800" y="14430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58" name="給与水準   （国との比較）平均値テキスト"/>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72</xdr:col>
      <xdr:colOff>203200</xdr:colOff>
      <xdr:row>84</xdr:row>
      <xdr:rowOff>15522</xdr:rowOff>
    </xdr:from>
    <xdr:to>
      <xdr:col>77</xdr:col>
      <xdr:colOff>44450</xdr:colOff>
      <xdr:row>84</xdr:row>
      <xdr:rowOff>28928</xdr:rowOff>
    </xdr:to>
    <xdr:cxnSp macro="">
      <xdr:nvCxnSpPr>
        <xdr:cNvPr id="260" name="直線コネクタ 259"/>
        <xdr:cNvCxnSpPr/>
      </xdr:nvCxnSpPr>
      <xdr:spPr>
        <a:xfrm>
          <a:off x="15290800" y="144173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86</xdr:row>
      <xdr:rowOff>70149</xdr:rowOff>
    </xdr:from>
    <xdr:ext cx="736600" cy="259045"/>
    <xdr:sp macro="" textlink="">
      <xdr:nvSpPr>
        <xdr:cNvPr id="262" name="テキスト ボックス 261"/>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106539</xdr:rowOff>
    </xdr:from>
    <xdr:to>
      <xdr:col>72</xdr:col>
      <xdr:colOff>203200</xdr:colOff>
      <xdr:row>84</xdr:row>
      <xdr:rowOff>15522</xdr:rowOff>
    </xdr:to>
    <xdr:cxnSp macro="">
      <xdr:nvCxnSpPr>
        <xdr:cNvPr id="263" name="直線コネクタ 262"/>
        <xdr:cNvCxnSpPr/>
      </xdr:nvCxnSpPr>
      <xdr:spPr>
        <a:xfrm>
          <a:off x="14401800" y="1433688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86</xdr:row>
      <xdr:rowOff>56743</xdr:rowOff>
    </xdr:from>
    <xdr:ext cx="762000" cy="259045"/>
    <xdr:sp macro="" textlink="">
      <xdr:nvSpPr>
        <xdr:cNvPr id="265" name="テキスト ボックス 264"/>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106539</xdr:rowOff>
    </xdr:from>
    <xdr:to>
      <xdr:col>68</xdr:col>
      <xdr:colOff>152400</xdr:colOff>
      <xdr:row>83</xdr:row>
      <xdr:rowOff>160161</xdr:rowOff>
    </xdr:to>
    <xdr:cxnSp macro="">
      <xdr:nvCxnSpPr>
        <xdr:cNvPr id="266" name="直線コネクタ 265"/>
        <xdr:cNvCxnSpPr/>
      </xdr:nvCxnSpPr>
      <xdr:spPr>
        <a:xfrm flipV="1">
          <a:off x="13512800" y="143368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86</xdr:row>
      <xdr:rowOff>3122</xdr:rowOff>
    </xdr:from>
    <xdr:ext cx="762000" cy="259045"/>
    <xdr:sp macro="" textlink="">
      <xdr:nvSpPr>
        <xdr:cNvPr id="268" name="テキスト ボックス 267"/>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85</xdr:row>
      <xdr:rowOff>161166</xdr:rowOff>
    </xdr:from>
    <xdr:ext cx="762000" cy="259045"/>
    <xdr:sp macro="" textlink="">
      <xdr:nvSpPr>
        <xdr:cNvPr id="270" name="テキスト ボックス 269"/>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149578</xdr:rowOff>
    </xdr:from>
    <xdr:to>
      <xdr:col>81</xdr:col>
      <xdr:colOff>95250</xdr:colOff>
      <xdr:row>84</xdr:row>
      <xdr:rowOff>79728</xdr:rowOff>
    </xdr:to>
    <xdr:sp macro="" textlink="">
      <xdr:nvSpPr>
        <xdr:cNvPr id="276" name="楕円 275"/>
        <xdr:cNvSpPr/>
      </xdr:nvSpPr>
      <xdr:spPr>
        <a:xfrm>
          <a:off x="169672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81</xdr:col>
      <xdr:colOff>133350</xdr:colOff>
      <xdr:row>82</xdr:row>
      <xdr:rowOff>166105</xdr:rowOff>
    </xdr:from>
    <xdr:ext cx="762000" cy="259045"/>
    <xdr:sp macro="" textlink="">
      <xdr:nvSpPr>
        <xdr:cNvPr id="277" name="給与水準   （国との比較）該当値テキスト"/>
        <xdr:cNvSpPr txBox="1"/>
      </xdr:nvSpPr>
      <xdr:spPr>
        <a:xfrm>
          <a:off x="17106900" y="1422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149578</xdr:rowOff>
    </xdr:from>
    <xdr:to>
      <xdr:col>77</xdr:col>
      <xdr:colOff>95250</xdr:colOff>
      <xdr:row>84</xdr:row>
      <xdr:rowOff>79728</xdr:rowOff>
    </xdr:to>
    <xdr:sp macro="" textlink="">
      <xdr:nvSpPr>
        <xdr:cNvPr id="278" name="楕円 277"/>
        <xdr:cNvSpPr/>
      </xdr:nvSpPr>
      <xdr:spPr>
        <a:xfrm>
          <a:off x="16129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82</xdr:row>
      <xdr:rowOff>89905</xdr:rowOff>
    </xdr:from>
    <xdr:ext cx="736600" cy="259045"/>
    <xdr:sp macro="" textlink="">
      <xdr:nvSpPr>
        <xdr:cNvPr id="279" name="テキスト ボックス 278"/>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136172</xdr:rowOff>
    </xdr:from>
    <xdr:to>
      <xdr:col>73</xdr:col>
      <xdr:colOff>44450</xdr:colOff>
      <xdr:row>84</xdr:row>
      <xdr:rowOff>66322</xdr:rowOff>
    </xdr:to>
    <xdr:sp macro="" textlink="">
      <xdr:nvSpPr>
        <xdr:cNvPr id="280" name="楕円 279"/>
        <xdr:cNvSpPr/>
      </xdr:nvSpPr>
      <xdr:spPr>
        <a:xfrm>
          <a:off x="15240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82</xdr:row>
      <xdr:rowOff>76499</xdr:rowOff>
    </xdr:from>
    <xdr:ext cx="762000" cy="259045"/>
    <xdr:sp macro="" textlink="">
      <xdr:nvSpPr>
        <xdr:cNvPr id="281" name="テキスト ボックス 280"/>
        <xdr:cNvSpPr txBox="1"/>
      </xdr:nvSpPr>
      <xdr:spPr>
        <a:xfrm>
          <a:off x="14909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55739</xdr:rowOff>
    </xdr:from>
    <xdr:to>
      <xdr:col>68</xdr:col>
      <xdr:colOff>203200</xdr:colOff>
      <xdr:row>83</xdr:row>
      <xdr:rowOff>157339</xdr:rowOff>
    </xdr:to>
    <xdr:sp macro="" textlink="">
      <xdr:nvSpPr>
        <xdr:cNvPr id="282" name="楕円 281"/>
        <xdr:cNvSpPr/>
      </xdr:nvSpPr>
      <xdr:spPr>
        <a:xfrm>
          <a:off x="14351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81</xdr:row>
      <xdr:rowOff>167516</xdr:rowOff>
    </xdr:from>
    <xdr:ext cx="762000" cy="259045"/>
    <xdr:sp macro="" textlink="">
      <xdr:nvSpPr>
        <xdr:cNvPr id="283" name="テキスト ボックス 282"/>
        <xdr:cNvSpPr txBox="1"/>
      </xdr:nvSpPr>
      <xdr:spPr>
        <a:xfrm>
          <a:off x="14020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109361</xdr:rowOff>
    </xdr:from>
    <xdr:to>
      <xdr:col>64</xdr:col>
      <xdr:colOff>152400</xdr:colOff>
      <xdr:row>84</xdr:row>
      <xdr:rowOff>39511</xdr:rowOff>
    </xdr:to>
    <xdr:sp macro="" textlink="">
      <xdr:nvSpPr>
        <xdr:cNvPr id="284" name="楕円 283"/>
        <xdr:cNvSpPr/>
      </xdr:nvSpPr>
      <xdr:spPr>
        <a:xfrm>
          <a:off x="13462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82</xdr:row>
      <xdr:rowOff>49688</xdr:rowOff>
    </xdr:from>
    <xdr:ext cx="762000" cy="259045"/>
    <xdr:sp macro="" textlink="">
      <xdr:nvSpPr>
        <xdr:cNvPr id="285" name="テキスト ボックス 284"/>
        <xdr:cNvSpPr txBox="1"/>
      </xdr:nvSpPr>
      <xdr:spPr>
        <a:xfrm>
          <a:off x="13131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類似団体平均よりも０．１０人、全国平均よりも１．５</a:t>
          </a:r>
          <a:r>
            <a:rPr kumimoji="1" lang="ja-JP" altLang="en-US" sz="1100">
              <a:solidFill>
                <a:sysClr val="windowText" lastClr="000000"/>
              </a:solidFill>
              <a:effectLst/>
              <a:latin typeface="+mn-lt"/>
              <a:ea typeface="+mn-ea"/>
              <a:cs typeface="+mn-cs"/>
            </a:rPr>
            <a:t>９</a:t>
          </a:r>
          <a:r>
            <a:rPr kumimoji="1" lang="ja-JP" altLang="ja-JP" sz="1100">
              <a:solidFill>
                <a:sysClr val="windowText" lastClr="000000"/>
              </a:solidFill>
              <a:effectLst/>
              <a:latin typeface="+mn-lt"/>
              <a:ea typeface="+mn-ea"/>
              <a:cs typeface="+mn-cs"/>
            </a:rPr>
            <a:t>人、愛知県平均よりも１．６</a:t>
          </a:r>
          <a:r>
            <a:rPr kumimoji="1" lang="ja-JP" altLang="en-US" sz="1100">
              <a:solidFill>
                <a:sysClr val="windowText" lastClr="000000"/>
              </a:solidFill>
              <a:effectLst/>
              <a:latin typeface="+mn-lt"/>
              <a:ea typeface="+mn-ea"/>
              <a:cs typeface="+mn-cs"/>
            </a:rPr>
            <a:t>０</a:t>
          </a:r>
          <a:r>
            <a:rPr kumimoji="1" lang="ja-JP" altLang="ja-JP" sz="1100">
              <a:solidFill>
                <a:sysClr val="windowText" lastClr="000000"/>
              </a:solidFill>
              <a:effectLst/>
              <a:latin typeface="+mn-lt"/>
              <a:ea typeface="+mn-ea"/>
              <a:cs typeface="+mn-cs"/>
            </a:rPr>
            <a:t>人下回っており、これまでの集中改革プランによる定員管理の効果といえる。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今後も引き続き定員管理の適正化を図る。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148731</xdr:rowOff>
    </xdr:from>
    <xdr:to>
      <xdr:col>81</xdr:col>
      <xdr:colOff>44450</xdr:colOff>
      <xdr:row>60</xdr:row>
      <xdr:rowOff>148731</xdr:rowOff>
    </xdr:to>
    <xdr:cxnSp macro="">
      <xdr:nvCxnSpPr>
        <xdr:cNvPr id="320" name="直線コネクタ 319"/>
        <xdr:cNvCxnSpPr/>
      </xdr:nvCxnSpPr>
      <xdr:spPr>
        <a:xfrm>
          <a:off x="16179800" y="104357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72</xdr:col>
      <xdr:colOff>203200</xdr:colOff>
      <xdr:row>60</xdr:row>
      <xdr:rowOff>132645</xdr:rowOff>
    </xdr:from>
    <xdr:to>
      <xdr:col>77</xdr:col>
      <xdr:colOff>44450</xdr:colOff>
      <xdr:row>60</xdr:row>
      <xdr:rowOff>148731</xdr:rowOff>
    </xdr:to>
    <xdr:cxnSp macro="">
      <xdr:nvCxnSpPr>
        <xdr:cNvPr id="323" name="直線コネクタ 322"/>
        <xdr:cNvCxnSpPr/>
      </xdr:nvCxnSpPr>
      <xdr:spPr>
        <a:xfrm>
          <a:off x="15290800" y="1041964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61</xdr:row>
      <xdr:rowOff>26264</xdr:rowOff>
    </xdr:from>
    <xdr:ext cx="736600" cy="259045"/>
    <xdr:sp macro="" textlink="">
      <xdr:nvSpPr>
        <xdr:cNvPr id="325" name="テキスト ボックス 324"/>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132645</xdr:rowOff>
    </xdr:from>
    <xdr:to>
      <xdr:col>72</xdr:col>
      <xdr:colOff>203200</xdr:colOff>
      <xdr:row>60</xdr:row>
      <xdr:rowOff>139347</xdr:rowOff>
    </xdr:to>
    <xdr:cxnSp macro="">
      <xdr:nvCxnSpPr>
        <xdr:cNvPr id="326" name="直線コネクタ 325"/>
        <xdr:cNvCxnSpPr/>
      </xdr:nvCxnSpPr>
      <xdr:spPr>
        <a:xfrm flipV="1">
          <a:off x="14401800" y="10419645"/>
          <a:ext cx="889000" cy="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61</xdr:row>
      <xdr:rowOff>6156</xdr:rowOff>
    </xdr:from>
    <xdr:ext cx="762000" cy="259045"/>
    <xdr:sp macro="" textlink="">
      <xdr:nvSpPr>
        <xdr:cNvPr id="328" name="テキスト ボックス 327"/>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125942</xdr:rowOff>
    </xdr:from>
    <xdr:to>
      <xdr:col>68</xdr:col>
      <xdr:colOff>152400</xdr:colOff>
      <xdr:row>60</xdr:row>
      <xdr:rowOff>139347</xdr:rowOff>
    </xdr:to>
    <xdr:cxnSp macro="">
      <xdr:nvCxnSpPr>
        <xdr:cNvPr id="329" name="直線コネクタ 328"/>
        <xdr:cNvCxnSpPr/>
      </xdr:nvCxnSpPr>
      <xdr:spPr>
        <a:xfrm>
          <a:off x="13512800" y="10412942"/>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61</xdr:row>
      <xdr:rowOff>67821</xdr:rowOff>
    </xdr:from>
    <xdr:ext cx="762000" cy="259045"/>
    <xdr:sp macro="" textlink="">
      <xdr:nvSpPr>
        <xdr:cNvPr id="331" name="テキスト ボックス 330"/>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61</xdr:row>
      <xdr:rowOff>69162</xdr:rowOff>
    </xdr:from>
    <xdr:ext cx="762000" cy="259045"/>
    <xdr:sp macro="" textlink="">
      <xdr:nvSpPr>
        <xdr:cNvPr id="333" name="テキスト ボックス 332"/>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97931</xdr:rowOff>
    </xdr:from>
    <xdr:to>
      <xdr:col>81</xdr:col>
      <xdr:colOff>95250</xdr:colOff>
      <xdr:row>61</xdr:row>
      <xdr:rowOff>28081</xdr:rowOff>
    </xdr:to>
    <xdr:sp macro="" textlink="">
      <xdr:nvSpPr>
        <xdr:cNvPr id="339" name="楕円 338"/>
        <xdr:cNvSpPr/>
      </xdr:nvSpPr>
      <xdr:spPr>
        <a:xfrm>
          <a:off x="16967200" y="1038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81</xdr:col>
      <xdr:colOff>133350</xdr:colOff>
      <xdr:row>59</xdr:row>
      <xdr:rowOff>114458</xdr:rowOff>
    </xdr:from>
    <xdr:ext cx="762000" cy="259045"/>
    <xdr:sp macro="" textlink="">
      <xdr:nvSpPr>
        <xdr:cNvPr id="340" name="定員管理の状況該当値テキスト"/>
        <xdr:cNvSpPr txBox="1"/>
      </xdr:nvSpPr>
      <xdr:spPr>
        <a:xfrm>
          <a:off x="17106900" y="10230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97931</xdr:rowOff>
    </xdr:from>
    <xdr:to>
      <xdr:col>77</xdr:col>
      <xdr:colOff>95250</xdr:colOff>
      <xdr:row>61</xdr:row>
      <xdr:rowOff>28081</xdr:rowOff>
    </xdr:to>
    <xdr:sp macro="" textlink="">
      <xdr:nvSpPr>
        <xdr:cNvPr id="341" name="楕円 340"/>
        <xdr:cNvSpPr/>
      </xdr:nvSpPr>
      <xdr:spPr>
        <a:xfrm>
          <a:off x="16129000" y="1038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59</xdr:row>
      <xdr:rowOff>38258</xdr:rowOff>
    </xdr:from>
    <xdr:ext cx="736600" cy="259045"/>
    <xdr:sp macro="" textlink="">
      <xdr:nvSpPr>
        <xdr:cNvPr id="342" name="テキスト ボックス 341"/>
        <xdr:cNvSpPr txBox="1"/>
      </xdr:nvSpPr>
      <xdr:spPr>
        <a:xfrm>
          <a:off x="15798800" y="10153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81845</xdr:rowOff>
    </xdr:from>
    <xdr:to>
      <xdr:col>73</xdr:col>
      <xdr:colOff>44450</xdr:colOff>
      <xdr:row>61</xdr:row>
      <xdr:rowOff>11995</xdr:rowOff>
    </xdr:to>
    <xdr:sp macro="" textlink="">
      <xdr:nvSpPr>
        <xdr:cNvPr id="343" name="楕円 342"/>
        <xdr:cNvSpPr/>
      </xdr:nvSpPr>
      <xdr:spPr>
        <a:xfrm>
          <a:off x="15240000" y="1036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59</xdr:row>
      <xdr:rowOff>22172</xdr:rowOff>
    </xdr:from>
    <xdr:ext cx="762000" cy="259045"/>
    <xdr:sp macro="" textlink="">
      <xdr:nvSpPr>
        <xdr:cNvPr id="344" name="テキスト ボックス 343"/>
        <xdr:cNvSpPr txBox="1"/>
      </xdr:nvSpPr>
      <xdr:spPr>
        <a:xfrm>
          <a:off x="14909800" y="1013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88547</xdr:rowOff>
    </xdr:from>
    <xdr:to>
      <xdr:col>68</xdr:col>
      <xdr:colOff>203200</xdr:colOff>
      <xdr:row>61</xdr:row>
      <xdr:rowOff>18697</xdr:rowOff>
    </xdr:to>
    <xdr:sp macro="" textlink="">
      <xdr:nvSpPr>
        <xdr:cNvPr id="345" name="楕円 344"/>
        <xdr:cNvSpPr/>
      </xdr:nvSpPr>
      <xdr:spPr>
        <a:xfrm>
          <a:off x="14351000" y="1037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59</xdr:row>
      <xdr:rowOff>28874</xdr:rowOff>
    </xdr:from>
    <xdr:ext cx="762000" cy="259045"/>
    <xdr:sp macro="" textlink="">
      <xdr:nvSpPr>
        <xdr:cNvPr id="346" name="テキスト ボックス 345"/>
        <xdr:cNvSpPr txBox="1"/>
      </xdr:nvSpPr>
      <xdr:spPr>
        <a:xfrm>
          <a:off x="14020800" y="1014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75142</xdr:rowOff>
    </xdr:from>
    <xdr:to>
      <xdr:col>64</xdr:col>
      <xdr:colOff>152400</xdr:colOff>
      <xdr:row>61</xdr:row>
      <xdr:rowOff>5292</xdr:rowOff>
    </xdr:to>
    <xdr:sp macro="" textlink="">
      <xdr:nvSpPr>
        <xdr:cNvPr id="347" name="楕円 346"/>
        <xdr:cNvSpPr/>
      </xdr:nvSpPr>
      <xdr:spPr>
        <a:xfrm>
          <a:off x="13462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59</xdr:row>
      <xdr:rowOff>15469</xdr:rowOff>
    </xdr:from>
    <xdr:ext cx="762000" cy="259045"/>
    <xdr:sp macro="" textlink="">
      <xdr:nvSpPr>
        <xdr:cNvPr id="348" name="テキスト ボックス 347"/>
        <xdr:cNvSpPr txBox="1"/>
      </xdr:nvSpPr>
      <xdr:spPr>
        <a:xfrm>
          <a:off x="13131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昨年度</a:t>
          </a:r>
          <a:r>
            <a:rPr kumimoji="1" lang="ja-JP" altLang="en-US" sz="1100">
              <a:solidFill>
                <a:sysClr val="windowText" lastClr="000000"/>
              </a:solidFill>
              <a:effectLst/>
              <a:latin typeface="+mn-lt"/>
              <a:ea typeface="+mn-ea"/>
              <a:cs typeface="+mn-cs"/>
            </a:rPr>
            <a:t>よりも０．１ポイント増加している。</a:t>
          </a:r>
          <a:r>
            <a:rPr kumimoji="1" lang="ja-JP" altLang="ja-JP" sz="1100">
              <a:solidFill>
                <a:sysClr val="windowText" lastClr="000000"/>
              </a:solidFill>
              <a:effectLst/>
              <a:latin typeface="+mn-lt"/>
              <a:ea typeface="+mn-ea"/>
              <a:cs typeface="+mn-cs"/>
            </a:rPr>
            <a:t>類似団体平均よりも５．</a:t>
          </a:r>
          <a:r>
            <a:rPr kumimoji="1" lang="ja-JP" altLang="en-US" sz="1100">
              <a:solidFill>
                <a:sysClr val="windowText" lastClr="000000"/>
              </a:solidFill>
              <a:effectLst/>
              <a:latin typeface="+mn-lt"/>
              <a:ea typeface="+mn-ea"/>
              <a:cs typeface="+mn-cs"/>
            </a:rPr>
            <a:t>６</a:t>
          </a:r>
          <a:r>
            <a:rPr kumimoji="1" lang="ja-JP" altLang="ja-JP" sz="1100">
              <a:solidFill>
                <a:sysClr val="windowText" lastClr="000000"/>
              </a:solidFill>
              <a:effectLst/>
              <a:latin typeface="+mn-lt"/>
              <a:ea typeface="+mn-ea"/>
              <a:cs typeface="+mn-cs"/>
            </a:rPr>
            <a:t>ポイント、全国平均よりも５．</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ポイント、愛知県平均よりも</a:t>
          </a:r>
          <a:r>
            <a:rPr kumimoji="1" lang="ja-JP" altLang="en-US" sz="1100">
              <a:solidFill>
                <a:sysClr val="windowText" lastClr="000000"/>
              </a:solidFill>
              <a:effectLst/>
              <a:latin typeface="+mn-lt"/>
              <a:ea typeface="+mn-ea"/>
              <a:cs typeface="+mn-cs"/>
            </a:rPr>
            <a:t>３．８</a:t>
          </a:r>
          <a:r>
            <a:rPr kumimoji="1" lang="ja-JP" altLang="ja-JP" sz="1100">
              <a:solidFill>
                <a:sysClr val="windowText" lastClr="000000"/>
              </a:solidFill>
              <a:effectLst/>
              <a:latin typeface="+mn-lt"/>
              <a:ea typeface="+mn-ea"/>
              <a:cs typeface="+mn-cs"/>
            </a:rPr>
            <a:t>ポイント低く、また、早期健全化基準の２５．０％を大きく下回っており、良好な状態であるといえる。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今後もできる限り交付税措置のない起債の発行を抑制し、良好な現状をを維持していく。</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23622</xdr:rowOff>
    </xdr:from>
    <xdr:to>
      <xdr:col>81</xdr:col>
      <xdr:colOff>44450</xdr:colOff>
      <xdr:row>37</xdr:row>
      <xdr:rowOff>33274</xdr:rowOff>
    </xdr:to>
    <xdr:cxnSp macro="">
      <xdr:nvCxnSpPr>
        <xdr:cNvPr id="380" name="直線コネクタ 379"/>
        <xdr:cNvCxnSpPr/>
      </xdr:nvCxnSpPr>
      <xdr:spPr>
        <a:xfrm>
          <a:off x="16179800" y="636727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72</xdr:col>
      <xdr:colOff>203200</xdr:colOff>
      <xdr:row>37</xdr:row>
      <xdr:rowOff>23622</xdr:rowOff>
    </xdr:from>
    <xdr:to>
      <xdr:col>77</xdr:col>
      <xdr:colOff>44450</xdr:colOff>
      <xdr:row>37</xdr:row>
      <xdr:rowOff>23622</xdr:rowOff>
    </xdr:to>
    <xdr:cxnSp macro="">
      <xdr:nvCxnSpPr>
        <xdr:cNvPr id="383" name="直線コネクタ 382"/>
        <xdr:cNvCxnSpPr/>
      </xdr:nvCxnSpPr>
      <xdr:spPr>
        <a:xfrm>
          <a:off x="15290800" y="6367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23622</xdr:rowOff>
    </xdr:from>
    <xdr:to>
      <xdr:col>72</xdr:col>
      <xdr:colOff>203200</xdr:colOff>
      <xdr:row>37</xdr:row>
      <xdr:rowOff>52578</xdr:rowOff>
    </xdr:to>
    <xdr:cxnSp macro="">
      <xdr:nvCxnSpPr>
        <xdr:cNvPr id="386" name="直線コネクタ 385"/>
        <xdr:cNvCxnSpPr/>
      </xdr:nvCxnSpPr>
      <xdr:spPr>
        <a:xfrm flipV="1">
          <a:off x="14401800" y="63672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52578</xdr:rowOff>
    </xdr:from>
    <xdr:to>
      <xdr:col>68</xdr:col>
      <xdr:colOff>152400</xdr:colOff>
      <xdr:row>37</xdr:row>
      <xdr:rowOff>91186</xdr:rowOff>
    </xdr:to>
    <xdr:cxnSp macro="">
      <xdr:nvCxnSpPr>
        <xdr:cNvPr id="389" name="直線コネクタ 388"/>
        <xdr:cNvCxnSpPr/>
      </xdr:nvCxnSpPr>
      <xdr:spPr>
        <a:xfrm flipV="1">
          <a:off x="13512800" y="639622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41</xdr:row>
      <xdr:rowOff>10431</xdr:rowOff>
    </xdr:from>
    <xdr:ext cx="762000" cy="259045"/>
    <xdr:sp macro="" textlink="">
      <xdr:nvSpPr>
        <xdr:cNvPr id="391" name="テキスト ボックス 390"/>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41</xdr:row>
      <xdr:rowOff>87647</xdr:rowOff>
    </xdr:from>
    <xdr:ext cx="762000" cy="259045"/>
    <xdr:sp macro="" textlink="">
      <xdr:nvSpPr>
        <xdr:cNvPr id="393" name="テキスト ボックス 392"/>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153924</xdr:rowOff>
    </xdr:from>
    <xdr:to>
      <xdr:col>81</xdr:col>
      <xdr:colOff>95250</xdr:colOff>
      <xdr:row>37</xdr:row>
      <xdr:rowOff>84074</xdr:rowOff>
    </xdr:to>
    <xdr:sp macro="" textlink="">
      <xdr:nvSpPr>
        <xdr:cNvPr id="399" name="楕円 398"/>
        <xdr:cNvSpPr/>
      </xdr:nvSpPr>
      <xdr:spPr>
        <a:xfrm>
          <a:off x="16967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81</xdr:col>
      <xdr:colOff>133350</xdr:colOff>
      <xdr:row>35</xdr:row>
      <xdr:rowOff>170451</xdr:rowOff>
    </xdr:from>
    <xdr:ext cx="762000" cy="259045"/>
    <xdr:sp macro="" textlink="">
      <xdr:nvSpPr>
        <xdr:cNvPr id="400" name="公債費負担の状況該当値テキスト"/>
        <xdr:cNvSpPr txBox="1"/>
      </xdr:nvSpPr>
      <xdr:spPr>
        <a:xfrm>
          <a:off x="17106900" y="61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144272</xdr:rowOff>
    </xdr:from>
    <xdr:to>
      <xdr:col>77</xdr:col>
      <xdr:colOff>95250</xdr:colOff>
      <xdr:row>37</xdr:row>
      <xdr:rowOff>74422</xdr:rowOff>
    </xdr:to>
    <xdr:sp macro="" textlink="">
      <xdr:nvSpPr>
        <xdr:cNvPr id="401" name="楕円 400"/>
        <xdr:cNvSpPr/>
      </xdr:nvSpPr>
      <xdr:spPr>
        <a:xfrm>
          <a:off x="161290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35</xdr:row>
      <xdr:rowOff>84599</xdr:rowOff>
    </xdr:from>
    <xdr:ext cx="736600" cy="259045"/>
    <xdr:sp macro="" textlink="">
      <xdr:nvSpPr>
        <xdr:cNvPr id="402" name="テキスト ボックス 401"/>
        <xdr:cNvSpPr txBox="1"/>
      </xdr:nvSpPr>
      <xdr:spPr>
        <a:xfrm>
          <a:off x="15798800" y="6085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144272</xdr:rowOff>
    </xdr:from>
    <xdr:to>
      <xdr:col>73</xdr:col>
      <xdr:colOff>44450</xdr:colOff>
      <xdr:row>37</xdr:row>
      <xdr:rowOff>74422</xdr:rowOff>
    </xdr:to>
    <xdr:sp macro="" textlink="">
      <xdr:nvSpPr>
        <xdr:cNvPr id="403" name="楕円 402"/>
        <xdr:cNvSpPr/>
      </xdr:nvSpPr>
      <xdr:spPr>
        <a:xfrm>
          <a:off x="152400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35</xdr:row>
      <xdr:rowOff>84599</xdr:rowOff>
    </xdr:from>
    <xdr:ext cx="762000" cy="259045"/>
    <xdr:sp macro="" textlink="">
      <xdr:nvSpPr>
        <xdr:cNvPr id="404" name="テキスト ボックス 403"/>
        <xdr:cNvSpPr txBox="1"/>
      </xdr:nvSpPr>
      <xdr:spPr>
        <a:xfrm>
          <a:off x="149098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1778</xdr:rowOff>
    </xdr:from>
    <xdr:to>
      <xdr:col>68</xdr:col>
      <xdr:colOff>203200</xdr:colOff>
      <xdr:row>37</xdr:row>
      <xdr:rowOff>103378</xdr:rowOff>
    </xdr:to>
    <xdr:sp macro="" textlink="">
      <xdr:nvSpPr>
        <xdr:cNvPr id="405" name="楕円 404"/>
        <xdr:cNvSpPr/>
      </xdr:nvSpPr>
      <xdr:spPr>
        <a:xfrm>
          <a:off x="14351000" y="63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35</xdr:row>
      <xdr:rowOff>113555</xdr:rowOff>
    </xdr:from>
    <xdr:ext cx="762000" cy="259045"/>
    <xdr:sp macro="" textlink="">
      <xdr:nvSpPr>
        <xdr:cNvPr id="406" name="テキスト ボックス 405"/>
        <xdr:cNvSpPr txBox="1"/>
      </xdr:nvSpPr>
      <xdr:spPr>
        <a:xfrm>
          <a:off x="14020800" y="611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40386</xdr:rowOff>
    </xdr:from>
    <xdr:to>
      <xdr:col>64</xdr:col>
      <xdr:colOff>152400</xdr:colOff>
      <xdr:row>37</xdr:row>
      <xdr:rowOff>141986</xdr:rowOff>
    </xdr:to>
    <xdr:sp macro="" textlink="">
      <xdr:nvSpPr>
        <xdr:cNvPr id="407" name="楕円 406"/>
        <xdr:cNvSpPr/>
      </xdr:nvSpPr>
      <xdr:spPr>
        <a:xfrm>
          <a:off x="13462000" y="63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35</xdr:row>
      <xdr:rowOff>152163</xdr:rowOff>
    </xdr:from>
    <xdr:ext cx="762000" cy="259045"/>
    <xdr:sp macro="" textlink="">
      <xdr:nvSpPr>
        <xdr:cNvPr id="408" name="テキスト ボックス 407"/>
        <xdr:cNvSpPr txBox="1"/>
      </xdr:nvSpPr>
      <xdr:spPr>
        <a:xfrm>
          <a:off x="131318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地方債の償還など今後扶桑町が負担すべき将来負担額よりも、それに充当することができる財源（普通交付税の基準財政需要額算入見込額、基金など）の方が上回り、将来負担比率は算定されないため、健全なレベルであるといえ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今後もできる限り交付税措置のない起債の発行を抑制し、良好な現状をを維持していく。</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4"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5" name="フローチャート: 判断 444"/>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6" name="フローチャート: 判断 445"/>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13</xdr:row>
      <xdr:rowOff>43741</xdr:rowOff>
    </xdr:from>
    <xdr:ext cx="736600" cy="259045"/>
    <xdr:sp macro="" textlink="">
      <xdr:nvSpPr>
        <xdr:cNvPr id="447" name="テキスト ボックス 446"/>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11490</xdr:rowOff>
    </xdr:from>
    <xdr:to>
      <xdr:col>73</xdr:col>
      <xdr:colOff>44450</xdr:colOff>
      <xdr:row>14</xdr:row>
      <xdr:rowOff>113090</xdr:rowOff>
    </xdr:to>
    <xdr:sp macro="" textlink="">
      <xdr:nvSpPr>
        <xdr:cNvPr id="448" name="フローチャート: 判断 447"/>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12</xdr:row>
      <xdr:rowOff>123267</xdr:rowOff>
    </xdr:from>
    <xdr:ext cx="762000" cy="259045"/>
    <xdr:sp macro="" textlink="">
      <xdr:nvSpPr>
        <xdr:cNvPr id="449" name="テキスト ボックス 448"/>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0" name="フローチャート: 判断 449"/>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13</xdr:row>
      <xdr:rowOff>35698</xdr:rowOff>
    </xdr:from>
    <xdr:ext cx="762000" cy="259045"/>
    <xdr:sp macro="" textlink="">
      <xdr:nvSpPr>
        <xdr:cNvPr id="451" name="テキスト ボックス 450"/>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2" name="フローチャート: 判断 451"/>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13</xdr:row>
      <xdr:rowOff>58679</xdr:rowOff>
    </xdr:from>
    <xdr:ext cx="762000" cy="259045"/>
    <xdr:sp macro="" textlink="">
      <xdr:nvSpPr>
        <xdr:cNvPr id="453" name="テキスト ボックス 452"/>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34,643
34,233
11.19
9,794,331
9,492,928
301,403
6,574,429
7,122,849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64560"/>
    <xdr:sp macro="" textlink="">
      <xdr:nvSpPr>
        <xdr:cNvPr id="33" name="テキスト ボックス 32"/>
        <xdr:cNvSpPr txBox="1"/>
      </xdr:nvSpPr>
      <xdr:spPr>
        <a:xfrm>
          <a:off x="698500" y="42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昨年度より</a:t>
          </a:r>
          <a:r>
            <a:rPr kumimoji="1" lang="ja-JP" altLang="en-US" sz="1100">
              <a:solidFill>
                <a:sysClr val="windowText" lastClr="000000"/>
              </a:solidFill>
              <a:effectLst/>
              <a:latin typeface="+mn-lt"/>
              <a:ea typeface="+mn-ea"/>
              <a:cs typeface="+mn-cs"/>
            </a:rPr>
            <a:t>０．１</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している。類似団体平均より０．</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ポイント高くなっているが、全国平均より２．</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愛知県平均よりも</a:t>
          </a:r>
          <a:r>
            <a:rPr kumimoji="1" lang="ja-JP" altLang="en-US" sz="1100">
              <a:solidFill>
                <a:sysClr val="windowText" lastClr="000000"/>
              </a:solidFill>
              <a:effectLst/>
              <a:latin typeface="+mn-lt"/>
              <a:ea typeface="+mn-ea"/>
              <a:cs typeface="+mn-cs"/>
            </a:rPr>
            <a:t>２．３</a:t>
          </a:r>
          <a:r>
            <a:rPr kumimoji="1" lang="ja-JP" altLang="ja-JP" sz="1100">
              <a:solidFill>
                <a:sysClr val="windowText" lastClr="000000"/>
              </a:solidFill>
              <a:effectLst/>
              <a:latin typeface="+mn-lt"/>
              <a:ea typeface="+mn-ea"/>
              <a:cs typeface="+mn-cs"/>
            </a:rPr>
            <a:t>ポイント低くなっている。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今後は職員配置の適正化による時間外勤務手当の抑制や、定員管理の適正化により人件費の削減に努める。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168148</xdr:rowOff>
    </xdr:from>
    <xdr:to>
      <xdr:col>24</xdr:col>
      <xdr:colOff>25400</xdr:colOff>
      <xdr:row>37</xdr:row>
      <xdr:rowOff>1270</xdr:rowOff>
    </xdr:to>
    <xdr:cxnSp macro="">
      <xdr:nvCxnSpPr>
        <xdr:cNvPr id="64" name="直線コネクタ 63"/>
        <xdr:cNvCxnSpPr/>
      </xdr:nvCxnSpPr>
      <xdr:spPr>
        <a:xfrm>
          <a:off x="3987800" y="63403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98425</xdr:colOff>
      <xdr:row>36</xdr:row>
      <xdr:rowOff>168148</xdr:rowOff>
    </xdr:from>
    <xdr:to>
      <xdr:col>19</xdr:col>
      <xdr:colOff>187325</xdr:colOff>
      <xdr:row>37</xdr:row>
      <xdr:rowOff>37846</xdr:rowOff>
    </xdr:to>
    <xdr:cxnSp macro="">
      <xdr:nvCxnSpPr>
        <xdr:cNvPr id="67" name="直線コネクタ 66"/>
        <xdr:cNvCxnSpPr/>
      </xdr:nvCxnSpPr>
      <xdr:spPr>
        <a:xfrm flipV="1">
          <a:off x="3098800" y="63403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37846</xdr:rowOff>
    </xdr:to>
    <xdr:cxnSp macro="">
      <xdr:nvCxnSpPr>
        <xdr:cNvPr id="70" name="直線コネクタ 69"/>
        <xdr:cNvCxnSpPr/>
      </xdr:nvCxnSpPr>
      <xdr:spPr>
        <a:xfrm>
          <a:off x="2209800" y="6367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117475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56134</xdr:rowOff>
    </xdr:to>
    <xdr:cxnSp macro="">
      <xdr:nvCxnSpPr>
        <xdr:cNvPr id="73" name="直線コネクタ 72"/>
        <xdr:cNvCxnSpPr/>
      </xdr:nvCxnSpPr>
      <xdr:spPr>
        <a:xfrm flipV="1">
          <a:off x="1320800" y="63677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3" name="楕円 82"/>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36</xdr:row>
      <xdr:rowOff>93997</xdr:rowOff>
    </xdr:from>
    <xdr:ext cx="762000" cy="259045"/>
    <xdr:sp macro="" textlink="">
      <xdr:nvSpPr>
        <xdr:cNvPr id="84" name="人件費該当値テキスト"/>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117348</xdr:rowOff>
    </xdr:from>
    <xdr:to>
      <xdr:col>20</xdr:col>
      <xdr:colOff>38100</xdr:colOff>
      <xdr:row>37</xdr:row>
      <xdr:rowOff>47498</xdr:rowOff>
    </xdr:to>
    <xdr:sp macro="" textlink="">
      <xdr:nvSpPr>
        <xdr:cNvPr id="85" name="楕円 84"/>
        <xdr:cNvSpPr/>
      </xdr:nvSpPr>
      <xdr:spPr>
        <a:xfrm>
          <a:off x="3937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37</xdr:row>
      <xdr:rowOff>32275</xdr:rowOff>
    </xdr:from>
    <xdr:ext cx="736600" cy="259045"/>
    <xdr:sp macro="" textlink="">
      <xdr:nvSpPr>
        <xdr:cNvPr id="86" name="テキスト ボックス 85"/>
        <xdr:cNvSpPr txBox="1"/>
      </xdr:nvSpPr>
      <xdr:spPr>
        <a:xfrm>
          <a:off x="3606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158496</xdr:rowOff>
    </xdr:from>
    <xdr:to>
      <xdr:col>15</xdr:col>
      <xdr:colOff>149225</xdr:colOff>
      <xdr:row>37</xdr:row>
      <xdr:rowOff>88646</xdr:rowOff>
    </xdr:to>
    <xdr:sp macro="" textlink="">
      <xdr:nvSpPr>
        <xdr:cNvPr id="87" name="楕円 86"/>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117475</xdr:colOff>
      <xdr:row>37</xdr:row>
      <xdr:rowOff>73423</xdr:rowOff>
    </xdr:from>
    <xdr:ext cx="762000" cy="259045"/>
    <xdr:sp macro="" textlink="">
      <xdr:nvSpPr>
        <xdr:cNvPr id="88" name="テキスト ボックス 87"/>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89" name="楕円 88"/>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28575</xdr:colOff>
      <xdr:row>37</xdr:row>
      <xdr:rowOff>59707</xdr:rowOff>
    </xdr:from>
    <xdr:ext cx="762000" cy="259045"/>
    <xdr:sp macro="" textlink="">
      <xdr:nvSpPr>
        <xdr:cNvPr id="90" name="テキスト ボックス 89"/>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5334</xdr:rowOff>
    </xdr:from>
    <xdr:to>
      <xdr:col>6</xdr:col>
      <xdr:colOff>171450</xdr:colOff>
      <xdr:row>37</xdr:row>
      <xdr:rowOff>106934</xdr:rowOff>
    </xdr:to>
    <xdr:sp macro="" textlink="">
      <xdr:nvSpPr>
        <xdr:cNvPr id="91" name="楕円 90"/>
        <xdr:cNvSpPr/>
      </xdr:nvSpPr>
      <xdr:spPr>
        <a:xfrm>
          <a:off x="1270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139700</xdr:colOff>
      <xdr:row>37</xdr:row>
      <xdr:rowOff>91711</xdr:rowOff>
    </xdr:from>
    <xdr:ext cx="762000" cy="259045"/>
    <xdr:sp macro="" textlink="">
      <xdr:nvSpPr>
        <xdr:cNvPr id="92" name="テキスト ボックス 91"/>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昨年度よりも０．</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ポイント減少している。類似団体平均より１．</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ポイント、全国平均よりも３．</a:t>
          </a:r>
          <a:r>
            <a:rPr kumimoji="1" lang="ja-JP" altLang="en-US" sz="1100">
              <a:solidFill>
                <a:sysClr val="windowText" lastClr="000000"/>
              </a:solidFill>
              <a:effectLst/>
              <a:latin typeface="+mn-lt"/>
              <a:ea typeface="+mn-ea"/>
              <a:cs typeface="+mn-cs"/>
            </a:rPr>
            <a:t>７</a:t>
          </a:r>
          <a:r>
            <a:rPr kumimoji="1" lang="ja-JP" altLang="ja-JP" sz="1100">
              <a:solidFill>
                <a:sysClr val="windowText" lastClr="000000"/>
              </a:solidFill>
              <a:effectLst/>
              <a:latin typeface="+mn-lt"/>
              <a:ea typeface="+mn-ea"/>
              <a:cs typeface="+mn-cs"/>
            </a:rPr>
            <a:t>ポイント、愛知県平均よりも２．</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ポイント上回っている。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施設の維持管理費は公共施設の再配置を視野に入れながら、経費の削減に努める。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16</xdr:row>
      <xdr:rowOff>111760</xdr:rowOff>
    </xdr:to>
    <xdr:cxnSp macro="">
      <xdr:nvCxnSpPr>
        <xdr:cNvPr id="125" name="直線コネクタ 124"/>
        <xdr:cNvCxnSpPr/>
      </xdr:nvCxnSpPr>
      <xdr:spPr>
        <a:xfrm flipV="1">
          <a:off x="15671800" y="28473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6"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180975</xdr:colOff>
      <xdr:row>16</xdr:row>
      <xdr:rowOff>111760</xdr:rowOff>
    </xdr:from>
    <xdr:to>
      <xdr:col>78</xdr:col>
      <xdr:colOff>69850</xdr:colOff>
      <xdr:row>16</xdr:row>
      <xdr:rowOff>127000</xdr:rowOff>
    </xdr:to>
    <xdr:cxnSp macro="">
      <xdr:nvCxnSpPr>
        <xdr:cNvPr id="128" name="直線コネクタ 127"/>
        <xdr:cNvCxnSpPr/>
      </xdr:nvCxnSpPr>
      <xdr:spPr>
        <a:xfrm flipV="1">
          <a:off x="14782800" y="2854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14</xdr:row>
      <xdr:rowOff>58437</xdr:rowOff>
    </xdr:from>
    <xdr:ext cx="736600" cy="259045"/>
    <xdr:sp macro="" textlink="">
      <xdr:nvSpPr>
        <xdr:cNvPr id="130" name="テキスト ボックス 129"/>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115570</xdr:rowOff>
    </xdr:from>
    <xdr:to>
      <xdr:col>73</xdr:col>
      <xdr:colOff>180975</xdr:colOff>
      <xdr:row>16</xdr:row>
      <xdr:rowOff>127000</xdr:rowOff>
    </xdr:to>
    <xdr:cxnSp macro="">
      <xdr:nvCxnSpPr>
        <xdr:cNvPr id="131" name="直線コネクタ 130"/>
        <xdr:cNvCxnSpPr/>
      </xdr:nvCxnSpPr>
      <xdr:spPr>
        <a:xfrm>
          <a:off x="13893800" y="26873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14</xdr:row>
      <xdr:rowOff>12717</xdr:rowOff>
    </xdr:from>
    <xdr:ext cx="762000" cy="259045"/>
    <xdr:sp macro="" textlink="">
      <xdr:nvSpPr>
        <xdr:cNvPr id="133" name="テキスト ボックス 132"/>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115570</xdr:rowOff>
    </xdr:from>
    <xdr:to>
      <xdr:col>69</xdr:col>
      <xdr:colOff>92075</xdr:colOff>
      <xdr:row>15</xdr:row>
      <xdr:rowOff>138430</xdr:rowOff>
    </xdr:to>
    <xdr:cxnSp macro="">
      <xdr:nvCxnSpPr>
        <xdr:cNvPr id="134" name="直線コネクタ 133"/>
        <xdr:cNvCxnSpPr/>
      </xdr:nvCxnSpPr>
      <xdr:spPr>
        <a:xfrm flipV="1">
          <a:off x="13004800" y="2687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13</xdr:row>
      <xdr:rowOff>161307</xdr:rowOff>
    </xdr:from>
    <xdr:ext cx="762000" cy="259045"/>
    <xdr:sp macro="" textlink="">
      <xdr:nvSpPr>
        <xdr:cNvPr id="136" name="テキスト ボックス 135"/>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13</xdr:row>
      <xdr:rowOff>115587</xdr:rowOff>
    </xdr:from>
    <xdr:ext cx="762000" cy="259045"/>
    <xdr:sp macro="" textlink="">
      <xdr:nvSpPr>
        <xdr:cNvPr id="138" name="テキスト ボックス 137"/>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4" name="楕円 143"/>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82</xdr:col>
      <xdr:colOff>196850</xdr:colOff>
      <xdr:row>16</xdr:row>
      <xdr:rowOff>25417</xdr:rowOff>
    </xdr:from>
    <xdr:ext cx="762000" cy="259045"/>
    <xdr:sp macro="" textlink="">
      <xdr:nvSpPr>
        <xdr:cNvPr id="145" name="物件費該当値テキスト"/>
        <xdr:cNvSpPr txBox="1"/>
      </xdr:nvSpPr>
      <xdr:spPr>
        <a:xfrm>
          <a:off x="165989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60960</xdr:rowOff>
    </xdr:from>
    <xdr:to>
      <xdr:col>78</xdr:col>
      <xdr:colOff>120650</xdr:colOff>
      <xdr:row>16</xdr:row>
      <xdr:rowOff>162560</xdr:rowOff>
    </xdr:to>
    <xdr:sp macro="" textlink="">
      <xdr:nvSpPr>
        <xdr:cNvPr id="146" name="楕円 145"/>
        <xdr:cNvSpPr/>
      </xdr:nvSpPr>
      <xdr:spPr>
        <a:xfrm>
          <a:off x="15621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16</xdr:row>
      <xdr:rowOff>147337</xdr:rowOff>
    </xdr:from>
    <xdr:ext cx="736600" cy="259045"/>
    <xdr:sp macro="" textlink="">
      <xdr:nvSpPr>
        <xdr:cNvPr id="147" name="テキスト ボックス 146"/>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48" name="楕円 147"/>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16</xdr:row>
      <xdr:rowOff>162577</xdr:rowOff>
    </xdr:from>
    <xdr:ext cx="762000" cy="259045"/>
    <xdr:sp macro="" textlink="">
      <xdr:nvSpPr>
        <xdr:cNvPr id="149" name="テキスト ボックス 148"/>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64770</xdr:rowOff>
    </xdr:from>
    <xdr:to>
      <xdr:col>69</xdr:col>
      <xdr:colOff>142875</xdr:colOff>
      <xdr:row>15</xdr:row>
      <xdr:rowOff>166370</xdr:rowOff>
    </xdr:to>
    <xdr:sp macro="" textlink="">
      <xdr:nvSpPr>
        <xdr:cNvPr id="150" name="楕円 149"/>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15</xdr:row>
      <xdr:rowOff>151147</xdr:rowOff>
    </xdr:from>
    <xdr:ext cx="762000" cy="259045"/>
    <xdr:sp macro="" textlink="">
      <xdr:nvSpPr>
        <xdr:cNvPr id="151" name="テキスト ボックス 150"/>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52" name="楕円 151"/>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16</xdr:row>
      <xdr:rowOff>2557</xdr:rowOff>
    </xdr:from>
    <xdr:ext cx="762000" cy="259045"/>
    <xdr:sp macro="" textlink="">
      <xdr:nvSpPr>
        <xdr:cNvPr id="153" name="テキスト ボックス 152"/>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障害者自立支援関連扶助費の増加等により昨年度よりも０．２ポイント増加している。全国平均より</a:t>
          </a:r>
          <a:r>
            <a:rPr kumimoji="1" lang="ja-JP" altLang="en-US" sz="1100">
              <a:solidFill>
                <a:sysClr val="windowText" lastClr="000000"/>
              </a:solidFill>
              <a:effectLst/>
              <a:latin typeface="+mn-lt"/>
              <a:ea typeface="+mn-ea"/>
              <a:cs typeface="+mn-cs"/>
            </a:rPr>
            <a:t>０．９</a:t>
          </a:r>
          <a:r>
            <a:rPr kumimoji="1" lang="ja-JP" altLang="ja-JP" sz="1100">
              <a:solidFill>
                <a:sysClr val="windowText" lastClr="000000"/>
              </a:solidFill>
              <a:effectLst/>
              <a:latin typeface="+mn-lt"/>
              <a:ea typeface="+mn-ea"/>
              <a:cs typeface="+mn-cs"/>
            </a:rPr>
            <a:t>ポイント、愛知県平均より２．</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ポイント低いが、類似団体平均を２．</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ポイント上回っている。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高齢者の増加等により扶助費の増大は避けられない状況であるが、健診、予防接種の促進による医療費の抑制や、介護予防施策の推進による扶助費の抑制に努める。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156935</xdr:rowOff>
    </xdr:from>
    <xdr:to>
      <xdr:col>24</xdr:col>
      <xdr:colOff>25400</xdr:colOff>
      <xdr:row>58</xdr:row>
      <xdr:rowOff>7257</xdr:rowOff>
    </xdr:to>
    <xdr:cxnSp macro="">
      <xdr:nvCxnSpPr>
        <xdr:cNvPr id="188" name="直線コネクタ 187"/>
        <xdr:cNvCxnSpPr/>
      </xdr:nvCxnSpPr>
      <xdr:spPr>
        <a:xfrm>
          <a:off x="3987800" y="99295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65512</xdr:rowOff>
    </xdr:from>
    <xdr:ext cx="762000" cy="259045"/>
    <xdr:sp macro="" textlink="">
      <xdr:nvSpPr>
        <xdr:cNvPr id="189" name="扶助費平均値テキスト"/>
        <xdr:cNvSpPr txBox="1"/>
      </xdr:nvSpPr>
      <xdr:spPr>
        <a:xfrm>
          <a:off x="4914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98425</xdr:colOff>
      <xdr:row>57</xdr:row>
      <xdr:rowOff>135165</xdr:rowOff>
    </xdr:from>
    <xdr:to>
      <xdr:col>19</xdr:col>
      <xdr:colOff>187325</xdr:colOff>
      <xdr:row>57</xdr:row>
      <xdr:rowOff>156935</xdr:rowOff>
    </xdr:to>
    <xdr:cxnSp macro="">
      <xdr:nvCxnSpPr>
        <xdr:cNvPr id="191" name="直線コネクタ 190"/>
        <xdr:cNvCxnSpPr/>
      </xdr:nvCxnSpPr>
      <xdr:spPr>
        <a:xfrm>
          <a:off x="3098800" y="9907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54</xdr:row>
      <xdr:rowOff>117220</xdr:rowOff>
    </xdr:from>
    <xdr:ext cx="736600" cy="259045"/>
    <xdr:sp macro="" textlink="">
      <xdr:nvSpPr>
        <xdr:cNvPr id="193" name="テキスト ボックス 192"/>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56243</xdr:rowOff>
    </xdr:from>
    <xdr:to>
      <xdr:col>15</xdr:col>
      <xdr:colOff>98425</xdr:colOff>
      <xdr:row>57</xdr:row>
      <xdr:rowOff>135165</xdr:rowOff>
    </xdr:to>
    <xdr:cxnSp macro="">
      <xdr:nvCxnSpPr>
        <xdr:cNvPr id="194" name="直線コネクタ 193"/>
        <xdr:cNvCxnSpPr/>
      </xdr:nvCxnSpPr>
      <xdr:spPr>
        <a:xfrm>
          <a:off x="2209800" y="9657443"/>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117475</xdr:colOff>
      <xdr:row>54</xdr:row>
      <xdr:rowOff>51905</xdr:rowOff>
    </xdr:from>
    <xdr:ext cx="762000" cy="259045"/>
    <xdr:sp macro="" textlink="">
      <xdr:nvSpPr>
        <xdr:cNvPr id="196" name="テキスト ボックス 195"/>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56243</xdr:rowOff>
    </xdr:from>
    <xdr:to>
      <xdr:col>11</xdr:col>
      <xdr:colOff>9525</xdr:colOff>
      <xdr:row>56</xdr:row>
      <xdr:rowOff>67128</xdr:rowOff>
    </xdr:to>
    <xdr:cxnSp macro="">
      <xdr:nvCxnSpPr>
        <xdr:cNvPr id="197" name="直線コネクタ 196"/>
        <xdr:cNvCxnSpPr/>
      </xdr:nvCxnSpPr>
      <xdr:spPr>
        <a:xfrm flipV="1">
          <a:off x="1320800" y="9657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28575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127907</xdr:rowOff>
    </xdr:from>
    <xdr:to>
      <xdr:col>24</xdr:col>
      <xdr:colOff>76200</xdr:colOff>
      <xdr:row>58</xdr:row>
      <xdr:rowOff>58057</xdr:rowOff>
    </xdr:to>
    <xdr:sp macro="" textlink="">
      <xdr:nvSpPr>
        <xdr:cNvPr id="207" name="楕円 206"/>
        <xdr:cNvSpPr/>
      </xdr:nvSpPr>
      <xdr:spPr>
        <a:xfrm>
          <a:off x="47752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57</xdr:row>
      <xdr:rowOff>99984</xdr:rowOff>
    </xdr:from>
    <xdr:ext cx="762000" cy="259045"/>
    <xdr:sp macro="" textlink="">
      <xdr:nvSpPr>
        <xdr:cNvPr id="208" name="扶助費該当値テキスト"/>
        <xdr:cNvSpPr txBox="1"/>
      </xdr:nvSpPr>
      <xdr:spPr>
        <a:xfrm>
          <a:off x="4914900" y="987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106135</xdr:rowOff>
    </xdr:from>
    <xdr:to>
      <xdr:col>20</xdr:col>
      <xdr:colOff>38100</xdr:colOff>
      <xdr:row>58</xdr:row>
      <xdr:rowOff>36285</xdr:rowOff>
    </xdr:to>
    <xdr:sp macro="" textlink="">
      <xdr:nvSpPr>
        <xdr:cNvPr id="209" name="楕円 208"/>
        <xdr:cNvSpPr/>
      </xdr:nvSpPr>
      <xdr:spPr>
        <a:xfrm>
          <a:off x="3937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58</xdr:row>
      <xdr:rowOff>21062</xdr:rowOff>
    </xdr:from>
    <xdr:ext cx="736600" cy="259045"/>
    <xdr:sp macro="" textlink="">
      <xdr:nvSpPr>
        <xdr:cNvPr id="210" name="テキスト ボックス 209"/>
        <xdr:cNvSpPr txBox="1"/>
      </xdr:nvSpPr>
      <xdr:spPr>
        <a:xfrm>
          <a:off x="3606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84365</xdr:rowOff>
    </xdr:from>
    <xdr:to>
      <xdr:col>15</xdr:col>
      <xdr:colOff>149225</xdr:colOff>
      <xdr:row>58</xdr:row>
      <xdr:rowOff>14515</xdr:rowOff>
    </xdr:to>
    <xdr:sp macro="" textlink="">
      <xdr:nvSpPr>
        <xdr:cNvPr id="211" name="楕円 210"/>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117475</xdr:colOff>
      <xdr:row>57</xdr:row>
      <xdr:rowOff>170742</xdr:rowOff>
    </xdr:from>
    <xdr:ext cx="762000" cy="259045"/>
    <xdr:sp macro="" textlink="">
      <xdr:nvSpPr>
        <xdr:cNvPr id="212" name="テキスト ボックス 211"/>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5443</xdr:rowOff>
    </xdr:from>
    <xdr:to>
      <xdr:col>11</xdr:col>
      <xdr:colOff>60325</xdr:colOff>
      <xdr:row>56</xdr:row>
      <xdr:rowOff>107043</xdr:rowOff>
    </xdr:to>
    <xdr:sp macro="" textlink="">
      <xdr:nvSpPr>
        <xdr:cNvPr id="213" name="楕円 212"/>
        <xdr:cNvSpPr/>
      </xdr:nvSpPr>
      <xdr:spPr>
        <a:xfrm>
          <a:off x="2159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28575</xdr:colOff>
      <xdr:row>56</xdr:row>
      <xdr:rowOff>91820</xdr:rowOff>
    </xdr:from>
    <xdr:ext cx="762000" cy="259045"/>
    <xdr:sp macro="" textlink="">
      <xdr:nvSpPr>
        <xdr:cNvPr id="214" name="テキスト ボックス 213"/>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16328</xdr:rowOff>
    </xdr:from>
    <xdr:to>
      <xdr:col>6</xdr:col>
      <xdr:colOff>171450</xdr:colOff>
      <xdr:row>56</xdr:row>
      <xdr:rowOff>117928</xdr:rowOff>
    </xdr:to>
    <xdr:sp macro="" textlink="">
      <xdr:nvSpPr>
        <xdr:cNvPr id="215" name="楕円 214"/>
        <xdr:cNvSpPr/>
      </xdr:nvSpPr>
      <xdr:spPr>
        <a:xfrm>
          <a:off x="1270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139700</xdr:colOff>
      <xdr:row>56</xdr:row>
      <xdr:rowOff>102705</xdr:rowOff>
    </xdr:from>
    <xdr:ext cx="762000" cy="259045"/>
    <xdr:sp macro="" textlink="">
      <xdr:nvSpPr>
        <xdr:cNvPr id="216" name="テキスト ボックス 215"/>
        <xdr:cNvSpPr txBox="1"/>
      </xdr:nvSpPr>
      <xdr:spPr>
        <a:xfrm>
          <a:off x="939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介護保険特別会計繰出金の増加等により、昨年度より０．</a:t>
          </a:r>
          <a:r>
            <a:rPr kumimoji="1" lang="ja-JP" altLang="en-US" sz="1100">
              <a:solidFill>
                <a:sysClr val="windowText" lastClr="000000"/>
              </a:solidFill>
              <a:effectLst/>
              <a:latin typeface="+mn-lt"/>
              <a:ea typeface="+mn-ea"/>
              <a:cs typeface="+mn-cs"/>
            </a:rPr>
            <a:t>９</a:t>
          </a:r>
          <a:r>
            <a:rPr kumimoji="1" lang="ja-JP" altLang="ja-JP" sz="1100">
              <a:solidFill>
                <a:sysClr val="windowText" lastClr="000000"/>
              </a:solidFill>
              <a:effectLst/>
              <a:latin typeface="+mn-lt"/>
              <a:ea typeface="+mn-ea"/>
              <a:cs typeface="+mn-cs"/>
            </a:rPr>
            <a:t>ポイント増加している。類似団体平均より０．４ポイント、全国平均より</a:t>
          </a:r>
          <a:r>
            <a:rPr kumimoji="1" lang="ja-JP" altLang="en-US" sz="1100">
              <a:solidFill>
                <a:sysClr val="windowText" lastClr="000000"/>
              </a:solidFill>
              <a:effectLst/>
              <a:latin typeface="+mn-lt"/>
              <a:ea typeface="+mn-ea"/>
              <a:cs typeface="+mn-cs"/>
            </a:rPr>
            <a:t>１．９</a:t>
          </a:r>
          <a:r>
            <a:rPr kumimoji="1" lang="ja-JP" altLang="ja-JP" sz="1100">
              <a:solidFill>
                <a:sysClr val="windowText" lastClr="000000"/>
              </a:solidFill>
              <a:effectLst/>
              <a:latin typeface="+mn-lt"/>
              <a:ea typeface="+mn-ea"/>
              <a:cs typeface="+mn-cs"/>
            </a:rPr>
            <a:t>ポイント、愛知県平均よりも</a:t>
          </a:r>
          <a:r>
            <a:rPr kumimoji="1" lang="ja-JP" altLang="en-US" sz="1100">
              <a:solidFill>
                <a:sysClr val="windowText" lastClr="000000"/>
              </a:solidFill>
              <a:effectLst/>
              <a:latin typeface="+mn-lt"/>
              <a:ea typeface="+mn-ea"/>
              <a:cs typeface="+mn-cs"/>
            </a:rPr>
            <a:t>４．０</a:t>
          </a:r>
          <a:r>
            <a:rPr kumimoji="1" lang="ja-JP" altLang="ja-JP" sz="1100">
              <a:solidFill>
                <a:sysClr val="windowText" lastClr="000000"/>
              </a:solidFill>
              <a:effectLst/>
              <a:latin typeface="+mn-lt"/>
              <a:ea typeface="+mn-ea"/>
              <a:cs typeface="+mn-cs"/>
            </a:rPr>
            <a:t>ポイント上回っている。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特別会計への繰出金が多くを占めており、健診、予防接種の促進による医療費の抑制や、介護予防施策の推進により特別会計への繰出金抑制に努める。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16510</xdr:rowOff>
    </xdr:from>
    <xdr:to>
      <xdr:col>82</xdr:col>
      <xdr:colOff>107950</xdr:colOff>
      <xdr:row>57</xdr:row>
      <xdr:rowOff>85090</xdr:rowOff>
    </xdr:to>
    <xdr:cxnSp macro="">
      <xdr:nvCxnSpPr>
        <xdr:cNvPr id="249" name="直線コネクタ 248"/>
        <xdr:cNvCxnSpPr/>
      </xdr:nvCxnSpPr>
      <xdr:spPr>
        <a:xfrm>
          <a:off x="15671800" y="97891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180975</xdr:colOff>
      <xdr:row>57</xdr:row>
      <xdr:rowOff>8890</xdr:rowOff>
    </xdr:from>
    <xdr:to>
      <xdr:col>78</xdr:col>
      <xdr:colOff>69850</xdr:colOff>
      <xdr:row>57</xdr:row>
      <xdr:rowOff>16510</xdr:rowOff>
    </xdr:to>
    <xdr:cxnSp macro="">
      <xdr:nvCxnSpPr>
        <xdr:cNvPr id="252" name="直線コネクタ 251"/>
        <xdr:cNvCxnSpPr/>
      </xdr:nvCxnSpPr>
      <xdr:spPr>
        <a:xfrm>
          <a:off x="14782800" y="9781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57</xdr:row>
      <xdr:rowOff>82567</xdr:rowOff>
    </xdr:from>
    <xdr:ext cx="736600" cy="259045"/>
    <xdr:sp macro="" textlink="">
      <xdr:nvSpPr>
        <xdr:cNvPr id="254" name="テキスト ボックス 253"/>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57</xdr:row>
      <xdr:rowOff>8890</xdr:rowOff>
    </xdr:to>
    <xdr:cxnSp macro="">
      <xdr:nvCxnSpPr>
        <xdr:cNvPr id="255" name="直線コネクタ 254"/>
        <xdr:cNvCxnSpPr/>
      </xdr:nvCxnSpPr>
      <xdr:spPr>
        <a:xfrm>
          <a:off x="13893800" y="9690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88900</xdr:rowOff>
    </xdr:to>
    <xdr:cxnSp macro="">
      <xdr:nvCxnSpPr>
        <xdr:cNvPr id="258" name="直線コネクタ 257"/>
        <xdr:cNvCxnSpPr/>
      </xdr:nvCxnSpPr>
      <xdr:spPr>
        <a:xfrm>
          <a:off x="13004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57</xdr:row>
      <xdr:rowOff>59707</xdr:rowOff>
    </xdr:from>
    <xdr:ext cx="762000" cy="259045"/>
    <xdr:sp macro="" textlink="">
      <xdr:nvSpPr>
        <xdr:cNvPr id="260" name="テキスト ボックス 259"/>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68" name="楕円 267"/>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82</xdr:col>
      <xdr:colOff>196850</xdr:colOff>
      <xdr:row>57</xdr:row>
      <xdr:rowOff>6367</xdr:rowOff>
    </xdr:from>
    <xdr:ext cx="762000" cy="259045"/>
    <xdr:sp macro="" textlink="">
      <xdr:nvSpPr>
        <xdr:cNvPr id="269" name="その他該当値テキスト"/>
        <xdr:cNvSpPr txBox="1"/>
      </xdr:nvSpPr>
      <xdr:spPr>
        <a:xfrm>
          <a:off x="16598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137160</xdr:rowOff>
    </xdr:from>
    <xdr:to>
      <xdr:col>78</xdr:col>
      <xdr:colOff>120650</xdr:colOff>
      <xdr:row>57</xdr:row>
      <xdr:rowOff>67310</xdr:rowOff>
    </xdr:to>
    <xdr:sp macro="" textlink="">
      <xdr:nvSpPr>
        <xdr:cNvPr id="270" name="楕円 269"/>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55</xdr:row>
      <xdr:rowOff>77487</xdr:rowOff>
    </xdr:from>
    <xdr:ext cx="736600" cy="259045"/>
    <xdr:sp macro="" textlink="">
      <xdr:nvSpPr>
        <xdr:cNvPr id="271" name="テキスト ボックス 270"/>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129540</xdr:rowOff>
    </xdr:from>
    <xdr:to>
      <xdr:col>74</xdr:col>
      <xdr:colOff>31750</xdr:colOff>
      <xdr:row>57</xdr:row>
      <xdr:rowOff>59690</xdr:rowOff>
    </xdr:to>
    <xdr:sp macro="" textlink="">
      <xdr:nvSpPr>
        <xdr:cNvPr id="272" name="楕円 271"/>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55</xdr:row>
      <xdr:rowOff>69867</xdr:rowOff>
    </xdr:from>
    <xdr:ext cx="762000" cy="259045"/>
    <xdr:sp macro="" textlink="">
      <xdr:nvSpPr>
        <xdr:cNvPr id="273" name="テキスト ボックス 272"/>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4" name="楕円 273"/>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54</xdr:row>
      <xdr:rowOff>149877</xdr:rowOff>
    </xdr:from>
    <xdr:ext cx="762000" cy="259045"/>
    <xdr:sp macro="" textlink="">
      <xdr:nvSpPr>
        <xdr:cNvPr id="275" name="テキスト ボックス 274"/>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6" name="楕円 275"/>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54</xdr:row>
      <xdr:rowOff>149877</xdr:rowOff>
    </xdr:from>
    <xdr:ext cx="762000" cy="259045"/>
    <xdr:sp macro="" textlink="">
      <xdr:nvSpPr>
        <xdr:cNvPr id="277" name="テキスト ボックス 276"/>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昨年度</a:t>
          </a:r>
          <a:r>
            <a:rPr kumimoji="1" lang="ja-JP" altLang="en-US" sz="1100">
              <a:solidFill>
                <a:sysClr val="windowText" lastClr="000000"/>
              </a:solidFill>
              <a:effectLst/>
              <a:latin typeface="+mn-lt"/>
              <a:ea typeface="+mn-ea"/>
              <a:cs typeface="+mn-cs"/>
            </a:rPr>
            <a:t>と同水準である</a:t>
          </a:r>
          <a:r>
            <a:rPr kumimoji="1" lang="ja-JP" altLang="ja-JP" sz="1100">
              <a:solidFill>
                <a:sysClr val="windowText" lastClr="000000"/>
              </a:solidFill>
              <a:effectLst/>
              <a:latin typeface="+mn-lt"/>
              <a:ea typeface="+mn-ea"/>
              <a:cs typeface="+mn-cs"/>
            </a:rPr>
            <a:t>。類似団体平均より０．</a:t>
          </a:r>
          <a:r>
            <a:rPr kumimoji="1" lang="ja-JP" altLang="en-US" sz="1100">
              <a:solidFill>
                <a:sysClr val="windowText" lastClr="000000"/>
              </a:solidFill>
              <a:effectLst/>
              <a:latin typeface="+mn-lt"/>
              <a:ea typeface="+mn-ea"/>
              <a:cs typeface="+mn-cs"/>
            </a:rPr>
            <a:t>９</a:t>
          </a:r>
          <a:r>
            <a:rPr kumimoji="1" lang="ja-JP" altLang="ja-JP" sz="1100">
              <a:solidFill>
                <a:sysClr val="windowText" lastClr="000000"/>
              </a:solidFill>
              <a:effectLst/>
              <a:latin typeface="+mn-lt"/>
              <a:ea typeface="+mn-ea"/>
              <a:cs typeface="+mn-cs"/>
            </a:rPr>
            <a:t>ポイント、全国平均よりも</a:t>
          </a:r>
          <a:r>
            <a:rPr kumimoji="1" lang="ja-JP" altLang="en-US" sz="1100">
              <a:solidFill>
                <a:sysClr val="windowText" lastClr="000000"/>
              </a:solidFill>
              <a:effectLst/>
              <a:latin typeface="+mn-lt"/>
              <a:ea typeface="+mn-ea"/>
              <a:cs typeface="+mn-cs"/>
            </a:rPr>
            <a:t>４．１</a:t>
          </a:r>
          <a:r>
            <a:rPr kumimoji="1" lang="ja-JP" altLang="ja-JP" sz="1100">
              <a:solidFill>
                <a:sysClr val="windowText" lastClr="000000"/>
              </a:solidFill>
              <a:effectLst/>
              <a:latin typeface="+mn-lt"/>
              <a:ea typeface="+mn-ea"/>
              <a:cs typeface="+mn-cs"/>
            </a:rPr>
            <a:t>ポイント、愛知県平均よりも</a:t>
          </a:r>
          <a:r>
            <a:rPr kumimoji="1" lang="ja-JP" altLang="en-US" sz="1100">
              <a:solidFill>
                <a:sysClr val="windowText" lastClr="000000"/>
              </a:solidFill>
              <a:effectLst/>
              <a:latin typeface="+mn-lt"/>
              <a:ea typeface="+mn-ea"/>
              <a:cs typeface="+mn-cs"/>
            </a:rPr>
            <a:t>３．１</a:t>
          </a:r>
          <a:r>
            <a:rPr kumimoji="1" lang="ja-JP" altLang="ja-JP" sz="1100">
              <a:solidFill>
                <a:sysClr val="windowText" lastClr="000000"/>
              </a:solidFill>
              <a:effectLst/>
              <a:latin typeface="+mn-lt"/>
              <a:ea typeface="+mn-ea"/>
              <a:cs typeface="+mn-cs"/>
            </a:rPr>
            <a:t>ポイント上回っている。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一部事務組合への負担金が多くを占めており、今後は一部事務組合においても経費削減を要請していくように努める。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33274</xdr:rowOff>
    </xdr:to>
    <xdr:cxnSp macro="">
      <xdr:nvCxnSpPr>
        <xdr:cNvPr id="307" name="直線コネクタ 306"/>
        <xdr:cNvCxnSpPr/>
      </xdr:nvCxnSpPr>
      <xdr:spPr>
        <a:xfrm>
          <a:off x="15671800" y="6376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180975</xdr:colOff>
      <xdr:row>37</xdr:row>
      <xdr:rowOff>28702</xdr:rowOff>
    </xdr:from>
    <xdr:to>
      <xdr:col>78</xdr:col>
      <xdr:colOff>69850</xdr:colOff>
      <xdr:row>37</xdr:row>
      <xdr:rowOff>33274</xdr:rowOff>
    </xdr:to>
    <xdr:cxnSp macro="">
      <xdr:nvCxnSpPr>
        <xdr:cNvPr id="310" name="直線コネクタ 309"/>
        <xdr:cNvCxnSpPr/>
      </xdr:nvCxnSpPr>
      <xdr:spPr>
        <a:xfrm>
          <a:off x="14782800" y="6372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35</xdr:row>
      <xdr:rowOff>66819</xdr:rowOff>
    </xdr:from>
    <xdr:ext cx="736600" cy="259045"/>
    <xdr:sp macro="" textlink="">
      <xdr:nvSpPr>
        <xdr:cNvPr id="312" name="テキスト ボックス 311"/>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28702</xdr:rowOff>
    </xdr:from>
    <xdr:to>
      <xdr:col>73</xdr:col>
      <xdr:colOff>180975</xdr:colOff>
      <xdr:row>37</xdr:row>
      <xdr:rowOff>42418</xdr:rowOff>
    </xdr:to>
    <xdr:cxnSp macro="">
      <xdr:nvCxnSpPr>
        <xdr:cNvPr id="313" name="直線コネクタ 312"/>
        <xdr:cNvCxnSpPr/>
      </xdr:nvCxnSpPr>
      <xdr:spPr>
        <a:xfrm flipV="1">
          <a:off x="13893800" y="6372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35</xdr:row>
      <xdr:rowOff>43959</xdr:rowOff>
    </xdr:from>
    <xdr:ext cx="762000" cy="259045"/>
    <xdr:sp macro="" textlink="">
      <xdr:nvSpPr>
        <xdr:cNvPr id="315" name="テキスト ボックス 314"/>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37</xdr:row>
      <xdr:rowOff>46990</xdr:rowOff>
    </xdr:to>
    <xdr:cxnSp macro="">
      <xdr:nvCxnSpPr>
        <xdr:cNvPr id="316" name="直線コネクタ 315"/>
        <xdr:cNvCxnSpPr/>
      </xdr:nvCxnSpPr>
      <xdr:spPr>
        <a:xfrm flipV="1">
          <a:off x="13004800" y="6386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35</xdr:row>
      <xdr:rowOff>30243</xdr:rowOff>
    </xdr:from>
    <xdr:ext cx="762000" cy="259045"/>
    <xdr:sp macro="" textlink="">
      <xdr:nvSpPr>
        <xdr:cNvPr id="318" name="テキスト ボックス 317"/>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35</xdr:row>
      <xdr:rowOff>25671</xdr:rowOff>
    </xdr:from>
    <xdr:ext cx="762000" cy="259045"/>
    <xdr:sp macro="" textlink="">
      <xdr:nvSpPr>
        <xdr:cNvPr id="320" name="テキスト ボックス 319"/>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26" name="楕円 325"/>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82</xdr:col>
      <xdr:colOff>196850</xdr:colOff>
      <xdr:row>36</xdr:row>
      <xdr:rowOff>126001</xdr:rowOff>
    </xdr:from>
    <xdr:ext cx="762000" cy="259045"/>
    <xdr:sp macro="" textlink="">
      <xdr:nvSpPr>
        <xdr:cNvPr id="327"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28" name="楕円 327"/>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37</xdr:row>
      <xdr:rowOff>68851</xdr:rowOff>
    </xdr:from>
    <xdr:ext cx="736600" cy="259045"/>
    <xdr:sp macro="" textlink="">
      <xdr:nvSpPr>
        <xdr:cNvPr id="329" name="テキスト ボックス 328"/>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149352</xdr:rowOff>
    </xdr:from>
    <xdr:to>
      <xdr:col>74</xdr:col>
      <xdr:colOff>31750</xdr:colOff>
      <xdr:row>37</xdr:row>
      <xdr:rowOff>79502</xdr:rowOff>
    </xdr:to>
    <xdr:sp macro="" textlink="">
      <xdr:nvSpPr>
        <xdr:cNvPr id="330" name="楕円 329"/>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37</xdr:row>
      <xdr:rowOff>64279</xdr:rowOff>
    </xdr:from>
    <xdr:ext cx="762000" cy="259045"/>
    <xdr:sp macro="" textlink="">
      <xdr:nvSpPr>
        <xdr:cNvPr id="331" name="テキスト ボックス 330"/>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163068</xdr:rowOff>
    </xdr:from>
    <xdr:to>
      <xdr:col>69</xdr:col>
      <xdr:colOff>142875</xdr:colOff>
      <xdr:row>37</xdr:row>
      <xdr:rowOff>93218</xdr:rowOff>
    </xdr:to>
    <xdr:sp macro="" textlink="">
      <xdr:nvSpPr>
        <xdr:cNvPr id="332" name="楕円 331"/>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37</xdr:row>
      <xdr:rowOff>77995</xdr:rowOff>
    </xdr:from>
    <xdr:ext cx="762000" cy="259045"/>
    <xdr:sp macro="" textlink="">
      <xdr:nvSpPr>
        <xdr:cNvPr id="333" name="テキスト ボックス 332"/>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4" name="楕円 333"/>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37</xdr:row>
      <xdr:rowOff>82567</xdr:rowOff>
    </xdr:from>
    <xdr:ext cx="762000" cy="259045"/>
    <xdr:sp macro="" textlink="">
      <xdr:nvSpPr>
        <xdr:cNvPr id="335" name="テキスト ボックス 334"/>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臨時財政対策債の償還額が増加したことにより、昨年度よりも０．</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ポイント増加している。類似団体平均より４．</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ポイント、全国平均より</a:t>
          </a:r>
          <a:r>
            <a:rPr kumimoji="1" lang="ja-JP" altLang="en-US" sz="1100">
              <a:solidFill>
                <a:sysClr val="windowText" lastClr="000000"/>
              </a:solidFill>
              <a:effectLst/>
              <a:latin typeface="+mn-lt"/>
              <a:ea typeface="+mn-ea"/>
              <a:cs typeface="+mn-cs"/>
            </a:rPr>
            <a:t>７．４</a:t>
          </a:r>
          <a:r>
            <a:rPr kumimoji="1" lang="ja-JP" altLang="ja-JP" sz="1100">
              <a:solidFill>
                <a:sysClr val="windowText" lastClr="000000"/>
              </a:solidFill>
              <a:effectLst/>
              <a:latin typeface="+mn-lt"/>
              <a:ea typeface="+mn-ea"/>
              <a:cs typeface="+mn-cs"/>
            </a:rPr>
            <a:t>ポイント、愛知県平均より</a:t>
          </a:r>
          <a:r>
            <a:rPr kumimoji="1" lang="ja-JP" altLang="en-US" sz="1100">
              <a:solidFill>
                <a:sysClr val="windowText" lastClr="000000"/>
              </a:solidFill>
              <a:effectLst/>
              <a:latin typeface="+mn-lt"/>
              <a:ea typeface="+mn-ea"/>
              <a:cs typeface="+mn-cs"/>
            </a:rPr>
            <a:t>３．６</a:t>
          </a:r>
          <a:r>
            <a:rPr kumimoji="1" lang="ja-JP" altLang="ja-JP" sz="1100">
              <a:solidFill>
                <a:sysClr val="windowText" lastClr="000000"/>
              </a:solidFill>
              <a:effectLst/>
              <a:latin typeface="+mn-lt"/>
              <a:ea typeface="+mn-ea"/>
              <a:cs typeface="+mn-cs"/>
            </a:rPr>
            <a:t>ポイント低くなっている。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今後も、臨時財政対策債の償還額は増加していくことが見込まれるので、大規模事業を予定する場合には計画的に基金に積立をするなどして、地方債の発行を抑制していく。</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127000</xdr:rowOff>
    </xdr:from>
    <xdr:to>
      <xdr:col>24</xdr:col>
      <xdr:colOff>25400</xdr:colOff>
      <xdr:row>74</xdr:row>
      <xdr:rowOff>165100</xdr:rowOff>
    </xdr:to>
    <xdr:cxnSp macro="">
      <xdr:nvCxnSpPr>
        <xdr:cNvPr id="368" name="直線コネクタ 367"/>
        <xdr:cNvCxnSpPr/>
      </xdr:nvCxnSpPr>
      <xdr:spPr>
        <a:xfrm>
          <a:off x="3987800" y="12814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98425</xdr:colOff>
      <xdr:row>74</xdr:row>
      <xdr:rowOff>111760</xdr:rowOff>
    </xdr:from>
    <xdr:to>
      <xdr:col>19</xdr:col>
      <xdr:colOff>187325</xdr:colOff>
      <xdr:row>74</xdr:row>
      <xdr:rowOff>127000</xdr:rowOff>
    </xdr:to>
    <xdr:cxnSp macro="">
      <xdr:nvCxnSpPr>
        <xdr:cNvPr id="371" name="直線コネクタ 370"/>
        <xdr:cNvCxnSpPr/>
      </xdr:nvCxnSpPr>
      <xdr:spPr>
        <a:xfrm>
          <a:off x="3098800" y="12799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77</xdr:row>
      <xdr:rowOff>13988</xdr:rowOff>
    </xdr:from>
    <xdr:ext cx="736600" cy="259045"/>
    <xdr:sp macro="" textlink="">
      <xdr:nvSpPr>
        <xdr:cNvPr id="373" name="テキスト ボックス 372"/>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111760</xdr:rowOff>
    </xdr:from>
    <xdr:to>
      <xdr:col>15</xdr:col>
      <xdr:colOff>98425</xdr:colOff>
      <xdr:row>74</xdr:row>
      <xdr:rowOff>157480</xdr:rowOff>
    </xdr:to>
    <xdr:cxnSp macro="">
      <xdr:nvCxnSpPr>
        <xdr:cNvPr id="374" name="直線コネクタ 373"/>
        <xdr:cNvCxnSpPr/>
      </xdr:nvCxnSpPr>
      <xdr:spPr>
        <a:xfrm flipV="1">
          <a:off x="2209800" y="12799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117475</xdr:colOff>
      <xdr:row>76</xdr:row>
      <xdr:rowOff>116857</xdr:rowOff>
    </xdr:from>
    <xdr:ext cx="762000" cy="259045"/>
    <xdr:sp macro="" textlink="">
      <xdr:nvSpPr>
        <xdr:cNvPr id="376" name="テキスト ボックス 375"/>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157480</xdr:rowOff>
    </xdr:from>
    <xdr:to>
      <xdr:col>11</xdr:col>
      <xdr:colOff>9525</xdr:colOff>
      <xdr:row>75</xdr:row>
      <xdr:rowOff>16510</xdr:rowOff>
    </xdr:to>
    <xdr:cxnSp macro="">
      <xdr:nvCxnSpPr>
        <xdr:cNvPr id="377" name="直線コネクタ 376"/>
        <xdr:cNvCxnSpPr/>
      </xdr:nvCxnSpPr>
      <xdr:spPr>
        <a:xfrm flipV="1">
          <a:off x="1320800" y="12844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28575</xdr:colOff>
      <xdr:row>77</xdr:row>
      <xdr:rowOff>59707</xdr:rowOff>
    </xdr:from>
    <xdr:ext cx="762000" cy="259045"/>
    <xdr:sp macro="" textlink="">
      <xdr:nvSpPr>
        <xdr:cNvPr id="379" name="テキスト ボックス 378"/>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139700</xdr:colOff>
      <xdr:row>77</xdr:row>
      <xdr:rowOff>74947</xdr:rowOff>
    </xdr:from>
    <xdr:ext cx="762000" cy="259045"/>
    <xdr:sp macro="" textlink="">
      <xdr:nvSpPr>
        <xdr:cNvPr id="381" name="テキスト ボックス 380"/>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114300</xdr:rowOff>
    </xdr:from>
    <xdr:to>
      <xdr:col>24</xdr:col>
      <xdr:colOff>76200</xdr:colOff>
      <xdr:row>75</xdr:row>
      <xdr:rowOff>44450</xdr:rowOff>
    </xdr:to>
    <xdr:sp macro="" textlink="">
      <xdr:nvSpPr>
        <xdr:cNvPr id="387" name="楕円 386"/>
        <xdr:cNvSpPr/>
      </xdr:nvSpPr>
      <xdr:spPr>
        <a:xfrm>
          <a:off x="4775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73</xdr:row>
      <xdr:rowOff>130827</xdr:rowOff>
    </xdr:from>
    <xdr:ext cx="762000" cy="259045"/>
    <xdr:sp macro="" textlink="">
      <xdr:nvSpPr>
        <xdr:cNvPr id="388" name="公債費該当値テキスト"/>
        <xdr:cNvSpPr txBox="1"/>
      </xdr:nvSpPr>
      <xdr:spPr>
        <a:xfrm>
          <a:off x="4914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76200</xdr:rowOff>
    </xdr:from>
    <xdr:to>
      <xdr:col>20</xdr:col>
      <xdr:colOff>38100</xdr:colOff>
      <xdr:row>75</xdr:row>
      <xdr:rowOff>6350</xdr:rowOff>
    </xdr:to>
    <xdr:sp macro="" textlink="">
      <xdr:nvSpPr>
        <xdr:cNvPr id="389" name="楕円 388"/>
        <xdr:cNvSpPr/>
      </xdr:nvSpPr>
      <xdr:spPr>
        <a:xfrm>
          <a:off x="3937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73</xdr:row>
      <xdr:rowOff>16527</xdr:rowOff>
    </xdr:from>
    <xdr:ext cx="736600" cy="259045"/>
    <xdr:sp macro="" textlink="">
      <xdr:nvSpPr>
        <xdr:cNvPr id="390" name="テキスト ボックス 389"/>
        <xdr:cNvSpPr txBox="1"/>
      </xdr:nvSpPr>
      <xdr:spPr>
        <a:xfrm>
          <a:off x="3606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60960</xdr:rowOff>
    </xdr:from>
    <xdr:to>
      <xdr:col>15</xdr:col>
      <xdr:colOff>149225</xdr:colOff>
      <xdr:row>74</xdr:row>
      <xdr:rowOff>162560</xdr:rowOff>
    </xdr:to>
    <xdr:sp macro="" textlink="">
      <xdr:nvSpPr>
        <xdr:cNvPr id="391" name="楕円 390"/>
        <xdr:cNvSpPr/>
      </xdr:nvSpPr>
      <xdr:spPr>
        <a:xfrm>
          <a:off x="3048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117475</xdr:colOff>
      <xdr:row>73</xdr:row>
      <xdr:rowOff>1287</xdr:rowOff>
    </xdr:from>
    <xdr:ext cx="762000" cy="259045"/>
    <xdr:sp macro="" textlink="">
      <xdr:nvSpPr>
        <xdr:cNvPr id="392" name="テキスト ボックス 391"/>
        <xdr:cNvSpPr txBox="1"/>
      </xdr:nvSpPr>
      <xdr:spPr>
        <a:xfrm>
          <a:off x="2717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106680</xdr:rowOff>
    </xdr:from>
    <xdr:to>
      <xdr:col>11</xdr:col>
      <xdr:colOff>60325</xdr:colOff>
      <xdr:row>75</xdr:row>
      <xdr:rowOff>36830</xdr:rowOff>
    </xdr:to>
    <xdr:sp macro="" textlink="">
      <xdr:nvSpPr>
        <xdr:cNvPr id="393" name="楕円 392"/>
        <xdr:cNvSpPr/>
      </xdr:nvSpPr>
      <xdr:spPr>
        <a:xfrm>
          <a:off x="2159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28575</xdr:colOff>
      <xdr:row>73</xdr:row>
      <xdr:rowOff>47007</xdr:rowOff>
    </xdr:from>
    <xdr:ext cx="762000" cy="259045"/>
    <xdr:sp macro="" textlink="">
      <xdr:nvSpPr>
        <xdr:cNvPr id="394" name="テキスト ボックス 393"/>
        <xdr:cNvSpPr txBox="1"/>
      </xdr:nvSpPr>
      <xdr:spPr>
        <a:xfrm>
          <a:off x="1828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95" name="楕円 394"/>
        <xdr:cNvSpPr/>
      </xdr:nvSpPr>
      <xdr:spPr>
        <a:xfrm>
          <a:off x="1270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139700</xdr:colOff>
      <xdr:row>73</xdr:row>
      <xdr:rowOff>77487</xdr:rowOff>
    </xdr:from>
    <xdr:ext cx="762000" cy="259045"/>
    <xdr:sp macro="" textlink="">
      <xdr:nvSpPr>
        <xdr:cNvPr id="396" name="テキスト ボックス 395"/>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昨年度より</a:t>
          </a:r>
          <a:r>
            <a:rPr kumimoji="1" lang="ja-JP" altLang="en-US" sz="1100">
              <a:solidFill>
                <a:sysClr val="windowText" lastClr="000000"/>
              </a:solidFill>
              <a:effectLst/>
              <a:latin typeface="+mn-lt"/>
              <a:ea typeface="+mn-ea"/>
              <a:cs typeface="+mn-cs"/>
            </a:rPr>
            <a:t>１．１</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している。類似団体平均より</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．６ポイント、全国平均より６．７ポイント、愛知県平均よりも</a:t>
          </a:r>
          <a:r>
            <a:rPr kumimoji="1" lang="ja-JP" altLang="en-US" sz="1100">
              <a:solidFill>
                <a:sysClr val="windowText" lastClr="000000"/>
              </a:solidFill>
              <a:effectLst/>
              <a:latin typeface="+mn-lt"/>
              <a:ea typeface="+mn-ea"/>
              <a:cs typeface="+mn-cs"/>
            </a:rPr>
            <a:t>４．８</a:t>
          </a:r>
          <a:r>
            <a:rPr kumimoji="1" lang="ja-JP" altLang="ja-JP" sz="1100">
              <a:solidFill>
                <a:sysClr val="windowText" lastClr="000000"/>
              </a:solidFill>
              <a:effectLst/>
              <a:latin typeface="+mn-lt"/>
              <a:ea typeface="+mn-ea"/>
              <a:cs typeface="+mn-cs"/>
            </a:rPr>
            <a:t>ポイント上回っている。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類似団体平均を上回っているのは、扶助費（＋</a:t>
          </a:r>
          <a:r>
            <a:rPr kumimoji="1" lang="ja-JP" altLang="en-US" sz="1100">
              <a:solidFill>
                <a:sysClr val="windowText" lastClr="000000"/>
              </a:solidFill>
              <a:effectLst/>
              <a:latin typeface="+mn-lt"/>
              <a:ea typeface="+mn-ea"/>
              <a:cs typeface="+mn-cs"/>
            </a:rPr>
            <a:t>２．３</a:t>
          </a:r>
          <a:r>
            <a:rPr kumimoji="1" lang="ja-JP" altLang="ja-JP" sz="1100">
              <a:solidFill>
                <a:sysClr val="windowText" lastClr="000000"/>
              </a:solidFill>
              <a:effectLst/>
              <a:latin typeface="+mn-lt"/>
              <a:ea typeface="+mn-ea"/>
              <a:cs typeface="+mn-cs"/>
            </a:rPr>
            <a:t>）や物件費（＋１．</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）が高いことが主な要因である。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24130</xdr:rowOff>
    </xdr:from>
    <xdr:to>
      <xdr:col>82</xdr:col>
      <xdr:colOff>107950</xdr:colOff>
      <xdr:row>79</xdr:row>
      <xdr:rowOff>74422</xdr:rowOff>
    </xdr:to>
    <xdr:cxnSp macro="">
      <xdr:nvCxnSpPr>
        <xdr:cNvPr id="427" name="直線コネクタ 426"/>
        <xdr:cNvCxnSpPr/>
      </xdr:nvCxnSpPr>
      <xdr:spPr>
        <a:xfrm>
          <a:off x="15671800" y="135686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180975</xdr:colOff>
      <xdr:row>79</xdr:row>
      <xdr:rowOff>24130</xdr:rowOff>
    </xdr:from>
    <xdr:to>
      <xdr:col>78</xdr:col>
      <xdr:colOff>69850</xdr:colOff>
      <xdr:row>79</xdr:row>
      <xdr:rowOff>56135</xdr:rowOff>
    </xdr:to>
    <xdr:cxnSp macro="">
      <xdr:nvCxnSpPr>
        <xdr:cNvPr id="430" name="直線コネクタ 429"/>
        <xdr:cNvCxnSpPr/>
      </xdr:nvCxnSpPr>
      <xdr:spPr>
        <a:xfrm flipV="1">
          <a:off x="14782800" y="135686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76</xdr:row>
      <xdr:rowOff>46245</xdr:rowOff>
    </xdr:from>
    <xdr:ext cx="736600" cy="259045"/>
    <xdr:sp macro="" textlink="">
      <xdr:nvSpPr>
        <xdr:cNvPr id="432" name="テキスト ボックス 431"/>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129287</xdr:rowOff>
    </xdr:from>
    <xdr:to>
      <xdr:col>73</xdr:col>
      <xdr:colOff>180975</xdr:colOff>
      <xdr:row>79</xdr:row>
      <xdr:rowOff>56135</xdr:rowOff>
    </xdr:to>
    <xdr:cxnSp macro="">
      <xdr:nvCxnSpPr>
        <xdr:cNvPr id="433" name="直線コネクタ 432"/>
        <xdr:cNvCxnSpPr/>
      </xdr:nvCxnSpPr>
      <xdr:spPr>
        <a:xfrm>
          <a:off x="13893800" y="13330937"/>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75</xdr:row>
      <xdr:rowOff>98823</xdr:rowOff>
    </xdr:from>
    <xdr:ext cx="762000" cy="259045"/>
    <xdr:sp macro="" textlink="">
      <xdr:nvSpPr>
        <xdr:cNvPr id="435" name="テキスト ボックス 434"/>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129287</xdr:rowOff>
    </xdr:from>
    <xdr:to>
      <xdr:col>69</xdr:col>
      <xdr:colOff>92075</xdr:colOff>
      <xdr:row>78</xdr:row>
      <xdr:rowOff>12700</xdr:rowOff>
    </xdr:to>
    <xdr:cxnSp macro="">
      <xdr:nvCxnSpPr>
        <xdr:cNvPr id="436" name="直線コネクタ 435"/>
        <xdr:cNvCxnSpPr/>
      </xdr:nvCxnSpPr>
      <xdr:spPr>
        <a:xfrm flipV="1">
          <a:off x="13004800" y="1333093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75</xdr:row>
      <xdr:rowOff>85107</xdr:rowOff>
    </xdr:from>
    <xdr:ext cx="762000" cy="259045"/>
    <xdr:sp macro="" textlink="">
      <xdr:nvSpPr>
        <xdr:cNvPr id="438" name="テキスト ボックス 43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23622</xdr:rowOff>
    </xdr:from>
    <xdr:to>
      <xdr:col>82</xdr:col>
      <xdr:colOff>158750</xdr:colOff>
      <xdr:row>79</xdr:row>
      <xdr:rowOff>125222</xdr:rowOff>
    </xdr:to>
    <xdr:sp macro="" textlink="">
      <xdr:nvSpPr>
        <xdr:cNvPr id="446" name="楕円 445"/>
        <xdr:cNvSpPr/>
      </xdr:nvSpPr>
      <xdr:spPr>
        <a:xfrm>
          <a:off x="16459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82</xdr:col>
      <xdr:colOff>196850</xdr:colOff>
      <xdr:row>78</xdr:row>
      <xdr:rowOff>167149</xdr:rowOff>
    </xdr:from>
    <xdr:ext cx="762000" cy="259045"/>
    <xdr:sp macro="" textlink="">
      <xdr:nvSpPr>
        <xdr:cNvPr id="447" name="公債費以外該当値テキスト"/>
        <xdr:cNvSpPr txBox="1"/>
      </xdr:nvSpPr>
      <xdr:spPr>
        <a:xfrm>
          <a:off x="165989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144780</xdr:rowOff>
    </xdr:from>
    <xdr:to>
      <xdr:col>78</xdr:col>
      <xdr:colOff>120650</xdr:colOff>
      <xdr:row>79</xdr:row>
      <xdr:rowOff>74930</xdr:rowOff>
    </xdr:to>
    <xdr:sp macro="" textlink="">
      <xdr:nvSpPr>
        <xdr:cNvPr id="448" name="楕円 447"/>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79</xdr:row>
      <xdr:rowOff>59707</xdr:rowOff>
    </xdr:from>
    <xdr:ext cx="736600" cy="259045"/>
    <xdr:sp macro="" textlink="">
      <xdr:nvSpPr>
        <xdr:cNvPr id="449" name="テキスト ボックス 448"/>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5335</xdr:rowOff>
    </xdr:from>
    <xdr:to>
      <xdr:col>74</xdr:col>
      <xdr:colOff>31750</xdr:colOff>
      <xdr:row>79</xdr:row>
      <xdr:rowOff>106935</xdr:rowOff>
    </xdr:to>
    <xdr:sp macro="" textlink="">
      <xdr:nvSpPr>
        <xdr:cNvPr id="450" name="楕円 449"/>
        <xdr:cNvSpPr/>
      </xdr:nvSpPr>
      <xdr:spPr>
        <a:xfrm>
          <a:off x="14732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79</xdr:row>
      <xdr:rowOff>91712</xdr:rowOff>
    </xdr:from>
    <xdr:ext cx="762000" cy="259045"/>
    <xdr:sp macro="" textlink="">
      <xdr:nvSpPr>
        <xdr:cNvPr id="451" name="テキスト ボックス 450"/>
        <xdr:cNvSpPr txBox="1"/>
      </xdr:nvSpPr>
      <xdr:spPr>
        <a:xfrm>
          <a:off x="14401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78487</xdr:rowOff>
    </xdr:from>
    <xdr:to>
      <xdr:col>69</xdr:col>
      <xdr:colOff>142875</xdr:colOff>
      <xdr:row>78</xdr:row>
      <xdr:rowOff>8637</xdr:rowOff>
    </xdr:to>
    <xdr:sp macro="" textlink="">
      <xdr:nvSpPr>
        <xdr:cNvPr id="452" name="楕円 451"/>
        <xdr:cNvSpPr/>
      </xdr:nvSpPr>
      <xdr:spPr>
        <a:xfrm>
          <a:off x="13843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77</xdr:row>
      <xdr:rowOff>164864</xdr:rowOff>
    </xdr:from>
    <xdr:ext cx="762000" cy="259045"/>
    <xdr:sp macro="" textlink="">
      <xdr:nvSpPr>
        <xdr:cNvPr id="453" name="テキスト ボックス 452"/>
        <xdr:cNvSpPr txBox="1"/>
      </xdr:nvSpPr>
      <xdr:spPr>
        <a:xfrm>
          <a:off x="13512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54" name="楕円 453"/>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78</xdr:row>
      <xdr:rowOff>48277</xdr:rowOff>
    </xdr:from>
    <xdr:ext cx="762000" cy="259045"/>
    <xdr:sp macro="" textlink="">
      <xdr:nvSpPr>
        <xdr:cNvPr id="455" name="テキスト ボックス 454"/>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409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695325</xdr:colOff>
      <xdr:row>0</xdr:row>
      <xdr:rowOff>0</xdr:rowOff>
    </xdr:from>
    <xdr:to>
      <xdr:col>43</xdr:col>
      <xdr:colOff>1095375</xdr:colOff>
      <xdr:row>2</xdr:row>
      <xdr:rowOff>38100</xdr:rowOff>
    </xdr:to>
    <xdr:sp macro="" textlink="">
      <xdr:nvSpPr>
        <xdr:cNvPr id="4099"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41</xdr:col>
      <xdr:colOff>704850</xdr:colOff>
      <xdr:row>0</xdr:row>
      <xdr:rowOff>9525</xdr:rowOff>
    </xdr:from>
    <xdr:to>
      <xdr:col>43</xdr:col>
      <xdr:colOff>1076325</xdr:colOff>
      <xdr:row>2</xdr:row>
      <xdr:rowOff>28575</xdr:rowOff>
    </xdr:to>
    <xdr:sp macro="" textlink="">
      <xdr:nvSpPr>
        <xdr:cNvPr id="4100"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39</xdr:col>
      <xdr:colOff>1066800</xdr:colOff>
      <xdr:row>0</xdr:row>
      <xdr:rowOff>0</xdr:rowOff>
    </xdr:from>
    <xdr:to>
      <xdr:col>41</xdr:col>
      <xdr:colOff>504825</xdr:colOff>
      <xdr:row>2</xdr:row>
      <xdr:rowOff>38100</xdr:rowOff>
    </xdr:to>
    <xdr:sp macro="" textlink="">
      <xdr:nvSpPr>
        <xdr:cNvPr id="4102" name="正方形/長方形 6"/>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39</xdr:col>
      <xdr:colOff>1095375</xdr:colOff>
      <xdr:row>0</xdr:row>
      <xdr:rowOff>9525</xdr:rowOff>
    </xdr:from>
    <xdr:to>
      <xdr:col>41</xdr:col>
      <xdr:colOff>485775</xdr:colOff>
      <xdr:row>2</xdr:row>
      <xdr:rowOff>28575</xdr:rowOff>
    </xdr:to>
    <xdr:sp macro="" textlink="">
      <xdr:nvSpPr>
        <xdr:cNvPr id="4103" name="正方形/長方形 7"/>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66675</xdr:colOff>
      <xdr:row>63</xdr:row>
      <xdr:rowOff>28575</xdr:rowOff>
    </xdr:from>
    <xdr:to>
      <xdr:col>33</xdr:col>
      <xdr:colOff>114300</xdr:colOff>
      <xdr:row>64</xdr:row>
      <xdr:rowOff>114300</xdr:rowOff>
    </xdr:to>
    <xdr:sp macro="" textlink="">
      <xdr:nvSpPr>
        <xdr:cNvPr id="4105" name="角丸四角形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123825</xdr:colOff>
      <xdr:row>63</xdr:row>
      <xdr:rowOff>152400</xdr:rowOff>
    </xdr:from>
    <xdr:to>
      <xdr:col>14</xdr:col>
      <xdr:colOff>38100</xdr:colOff>
      <xdr:row>63</xdr:row>
      <xdr:rowOff>152400</xdr:rowOff>
    </xdr:to>
    <xdr:cxnSp macro="">
      <xdr:nvCxnSpPr>
        <xdr:cNvPr id="4107" name="直線コネクタ 11"/>
        <xdr:cNvCxnSpPr>
          <a:cxnSpLocks noChangeShapeType="1"/>
        </xdr:cNvCxnSpPr>
      </xdr:nvCxnSpPr>
      <xdr:spPr bwMode="auto">
        <a:xfrm>
          <a:off x="2409825" y="12125325"/>
          <a:ext cx="295275" cy="0"/>
        </a:xfrm>
        <a:prstGeom prst="line">
          <a:avLst/>
        </a:prstGeom>
        <a:noFill/>
        <a:ln w="6350" algn="ctr">
          <a:solidFill>
            <a:srgbClr val="FF0000"/>
          </a:solidFill>
          <a:round/>
          <a:headEnd/>
          <a:tailEnd/>
        </a:ln>
      </xdr:spPr>
    </xdr:cxnSp>
    <xdr:clientData/>
  </xdr:twoCellAnchor>
  <xdr:twoCellAnchor>
    <xdr:from>
      <xdr:col>13</xdr:col>
      <xdr:colOff>38100</xdr:colOff>
      <xdr:row>63</xdr:row>
      <xdr:rowOff>104775</xdr:rowOff>
    </xdr:from>
    <xdr:to>
      <xdr:col>13</xdr:col>
      <xdr:colOff>142875</xdr:colOff>
      <xdr:row>64</xdr:row>
      <xdr:rowOff>38100</xdr:rowOff>
    </xdr:to>
    <xdr:sp macro="" textlink="">
      <xdr:nvSpPr>
        <xdr:cNvPr id="4108" name="楕円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23</xdr:col>
      <xdr:colOff>104775</xdr:colOff>
      <xdr:row>63</xdr:row>
      <xdr:rowOff>104775</xdr:rowOff>
    </xdr:from>
    <xdr:to>
      <xdr:col>24</xdr:col>
      <xdr:colOff>9525</xdr:colOff>
      <xdr:row>64</xdr:row>
      <xdr:rowOff>38100</xdr:rowOff>
    </xdr:to>
    <xdr:sp macro="" textlink="">
      <xdr:nvSpPr>
        <xdr:cNvPr id="4109" name="フローチャート: 判断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123825</xdr:colOff>
      <xdr:row>6</xdr:row>
      <xdr:rowOff>0</xdr:rowOff>
    </xdr:from>
    <xdr:to>
      <xdr:col>7</xdr:col>
      <xdr:colOff>123825</xdr:colOff>
      <xdr:row>12</xdr:row>
      <xdr:rowOff>114300</xdr:rowOff>
    </xdr:to>
    <xdr:sp macro="" textlink="">
      <xdr:nvSpPr>
        <xdr:cNvPr id="4112" name="角丸四角形 16"/>
        <xdr:cNvSpPr>
          <a:spLocks noChangeArrowheads="1"/>
        </xdr:cNvSpPr>
      </xdr:nvSpPr>
      <xdr:spPr bwMode="auto">
        <a:xfrm>
          <a:off x="123825" y="10763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9525</xdr:colOff>
      <xdr:row>7</xdr:row>
      <xdr:rowOff>9525</xdr:rowOff>
    </xdr:from>
    <xdr:to>
      <xdr:col>1</xdr:col>
      <xdr:colOff>180975</xdr:colOff>
      <xdr:row>7</xdr:row>
      <xdr:rowOff>9525</xdr:rowOff>
    </xdr:to>
    <xdr:cxnSp macro="">
      <xdr:nvCxnSpPr>
        <xdr:cNvPr id="4116" name="直線コネクタ 20"/>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xdr:spPr>
    </xdr:cxnSp>
    <xdr:clientData/>
  </xdr:twoCellAnchor>
  <xdr:twoCellAnchor>
    <xdr:from>
      <xdr:col>1</xdr:col>
      <xdr:colOff>95250</xdr:colOff>
      <xdr:row>9</xdr:row>
      <xdr:rowOff>123825</xdr:rowOff>
    </xdr:from>
    <xdr:to>
      <xdr:col>1</xdr:col>
      <xdr:colOff>95250</xdr:colOff>
      <xdr:row>10</xdr:row>
      <xdr:rowOff>95250</xdr:rowOff>
    </xdr:to>
    <xdr:cxnSp macro="">
      <xdr:nvCxnSpPr>
        <xdr:cNvPr id="4117" name="直線コネクタ 21"/>
        <xdr:cNvCxnSpPr>
          <a:cxnSpLocks noChangeShapeType="1"/>
        </xdr:cNvCxnSpPr>
      </xdr:nvCxnSpPr>
      <xdr:spPr bwMode="auto">
        <a:xfrm>
          <a:off x="285750" y="1714500"/>
          <a:ext cx="0" cy="142875"/>
        </a:xfrm>
        <a:prstGeom prst="line">
          <a:avLst/>
        </a:prstGeom>
        <a:noFill/>
        <a:ln w="31750" algn="ctr">
          <a:solidFill>
            <a:srgbClr val="808080"/>
          </a:solidFill>
          <a:round/>
          <a:headEnd/>
          <a:tailEnd/>
        </a:ln>
      </xdr:spPr>
    </xdr:cxnSp>
    <xdr:clientData/>
  </xdr:twoCellAnchor>
  <xdr:twoCellAnchor>
    <xdr:from>
      <xdr:col>1</xdr:col>
      <xdr:colOff>9525</xdr:colOff>
      <xdr:row>9</xdr:row>
      <xdr:rowOff>123825</xdr:rowOff>
    </xdr:from>
    <xdr:to>
      <xdr:col>1</xdr:col>
      <xdr:colOff>180975</xdr:colOff>
      <xdr:row>9</xdr:row>
      <xdr:rowOff>123825</xdr:rowOff>
    </xdr:to>
    <xdr:cxnSp macro="">
      <xdr:nvCxnSpPr>
        <xdr:cNvPr id="4118" name="直線コネクタ 22"/>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xdr:spPr>
    </xdr:cxnSp>
    <xdr:clientData/>
  </xdr:twoCellAnchor>
  <xdr:twoCellAnchor>
    <xdr:from>
      <xdr:col>1</xdr:col>
      <xdr:colOff>95250</xdr:colOff>
      <xdr:row>11</xdr:row>
      <xdr:rowOff>19050</xdr:rowOff>
    </xdr:from>
    <xdr:to>
      <xdr:col>1</xdr:col>
      <xdr:colOff>95250</xdr:colOff>
      <xdr:row>11</xdr:row>
      <xdr:rowOff>161925</xdr:rowOff>
    </xdr:to>
    <xdr:cxnSp macro="">
      <xdr:nvCxnSpPr>
        <xdr:cNvPr id="4119" name="直線コネクタ 23"/>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xdr:spPr>
    </xdr:cxnSp>
    <xdr:clientData/>
  </xdr:twoCellAnchor>
  <xdr:twoCellAnchor>
    <xdr:from>
      <xdr:col>1</xdr:col>
      <xdr:colOff>9525</xdr:colOff>
      <xdr:row>11</xdr:row>
      <xdr:rowOff>161925</xdr:rowOff>
    </xdr:from>
    <xdr:to>
      <xdr:col>1</xdr:col>
      <xdr:colOff>180975</xdr:colOff>
      <xdr:row>11</xdr:row>
      <xdr:rowOff>161925</xdr:rowOff>
    </xdr:to>
    <xdr:cxnSp macro="">
      <xdr:nvCxnSpPr>
        <xdr:cNvPr id="4120" name="直線コネクタ 24"/>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xdr:spPr>
    </xdr:cxnSp>
    <xdr:clientData/>
  </xdr:twoCellAnchor>
  <xdr:twoCellAnchor>
    <xdr:from>
      <xdr:col>1</xdr:col>
      <xdr:colOff>38100</xdr:colOff>
      <xdr:row>6</xdr:row>
      <xdr:rowOff>133350</xdr:rowOff>
    </xdr:from>
    <xdr:to>
      <xdr:col>1</xdr:col>
      <xdr:colOff>142875</xdr:colOff>
      <xdr:row>7</xdr:row>
      <xdr:rowOff>57150</xdr:rowOff>
    </xdr:to>
    <xdr:sp macro="" textlink="">
      <xdr:nvSpPr>
        <xdr:cNvPr id="4121" name="楕円 25"/>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1</xdr:col>
      <xdr:colOff>38100</xdr:colOff>
      <xdr:row>8</xdr:row>
      <xdr:rowOff>57150</xdr:rowOff>
    </xdr:from>
    <xdr:to>
      <xdr:col>1</xdr:col>
      <xdr:colOff>142875</xdr:colOff>
      <xdr:row>8</xdr:row>
      <xdr:rowOff>152400</xdr:rowOff>
    </xdr:to>
    <xdr:sp macro="" textlink="">
      <xdr:nvSpPr>
        <xdr:cNvPr id="4122" name="フローチャート: 判断 26"/>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11</xdr:col>
      <xdr:colOff>66675</xdr:colOff>
      <xdr:row>9</xdr:row>
      <xdr:rowOff>57150</xdr:rowOff>
    </xdr:from>
    <xdr:to>
      <xdr:col>33</xdr:col>
      <xdr:colOff>114300</xdr:colOff>
      <xdr:row>22</xdr:row>
      <xdr:rowOff>114300</xdr:rowOff>
    </xdr:to>
    <xdr:sp macro="" textlink="">
      <xdr:nvSpPr>
        <xdr:cNvPr id="4123" name="正方形/長方形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8</xdr:col>
      <xdr:colOff>152400</xdr:colOff>
      <xdr:row>7</xdr:row>
      <xdr:rowOff>22225</xdr:rowOff>
    </xdr:from>
    <xdr:ext cx="411651" cy="275717"/>
    <xdr:sp macro="" textlink="">
      <xdr:nvSpPr>
        <xdr:cNvPr id="29" name="テキスト ボックス 28"/>
        <xdr:cNvSpPr txBox="1"/>
      </xdr:nvSpPr>
      <xdr:spPr>
        <a:xfrm>
          <a:off x="1676400" y="12700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22</xdr:row>
      <xdr:rowOff>114300</xdr:rowOff>
    </xdr:from>
    <xdr:to>
      <xdr:col>33</xdr:col>
      <xdr:colOff>114300</xdr:colOff>
      <xdr:row>22</xdr:row>
      <xdr:rowOff>114300</xdr:rowOff>
    </xdr:to>
    <xdr:cxnSp macro="">
      <xdr:nvCxnSpPr>
        <xdr:cNvPr id="4125" name="直線コネクタ 29"/>
        <xdr:cNvCxnSpPr>
          <a:cxnSpLocks noChangeShapeType="1"/>
        </xdr:cNvCxnSpPr>
      </xdr:nvCxnSpPr>
      <xdr:spPr bwMode="auto">
        <a:xfrm>
          <a:off x="2162175" y="3933825"/>
          <a:ext cx="4238625" cy="0"/>
        </a:xfrm>
        <a:prstGeom prst="line">
          <a:avLst/>
        </a:prstGeom>
        <a:noFill/>
        <a:ln w="9525" algn="ctr">
          <a:solidFill>
            <a:srgbClr val="C0C0C0"/>
          </a:solidFill>
          <a:round/>
          <a:headEnd/>
          <a:tailEnd/>
        </a:ln>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20</xdr:row>
      <xdr:rowOff>133350</xdr:rowOff>
    </xdr:from>
    <xdr:to>
      <xdr:col>33</xdr:col>
      <xdr:colOff>114300</xdr:colOff>
      <xdr:row>20</xdr:row>
      <xdr:rowOff>133350</xdr:rowOff>
    </xdr:to>
    <xdr:cxnSp macro="">
      <xdr:nvCxnSpPr>
        <xdr:cNvPr id="4127" name="直線コネクタ 31"/>
        <xdr:cNvCxnSpPr>
          <a:cxnSpLocks noChangeShapeType="1"/>
        </xdr:cNvCxnSpPr>
      </xdr:nvCxnSpPr>
      <xdr:spPr bwMode="auto">
        <a:xfrm>
          <a:off x="2162175" y="3609975"/>
          <a:ext cx="4238625" cy="0"/>
        </a:xfrm>
        <a:prstGeom prst="line">
          <a:avLst/>
        </a:prstGeom>
        <a:noFill/>
        <a:ln w="9525" algn="ctr">
          <a:solidFill>
            <a:srgbClr val="C0C0C0"/>
          </a:solidFill>
          <a:round/>
          <a:headEnd/>
          <a:tailEnd/>
        </a:ln>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18</xdr:row>
      <xdr:rowOff>152400</xdr:rowOff>
    </xdr:from>
    <xdr:to>
      <xdr:col>33</xdr:col>
      <xdr:colOff>114300</xdr:colOff>
      <xdr:row>18</xdr:row>
      <xdr:rowOff>152400</xdr:rowOff>
    </xdr:to>
    <xdr:cxnSp macro="">
      <xdr:nvCxnSpPr>
        <xdr:cNvPr id="4129" name="直線コネクタ 33"/>
        <xdr:cNvCxnSpPr>
          <a:cxnSpLocks noChangeShapeType="1"/>
        </xdr:cNvCxnSpPr>
      </xdr:nvCxnSpPr>
      <xdr:spPr bwMode="auto">
        <a:xfrm>
          <a:off x="2162175" y="3286125"/>
          <a:ext cx="4238625" cy="0"/>
        </a:xfrm>
        <a:prstGeom prst="line">
          <a:avLst/>
        </a:prstGeom>
        <a:noFill/>
        <a:ln w="9525" algn="ctr">
          <a:solidFill>
            <a:srgbClr val="C0C0C0"/>
          </a:solidFill>
          <a:round/>
          <a:headEnd/>
          <a:tailEnd/>
        </a:ln>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16</xdr:row>
      <xdr:rowOff>161925</xdr:rowOff>
    </xdr:from>
    <xdr:to>
      <xdr:col>33</xdr:col>
      <xdr:colOff>114300</xdr:colOff>
      <xdr:row>16</xdr:row>
      <xdr:rowOff>161925</xdr:rowOff>
    </xdr:to>
    <xdr:cxnSp macro="">
      <xdr:nvCxnSpPr>
        <xdr:cNvPr id="4131" name="直線コネクタ 35"/>
        <xdr:cNvCxnSpPr>
          <a:cxnSpLocks noChangeShapeType="1"/>
        </xdr:cNvCxnSpPr>
      </xdr:nvCxnSpPr>
      <xdr:spPr bwMode="auto">
        <a:xfrm>
          <a:off x="2162175" y="2952750"/>
          <a:ext cx="4238625" cy="0"/>
        </a:xfrm>
        <a:prstGeom prst="line">
          <a:avLst/>
        </a:prstGeom>
        <a:noFill/>
        <a:ln w="9525" algn="ctr">
          <a:solidFill>
            <a:srgbClr val="C0C0C0"/>
          </a:solidFill>
          <a:round/>
          <a:headEnd/>
          <a:tailEnd/>
        </a:ln>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15</xdr:row>
      <xdr:rowOff>9525</xdr:rowOff>
    </xdr:from>
    <xdr:to>
      <xdr:col>33</xdr:col>
      <xdr:colOff>114300</xdr:colOff>
      <xdr:row>15</xdr:row>
      <xdr:rowOff>9525</xdr:rowOff>
    </xdr:to>
    <xdr:cxnSp macro="">
      <xdr:nvCxnSpPr>
        <xdr:cNvPr id="4133" name="直線コネクタ 37"/>
        <xdr:cNvCxnSpPr>
          <a:cxnSpLocks noChangeShapeType="1"/>
        </xdr:cNvCxnSpPr>
      </xdr:nvCxnSpPr>
      <xdr:spPr bwMode="auto">
        <a:xfrm>
          <a:off x="2162175" y="2628900"/>
          <a:ext cx="4238625" cy="0"/>
        </a:xfrm>
        <a:prstGeom prst="line">
          <a:avLst/>
        </a:prstGeom>
        <a:noFill/>
        <a:ln w="9525" algn="ctr">
          <a:solidFill>
            <a:srgbClr val="C0C0C0"/>
          </a:solidFill>
          <a:round/>
          <a:headEnd/>
          <a:tailEnd/>
        </a:ln>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13</xdr:row>
      <xdr:rowOff>28575</xdr:rowOff>
    </xdr:from>
    <xdr:to>
      <xdr:col>33</xdr:col>
      <xdr:colOff>114300</xdr:colOff>
      <xdr:row>13</xdr:row>
      <xdr:rowOff>28575</xdr:rowOff>
    </xdr:to>
    <xdr:cxnSp macro="">
      <xdr:nvCxnSpPr>
        <xdr:cNvPr id="4135" name="直線コネクタ 39"/>
        <xdr:cNvCxnSpPr>
          <a:cxnSpLocks noChangeShapeType="1"/>
        </xdr:cNvCxnSpPr>
      </xdr:nvCxnSpPr>
      <xdr:spPr bwMode="auto">
        <a:xfrm>
          <a:off x="2162175" y="2305050"/>
          <a:ext cx="4238625" cy="0"/>
        </a:xfrm>
        <a:prstGeom prst="line">
          <a:avLst/>
        </a:prstGeom>
        <a:noFill/>
        <a:ln w="9525" algn="ctr">
          <a:solidFill>
            <a:srgbClr val="C0C0C0"/>
          </a:solidFill>
          <a:round/>
          <a:headEnd/>
          <a:tailEnd/>
        </a:ln>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11</xdr:row>
      <xdr:rowOff>47625</xdr:rowOff>
    </xdr:from>
    <xdr:to>
      <xdr:col>33</xdr:col>
      <xdr:colOff>114300</xdr:colOff>
      <xdr:row>11</xdr:row>
      <xdr:rowOff>47625</xdr:rowOff>
    </xdr:to>
    <xdr:cxnSp macro="">
      <xdr:nvCxnSpPr>
        <xdr:cNvPr id="4137" name="直線コネクタ 41"/>
        <xdr:cNvCxnSpPr>
          <a:cxnSpLocks noChangeShapeType="1"/>
        </xdr:cNvCxnSpPr>
      </xdr:nvCxnSpPr>
      <xdr:spPr bwMode="auto">
        <a:xfrm>
          <a:off x="2162175" y="1981200"/>
          <a:ext cx="4238625" cy="0"/>
        </a:xfrm>
        <a:prstGeom prst="line">
          <a:avLst/>
        </a:prstGeom>
        <a:noFill/>
        <a:ln w="9525" algn="ctr">
          <a:solidFill>
            <a:srgbClr val="C0C0C0"/>
          </a:solidFill>
          <a:round/>
          <a:headEnd/>
          <a:tailEnd/>
        </a:ln>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9</xdr:row>
      <xdr:rowOff>57150</xdr:rowOff>
    </xdr:from>
    <xdr:to>
      <xdr:col>33</xdr:col>
      <xdr:colOff>114300</xdr:colOff>
      <xdr:row>9</xdr:row>
      <xdr:rowOff>57150</xdr:rowOff>
    </xdr:to>
    <xdr:cxnSp macro="">
      <xdr:nvCxnSpPr>
        <xdr:cNvPr id="4139" name="直線コネクタ 43"/>
        <xdr:cNvCxnSpPr>
          <a:cxnSpLocks noChangeShapeType="1"/>
        </xdr:cNvCxnSpPr>
      </xdr:nvCxnSpPr>
      <xdr:spPr bwMode="auto">
        <a:xfrm>
          <a:off x="2162175" y="1647825"/>
          <a:ext cx="4238625" cy="0"/>
        </a:xfrm>
        <a:prstGeom prst="line">
          <a:avLst/>
        </a:prstGeom>
        <a:noFill/>
        <a:ln w="9525" algn="ctr">
          <a:solidFill>
            <a:srgbClr val="C0C0C0"/>
          </a:solidFill>
          <a:round/>
          <a:headEnd/>
          <a:tailEnd/>
        </a:ln>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9</xdr:row>
      <xdr:rowOff>57150</xdr:rowOff>
    </xdr:from>
    <xdr:to>
      <xdr:col>33</xdr:col>
      <xdr:colOff>114300</xdr:colOff>
      <xdr:row>22</xdr:row>
      <xdr:rowOff>114300</xdr:rowOff>
    </xdr:to>
    <xdr:sp macro="" textlink="">
      <xdr:nvSpPr>
        <xdr:cNvPr id="414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123825</xdr:colOff>
      <xdr:row>12</xdr:row>
      <xdr:rowOff>28575</xdr:rowOff>
    </xdr:from>
    <xdr:to>
      <xdr:col>29</xdr:col>
      <xdr:colOff>123825</xdr:colOff>
      <xdr:row>20</xdr:row>
      <xdr:rowOff>123825</xdr:rowOff>
    </xdr:to>
    <xdr:cxnSp macro="">
      <xdr:nvCxnSpPr>
        <xdr:cNvPr id="4142" name="直線コネクタ 46"/>
        <xdr:cNvCxnSpPr>
          <a:cxnSpLocks noChangeShapeType="1"/>
        </xdr:cNvCxnSpPr>
      </xdr:nvCxnSpPr>
      <xdr:spPr bwMode="auto">
        <a:xfrm flipV="1">
          <a:off x="5648325" y="2133600"/>
          <a:ext cx="0" cy="1466850"/>
        </a:xfrm>
        <a:prstGeom prst="line">
          <a:avLst/>
        </a:prstGeom>
        <a:noFill/>
        <a:ln w="31750" algn="ctr">
          <a:solidFill>
            <a:srgbClr val="808080"/>
          </a:solidFill>
          <a:round/>
          <a:headEnd/>
          <a:tailEnd/>
        </a:ln>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123825</xdr:rowOff>
    </xdr:from>
    <xdr:to>
      <xdr:col>30</xdr:col>
      <xdr:colOff>28575</xdr:colOff>
      <xdr:row>20</xdr:row>
      <xdr:rowOff>123825</xdr:rowOff>
    </xdr:to>
    <xdr:cxnSp macro="">
      <xdr:nvCxnSpPr>
        <xdr:cNvPr id="4144" name="直線コネクタ 48"/>
        <xdr:cNvCxnSpPr>
          <a:cxnSpLocks noChangeShapeType="1"/>
        </xdr:cNvCxnSpPr>
      </xdr:nvCxnSpPr>
      <xdr:spPr bwMode="auto">
        <a:xfrm>
          <a:off x="5562600" y="3600450"/>
          <a:ext cx="180975" cy="0"/>
        </a:xfrm>
        <a:prstGeom prst="line">
          <a:avLst/>
        </a:prstGeom>
        <a:noFill/>
        <a:ln w="19050" algn="ctr">
          <a:solidFill>
            <a:srgbClr val="000000"/>
          </a:solidFill>
          <a:round/>
          <a:headEnd/>
          <a:tailEnd/>
        </a:ln>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28575</xdr:rowOff>
    </xdr:from>
    <xdr:to>
      <xdr:col>30</xdr:col>
      <xdr:colOff>28575</xdr:colOff>
      <xdr:row>12</xdr:row>
      <xdr:rowOff>28575</xdr:rowOff>
    </xdr:to>
    <xdr:cxnSp macro="">
      <xdr:nvCxnSpPr>
        <xdr:cNvPr id="4146" name="直線コネクタ 50"/>
        <xdr:cNvCxnSpPr>
          <a:cxnSpLocks noChangeShapeType="1"/>
        </xdr:cNvCxnSpPr>
      </xdr:nvCxnSpPr>
      <xdr:spPr bwMode="auto">
        <a:xfrm>
          <a:off x="5562600" y="2133600"/>
          <a:ext cx="180975" cy="0"/>
        </a:xfrm>
        <a:prstGeom prst="line">
          <a:avLst/>
        </a:prstGeom>
        <a:noFill/>
        <a:ln w="19050" algn="ctr">
          <a:solidFill>
            <a:srgbClr val="000000"/>
          </a:solidFill>
          <a:round/>
          <a:headEnd/>
          <a:tailEnd/>
        </a:ln>
      </xdr:spPr>
    </xdr:cxnSp>
    <xdr:clientData/>
  </xdr:twoCellAnchor>
  <xdr:twoCellAnchor>
    <xdr:from>
      <xdr:col>26</xdr:col>
      <xdr:colOff>47625</xdr:colOff>
      <xdr:row>18</xdr:row>
      <xdr:rowOff>9525</xdr:rowOff>
    </xdr:from>
    <xdr:to>
      <xdr:col>29</xdr:col>
      <xdr:colOff>123825</xdr:colOff>
      <xdr:row>18</xdr:row>
      <xdr:rowOff>38100</xdr:rowOff>
    </xdr:to>
    <xdr:cxnSp macro="">
      <xdr:nvCxnSpPr>
        <xdr:cNvPr id="4147" name="直線コネクタ 51"/>
        <xdr:cNvCxnSpPr>
          <a:cxnSpLocks noChangeShapeType="1"/>
        </xdr:cNvCxnSpPr>
      </xdr:nvCxnSpPr>
      <xdr:spPr bwMode="auto">
        <a:xfrm flipV="1">
          <a:off x="5000625" y="3143250"/>
          <a:ext cx="647700" cy="28575"/>
        </a:xfrm>
        <a:prstGeom prst="line">
          <a:avLst/>
        </a:prstGeom>
        <a:noFill/>
        <a:ln w="6350" algn="ctr">
          <a:solidFill>
            <a:srgbClr val="FF0000"/>
          </a:solidFill>
          <a:round/>
          <a:headEnd/>
          <a:tailEnd/>
        </a:ln>
      </xdr:spPr>
    </xdr:cxnSp>
    <xdr:clientData/>
  </xdr:twoCellAnchor>
  <xdr:oneCellAnchor>
    <xdr:from>
      <xdr:col>30</xdr:col>
      <xdr:colOff>25400</xdr:colOff>
      <xdr:row>16</xdr:row>
      <xdr:rowOff>136400</xdr:rowOff>
    </xdr:from>
    <xdr:ext cx="762000" cy="259045"/>
    <xdr:sp macro="" textlink="">
      <xdr:nvSpPr>
        <xdr:cNvPr id="53" name="人口1人当たり決算額の推移平均値テキスト130"/>
        <xdr:cNvSpPr txBox="1"/>
      </xdr:nvSpPr>
      <xdr:spPr>
        <a:xfrm>
          <a:off x="5740400" y="2927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123825</xdr:rowOff>
    </xdr:from>
    <xdr:to>
      <xdr:col>29</xdr:col>
      <xdr:colOff>180975</xdr:colOff>
      <xdr:row>18</xdr:row>
      <xdr:rowOff>47625</xdr:rowOff>
    </xdr:to>
    <xdr:sp macro="" textlink="">
      <xdr:nvSpPr>
        <xdr:cNvPr id="4149" name="フローチャート: 判断 53"/>
        <xdr:cNvSpPr>
          <a:spLocks noChangeArrowheads="1"/>
        </xdr:cNvSpPr>
      </xdr:nvSpPr>
      <xdr:spPr bwMode="auto">
        <a:xfrm>
          <a:off x="5600700" y="3086100"/>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22</xdr:col>
      <xdr:colOff>114300</xdr:colOff>
      <xdr:row>18</xdr:row>
      <xdr:rowOff>38100</xdr:rowOff>
    </xdr:from>
    <xdr:to>
      <xdr:col>26</xdr:col>
      <xdr:colOff>47625</xdr:colOff>
      <xdr:row>18</xdr:row>
      <xdr:rowOff>57150</xdr:rowOff>
    </xdr:to>
    <xdr:cxnSp macro="">
      <xdr:nvCxnSpPr>
        <xdr:cNvPr id="4150" name="直線コネクタ 54"/>
        <xdr:cNvCxnSpPr>
          <a:cxnSpLocks noChangeShapeType="1"/>
        </xdr:cNvCxnSpPr>
      </xdr:nvCxnSpPr>
      <xdr:spPr bwMode="auto">
        <a:xfrm flipV="1">
          <a:off x="4305300" y="3171825"/>
          <a:ext cx="695325" cy="19050"/>
        </a:xfrm>
        <a:prstGeom prst="line">
          <a:avLst/>
        </a:prstGeom>
        <a:noFill/>
        <a:ln w="6350" algn="ctr">
          <a:solidFill>
            <a:srgbClr val="FF0000"/>
          </a:solidFill>
          <a:round/>
          <a:headEnd/>
          <a:tailEnd/>
        </a:ln>
      </xdr:spPr>
    </xdr:cxnSp>
    <xdr:clientData/>
  </xdr:twoCellAnchor>
  <xdr:twoCellAnchor>
    <xdr:from>
      <xdr:col>26</xdr:col>
      <xdr:colOff>0</xdr:colOff>
      <xdr:row>17</xdr:row>
      <xdr:rowOff>133350</xdr:rowOff>
    </xdr:from>
    <xdr:to>
      <xdr:col>26</xdr:col>
      <xdr:colOff>104775</xdr:colOff>
      <xdr:row>18</xdr:row>
      <xdr:rowOff>57150</xdr:rowOff>
    </xdr:to>
    <xdr:sp macro="" textlink="">
      <xdr:nvSpPr>
        <xdr:cNvPr id="4151" name="フローチャート: 判断 55"/>
        <xdr:cNvSpPr>
          <a:spLocks noChangeArrowheads="1"/>
        </xdr:cNvSpPr>
      </xdr:nvSpPr>
      <xdr:spPr bwMode="auto">
        <a:xfrm>
          <a:off x="4953000" y="309562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24</xdr:col>
      <xdr:colOff>50800</xdr:colOff>
      <xdr:row>16</xdr:row>
      <xdr:rowOff>70912</xdr:rowOff>
    </xdr:from>
    <xdr:ext cx="736600" cy="259045"/>
    <xdr:sp macro="" textlink="">
      <xdr:nvSpPr>
        <xdr:cNvPr id="57" name="テキスト ボックス 56"/>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180975</xdr:colOff>
      <xdr:row>18</xdr:row>
      <xdr:rowOff>57150</xdr:rowOff>
    </xdr:from>
    <xdr:to>
      <xdr:col>22</xdr:col>
      <xdr:colOff>114300</xdr:colOff>
      <xdr:row>18</xdr:row>
      <xdr:rowOff>76200</xdr:rowOff>
    </xdr:to>
    <xdr:cxnSp macro="">
      <xdr:nvCxnSpPr>
        <xdr:cNvPr id="4153" name="直線コネクタ 57"/>
        <xdr:cNvCxnSpPr>
          <a:cxnSpLocks noChangeShapeType="1"/>
        </xdr:cNvCxnSpPr>
      </xdr:nvCxnSpPr>
      <xdr:spPr bwMode="auto">
        <a:xfrm flipV="1">
          <a:off x="3609975" y="3190875"/>
          <a:ext cx="695325" cy="19050"/>
        </a:xfrm>
        <a:prstGeom prst="line">
          <a:avLst/>
        </a:prstGeom>
        <a:noFill/>
        <a:ln w="6350" algn="ctr">
          <a:solidFill>
            <a:srgbClr val="FF0000"/>
          </a:solidFill>
          <a:round/>
          <a:headEnd/>
          <a:tailEnd/>
        </a:ln>
      </xdr:spPr>
    </xdr:cxnSp>
    <xdr:clientData/>
  </xdr:twoCellAnchor>
  <xdr:twoCellAnchor>
    <xdr:from>
      <xdr:col>22</xdr:col>
      <xdr:colOff>66675</xdr:colOff>
      <xdr:row>17</xdr:row>
      <xdr:rowOff>152400</xdr:rowOff>
    </xdr:from>
    <xdr:to>
      <xdr:col>22</xdr:col>
      <xdr:colOff>161925</xdr:colOff>
      <xdr:row>18</xdr:row>
      <xdr:rowOff>85725</xdr:rowOff>
    </xdr:to>
    <xdr:sp macro="" textlink="">
      <xdr:nvSpPr>
        <xdr:cNvPr id="4154" name="フローチャート: 判断 58"/>
        <xdr:cNvSpPr>
          <a:spLocks noChangeArrowheads="1"/>
        </xdr:cNvSpPr>
      </xdr:nvSpPr>
      <xdr:spPr bwMode="auto">
        <a:xfrm>
          <a:off x="4257675" y="3114675"/>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20</xdr:col>
      <xdr:colOff>114300</xdr:colOff>
      <xdr:row>16</xdr:row>
      <xdr:rowOff>91829</xdr:rowOff>
    </xdr:from>
    <xdr:ext cx="762000" cy="259045"/>
    <xdr:sp macro="" textlink="">
      <xdr:nvSpPr>
        <xdr:cNvPr id="60" name="テキスト ボックス 59"/>
        <xdr:cNvSpPr txBox="1"/>
      </xdr:nvSpPr>
      <xdr:spPr>
        <a:xfrm>
          <a:off x="3924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18</xdr:row>
      <xdr:rowOff>76200</xdr:rowOff>
    </xdr:from>
    <xdr:to>
      <xdr:col>18</xdr:col>
      <xdr:colOff>180975</xdr:colOff>
      <xdr:row>18</xdr:row>
      <xdr:rowOff>76200</xdr:rowOff>
    </xdr:to>
    <xdr:cxnSp macro="">
      <xdr:nvCxnSpPr>
        <xdr:cNvPr id="4156" name="直線コネクタ 60"/>
        <xdr:cNvCxnSpPr>
          <a:cxnSpLocks noChangeShapeType="1"/>
        </xdr:cNvCxnSpPr>
      </xdr:nvCxnSpPr>
      <xdr:spPr bwMode="auto">
        <a:xfrm flipV="1">
          <a:off x="2905125" y="3209925"/>
          <a:ext cx="704850" cy="0"/>
        </a:xfrm>
        <a:prstGeom prst="line">
          <a:avLst/>
        </a:prstGeom>
        <a:noFill/>
        <a:ln w="6350" algn="ctr">
          <a:solidFill>
            <a:srgbClr val="FF0000"/>
          </a:solidFill>
          <a:round/>
          <a:headEnd/>
          <a:tailEnd/>
        </a:ln>
      </xdr:spPr>
    </xdr:cxnSp>
    <xdr:clientData/>
  </xdr:twoCellAnchor>
  <xdr:twoCellAnchor>
    <xdr:from>
      <xdr:col>18</xdr:col>
      <xdr:colOff>123825</xdr:colOff>
      <xdr:row>17</xdr:row>
      <xdr:rowOff>95250</xdr:rowOff>
    </xdr:from>
    <xdr:to>
      <xdr:col>19</xdr:col>
      <xdr:colOff>38100</xdr:colOff>
      <xdr:row>18</xdr:row>
      <xdr:rowOff>28575</xdr:rowOff>
    </xdr:to>
    <xdr:sp macro="" textlink="">
      <xdr:nvSpPr>
        <xdr:cNvPr id="4157" name="フローチャート: 判断 61"/>
        <xdr:cNvSpPr>
          <a:spLocks noChangeArrowheads="1"/>
        </xdr:cNvSpPr>
      </xdr:nvSpPr>
      <xdr:spPr bwMode="auto">
        <a:xfrm>
          <a:off x="3552825" y="30575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114300</xdr:rowOff>
    </xdr:from>
    <xdr:to>
      <xdr:col>15</xdr:col>
      <xdr:colOff>104775</xdr:colOff>
      <xdr:row>18</xdr:row>
      <xdr:rowOff>47625</xdr:rowOff>
    </xdr:to>
    <xdr:sp macro="" textlink="">
      <xdr:nvSpPr>
        <xdr:cNvPr id="4159" name="フローチャート: 判断 63"/>
        <xdr:cNvSpPr>
          <a:spLocks noChangeArrowheads="1"/>
        </xdr:cNvSpPr>
      </xdr:nvSpPr>
      <xdr:spPr bwMode="auto">
        <a:xfrm>
          <a:off x="2857500" y="30765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133350</xdr:rowOff>
    </xdr:from>
    <xdr:to>
      <xdr:col>29</xdr:col>
      <xdr:colOff>180975</xdr:colOff>
      <xdr:row>18</xdr:row>
      <xdr:rowOff>66675</xdr:rowOff>
    </xdr:to>
    <xdr:sp macro="" textlink="">
      <xdr:nvSpPr>
        <xdr:cNvPr id="4166" name="楕円 70"/>
        <xdr:cNvSpPr>
          <a:spLocks noChangeArrowheads="1"/>
        </xdr:cNvSpPr>
      </xdr:nvSpPr>
      <xdr:spPr bwMode="auto">
        <a:xfrm>
          <a:off x="5600700" y="3095625"/>
          <a:ext cx="104775" cy="104775"/>
        </a:xfrm>
        <a:prstGeom prst="ellipse">
          <a:avLst/>
        </a:prstGeom>
        <a:solidFill>
          <a:srgbClr val="FF0000"/>
        </a:solidFill>
        <a:ln w="9525" algn="ctr">
          <a:solidFill>
            <a:srgbClr val="FF0000"/>
          </a:solidFill>
          <a:round/>
          <a:headEnd/>
          <a:tailEnd/>
        </a:ln>
      </xdr:spPr>
    </xdr:sp>
    <xdr:clientData/>
  </xdr:twoCellAnchor>
  <xdr:oneCellAnchor>
    <xdr:from>
      <xdr:col>30</xdr:col>
      <xdr:colOff>25400</xdr:colOff>
      <xdr:row>17</xdr:row>
      <xdr:rowOff>104703</xdr:rowOff>
    </xdr:from>
    <xdr:ext cx="762000" cy="259045"/>
    <xdr:sp macro="" textlink="">
      <xdr:nvSpPr>
        <xdr:cNvPr id="72" name="人口1人当たり決算額の推移該当値テキスト130"/>
        <xdr:cNvSpPr txBox="1"/>
      </xdr:nvSpPr>
      <xdr:spPr>
        <a:xfrm>
          <a:off x="5740400" y="3066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161925</xdr:rowOff>
    </xdr:from>
    <xdr:to>
      <xdr:col>26</xdr:col>
      <xdr:colOff>104775</xdr:colOff>
      <xdr:row>18</xdr:row>
      <xdr:rowOff>95250</xdr:rowOff>
    </xdr:to>
    <xdr:sp macro="" textlink="">
      <xdr:nvSpPr>
        <xdr:cNvPr id="4168" name="楕円 72"/>
        <xdr:cNvSpPr>
          <a:spLocks noChangeArrowheads="1"/>
        </xdr:cNvSpPr>
      </xdr:nvSpPr>
      <xdr:spPr bwMode="auto">
        <a:xfrm>
          <a:off x="4953000" y="3124200"/>
          <a:ext cx="104775" cy="104775"/>
        </a:xfrm>
        <a:prstGeom prst="ellipse">
          <a:avLst/>
        </a:prstGeom>
        <a:solidFill>
          <a:srgbClr val="FF0000"/>
        </a:solidFill>
        <a:ln w="9525" algn="ctr">
          <a:solidFill>
            <a:srgbClr val="FF0000"/>
          </a:solidFill>
          <a:round/>
          <a:headEnd/>
          <a:tailEnd/>
        </a:ln>
      </xdr:spPr>
    </xdr:sp>
    <xdr:clientData/>
  </xdr:twoCellAnchor>
  <xdr:oneCellAnchor>
    <xdr:from>
      <xdr:col>24</xdr:col>
      <xdr:colOff>50800</xdr:colOff>
      <xdr:row>18</xdr:row>
      <xdr:rowOff>75393</xdr:rowOff>
    </xdr:from>
    <xdr:ext cx="736600" cy="259045"/>
    <xdr:sp macro="" textlink="">
      <xdr:nvSpPr>
        <xdr:cNvPr id="74" name="テキスト ボックス 73"/>
        <xdr:cNvSpPr txBox="1"/>
      </xdr:nvSpPr>
      <xdr:spPr>
        <a:xfrm>
          <a:off x="4622800" y="3209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66675</xdr:colOff>
      <xdr:row>18</xdr:row>
      <xdr:rowOff>0</xdr:rowOff>
    </xdr:from>
    <xdr:to>
      <xdr:col>22</xdr:col>
      <xdr:colOff>161925</xdr:colOff>
      <xdr:row>18</xdr:row>
      <xdr:rowOff>104775</xdr:rowOff>
    </xdr:to>
    <xdr:sp macro="" textlink="">
      <xdr:nvSpPr>
        <xdr:cNvPr id="4170" name="楕円 74"/>
        <xdr:cNvSpPr>
          <a:spLocks noChangeArrowheads="1"/>
        </xdr:cNvSpPr>
      </xdr:nvSpPr>
      <xdr:spPr bwMode="auto">
        <a:xfrm>
          <a:off x="4257675" y="3133725"/>
          <a:ext cx="95250" cy="104775"/>
        </a:xfrm>
        <a:prstGeom prst="ellipse">
          <a:avLst/>
        </a:prstGeom>
        <a:solidFill>
          <a:srgbClr val="FF0000"/>
        </a:solidFill>
        <a:ln w="9525" algn="ctr">
          <a:solidFill>
            <a:srgbClr val="FF0000"/>
          </a:solidFill>
          <a:round/>
          <a:headEnd/>
          <a:tailEnd/>
        </a:ln>
      </xdr:spPr>
    </xdr:sp>
    <xdr:clientData/>
  </xdr:twoCellAnchor>
  <xdr:oneCellAnchor>
    <xdr:from>
      <xdr:col>20</xdr:col>
      <xdr:colOff>114300</xdr:colOff>
      <xdr:row>18</xdr:row>
      <xdr:rowOff>89681</xdr:rowOff>
    </xdr:from>
    <xdr:ext cx="762000" cy="259045"/>
    <xdr:sp macro="" textlink="">
      <xdr:nvSpPr>
        <xdr:cNvPr id="76" name="テキスト ボックス 75"/>
        <xdr:cNvSpPr txBox="1"/>
      </xdr:nvSpPr>
      <xdr:spPr>
        <a:xfrm>
          <a:off x="3924300" y="32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123825</xdr:colOff>
      <xdr:row>18</xdr:row>
      <xdr:rowOff>19050</xdr:rowOff>
    </xdr:from>
    <xdr:to>
      <xdr:col>19</xdr:col>
      <xdr:colOff>38100</xdr:colOff>
      <xdr:row>18</xdr:row>
      <xdr:rowOff>123825</xdr:rowOff>
    </xdr:to>
    <xdr:sp macro="" textlink="">
      <xdr:nvSpPr>
        <xdr:cNvPr id="4172" name="楕円 76"/>
        <xdr:cNvSpPr>
          <a:spLocks noChangeArrowheads="1"/>
        </xdr:cNvSpPr>
      </xdr:nvSpPr>
      <xdr:spPr bwMode="auto">
        <a:xfrm>
          <a:off x="3552825" y="3152775"/>
          <a:ext cx="104775" cy="104775"/>
        </a:xfrm>
        <a:prstGeom prst="ellipse">
          <a:avLst/>
        </a:prstGeom>
        <a:solidFill>
          <a:srgbClr val="FF0000"/>
        </a:solidFill>
        <a:ln w="9525" algn="ctr">
          <a:solidFill>
            <a:srgbClr val="FF0000"/>
          </a:solidFill>
          <a:round/>
          <a:headEnd/>
          <a:tailEnd/>
        </a:ln>
      </xdr:spPr>
    </xdr:sp>
    <xdr:clientData/>
  </xdr:twoCellAnchor>
  <xdr:oneCellAnchor>
    <xdr:from>
      <xdr:col>16</xdr:col>
      <xdr:colOff>177800</xdr:colOff>
      <xdr:row>18</xdr:row>
      <xdr:rowOff>109471</xdr:rowOff>
    </xdr:from>
    <xdr:ext cx="762000" cy="259045"/>
    <xdr:sp macro="" textlink="">
      <xdr:nvSpPr>
        <xdr:cNvPr id="78" name="テキスト ボックス 77"/>
        <xdr:cNvSpPr txBox="1"/>
      </xdr:nvSpPr>
      <xdr:spPr>
        <a:xfrm>
          <a:off x="3225800" y="32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28575</xdr:rowOff>
    </xdr:from>
    <xdr:to>
      <xdr:col>15</xdr:col>
      <xdr:colOff>104775</xdr:colOff>
      <xdr:row>18</xdr:row>
      <xdr:rowOff>133350</xdr:rowOff>
    </xdr:to>
    <xdr:sp macro="" textlink="">
      <xdr:nvSpPr>
        <xdr:cNvPr id="4174" name="楕円 78"/>
        <xdr:cNvSpPr>
          <a:spLocks noChangeArrowheads="1"/>
        </xdr:cNvSpPr>
      </xdr:nvSpPr>
      <xdr:spPr bwMode="auto">
        <a:xfrm>
          <a:off x="2857500" y="3162300"/>
          <a:ext cx="104775" cy="104775"/>
        </a:xfrm>
        <a:prstGeom prst="ellipse">
          <a:avLst/>
        </a:prstGeom>
        <a:solidFill>
          <a:srgbClr val="FF0000"/>
        </a:solidFill>
        <a:ln w="9525" algn="ctr">
          <a:solidFill>
            <a:srgbClr val="FF0000"/>
          </a:solidFill>
          <a:round/>
          <a:headEnd/>
          <a:tailEnd/>
        </a:ln>
      </xdr:spPr>
    </xdr:sp>
    <xdr:clientData/>
  </xdr:twoCellAnchor>
  <xdr:oneCellAnchor>
    <xdr:from>
      <xdr:col>13</xdr:col>
      <xdr:colOff>50800</xdr:colOff>
      <xdr:row>18</xdr:row>
      <xdr:rowOff>114582</xdr:rowOff>
    </xdr:from>
    <xdr:ext cx="762000" cy="259045"/>
    <xdr:sp macro="" textlink="">
      <xdr:nvSpPr>
        <xdr:cNvPr id="80" name="テキスト ボックス 79"/>
        <xdr:cNvSpPr txBox="1"/>
      </xdr:nvSpPr>
      <xdr:spPr>
        <a:xfrm>
          <a:off x="2527300" y="3248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123825</xdr:colOff>
      <xdr:row>29</xdr:row>
      <xdr:rowOff>9525</xdr:rowOff>
    </xdr:from>
    <xdr:to>
      <xdr:col>7</xdr:col>
      <xdr:colOff>123825</xdr:colOff>
      <xdr:row>33</xdr:row>
      <xdr:rowOff>295275</xdr:rowOff>
    </xdr:to>
    <xdr:sp macro="" textlink="">
      <xdr:nvSpPr>
        <xdr:cNvPr id="4177" name="角丸四角形 81"/>
        <xdr:cNvSpPr>
          <a:spLocks noChangeArrowheads="1"/>
        </xdr:cNvSpPr>
      </xdr:nvSpPr>
      <xdr:spPr bwMode="auto">
        <a:xfrm>
          <a:off x="123825" y="50768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9525</xdr:colOff>
      <xdr:row>30</xdr:row>
      <xdr:rowOff>19050</xdr:rowOff>
    </xdr:from>
    <xdr:to>
      <xdr:col>1</xdr:col>
      <xdr:colOff>180975</xdr:colOff>
      <xdr:row>30</xdr:row>
      <xdr:rowOff>19050</xdr:rowOff>
    </xdr:to>
    <xdr:cxnSp macro="">
      <xdr:nvCxnSpPr>
        <xdr:cNvPr id="4181" name="直線コネクタ 85"/>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xdr:spPr>
    </xdr:cxnSp>
    <xdr:clientData/>
  </xdr:twoCellAnchor>
  <xdr:twoCellAnchor>
    <xdr:from>
      <xdr:col>1</xdr:col>
      <xdr:colOff>95250</xdr:colOff>
      <xdr:row>31</xdr:row>
      <xdr:rowOff>304800</xdr:rowOff>
    </xdr:from>
    <xdr:to>
      <xdr:col>1</xdr:col>
      <xdr:colOff>95250</xdr:colOff>
      <xdr:row>32</xdr:row>
      <xdr:rowOff>104775</xdr:rowOff>
    </xdr:to>
    <xdr:cxnSp macro="">
      <xdr:nvCxnSpPr>
        <xdr:cNvPr id="4182" name="直線コネクタ 86"/>
        <xdr:cNvCxnSpPr>
          <a:cxnSpLocks noChangeShapeType="1"/>
        </xdr:cNvCxnSpPr>
      </xdr:nvCxnSpPr>
      <xdr:spPr bwMode="auto">
        <a:xfrm>
          <a:off x="285750" y="5715000"/>
          <a:ext cx="0" cy="142875"/>
        </a:xfrm>
        <a:prstGeom prst="line">
          <a:avLst/>
        </a:prstGeom>
        <a:noFill/>
        <a:ln w="31750" algn="ctr">
          <a:solidFill>
            <a:srgbClr val="808080"/>
          </a:solidFill>
          <a:round/>
          <a:headEnd/>
          <a:tailEnd/>
        </a:ln>
      </xdr:spPr>
    </xdr:cxnSp>
    <xdr:clientData/>
  </xdr:twoCellAnchor>
  <xdr:twoCellAnchor>
    <xdr:from>
      <xdr:col>1</xdr:col>
      <xdr:colOff>9525</xdr:colOff>
      <xdr:row>31</xdr:row>
      <xdr:rowOff>304800</xdr:rowOff>
    </xdr:from>
    <xdr:to>
      <xdr:col>1</xdr:col>
      <xdr:colOff>180975</xdr:colOff>
      <xdr:row>31</xdr:row>
      <xdr:rowOff>304800</xdr:rowOff>
    </xdr:to>
    <xdr:cxnSp macro="">
      <xdr:nvCxnSpPr>
        <xdr:cNvPr id="4183" name="直線コネクタ 87"/>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xdr:spPr>
    </xdr:cxnSp>
    <xdr:clientData/>
  </xdr:twoCellAnchor>
  <xdr:twoCellAnchor>
    <xdr:from>
      <xdr:col>1</xdr:col>
      <xdr:colOff>95250</xdr:colOff>
      <xdr:row>33</xdr:row>
      <xdr:rowOff>28575</xdr:rowOff>
    </xdr:from>
    <xdr:to>
      <xdr:col>1</xdr:col>
      <xdr:colOff>95250</xdr:colOff>
      <xdr:row>33</xdr:row>
      <xdr:rowOff>171450</xdr:rowOff>
    </xdr:to>
    <xdr:cxnSp macro="">
      <xdr:nvCxnSpPr>
        <xdr:cNvPr id="4184" name="直線コネクタ 88"/>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xdr:spPr>
    </xdr:cxnSp>
    <xdr:clientData/>
  </xdr:twoCellAnchor>
  <xdr:twoCellAnchor>
    <xdr:from>
      <xdr:col>1</xdr:col>
      <xdr:colOff>9525</xdr:colOff>
      <xdr:row>33</xdr:row>
      <xdr:rowOff>171450</xdr:rowOff>
    </xdr:from>
    <xdr:to>
      <xdr:col>1</xdr:col>
      <xdr:colOff>180975</xdr:colOff>
      <xdr:row>33</xdr:row>
      <xdr:rowOff>171450</xdr:rowOff>
    </xdr:to>
    <xdr:cxnSp macro="">
      <xdr:nvCxnSpPr>
        <xdr:cNvPr id="4185" name="直線コネクタ 89"/>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xdr:spPr>
    </xdr:cxnSp>
    <xdr:clientData/>
  </xdr:twoCellAnchor>
  <xdr:twoCellAnchor>
    <xdr:from>
      <xdr:col>1</xdr:col>
      <xdr:colOff>38100</xdr:colOff>
      <xdr:row>29</xdr:row>
      <xdr:rowOff>142875</xdr:rowOff>
    </xdr:from>
    <xdr:to>
      <xdr:col>1</xdr:col>
      <xdr:colOff>142875</xdr:colOff>
      <xdr:row>30</xdr:row>
      <xdr:rowOff>66675</xdr:rowOff>
    </xdr:to>
    <xdr:sp macro="" textlink="">
      <xdr:nvSpPr>
        <xdr:cNvPr id="4186" name="楕円 90"/>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1</xdr:col>
      <xdr:colOff>38100</xdr:colOff>
      <xdr:row>31</xdr:row>
      <xdr:rowOff>66675</xdr:rowOff>
    </xdr:from>
    <xdr:to>
      <xdr:col>1</xdr:col>
      <xdr:colOff>142875</xdr:colOff>
      <xdr:row>31</xdr:row>
      <xdr:rowOff>161925</xdr:rowOff>
    </xdr:to>
    <xdr:sp macro="" textlink="">
      <xdr:nvSpPr>
        <xdr:cNvPr id="4187" name="フローチャート: 判断 91"/>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11</xdr:col>
      <xdr:colOff>66675</xdr:colOff>
      <xdr:row>31</xdr:row>
      <xdr:rowOff>238125</xdr:rowOff>
    </xdr:from>
    <xdr:to>
      <xdr:col>33</xdr:col>
      <xdr:colOff>114300</xdr:colOff>
      <xdr:row>39</xdr:row>
      <xdr:rowOff>295275</xdr:rowOff>
    </xdr:to>
    <xdr:sp macro="" textlink="">
      <xdr:nvSpPr>
        <xdr:cNvPr id="4188" name="正方形/長方形 92"/>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8</xdr:col>
      <xdr:colOff>152400</xdr:colOff>
      <xdr:row>30</xdr:row>
      <xdr:rowOff>31750</xdr:rowOff>
    </xdr:from>
    <xdr:ext cx="411651" cy="275717"/>
    <xdr:sp macro="" textlink="">
      <xdr:nvSpPr>
        <xdr:cNvPr id="94" name="テキスト ボックス 93"/>
        <xdr:cNvSpPr txBox="1"/>
      </xdr:nvSpPr>
      <xdr:spPr>
        <a:xfrm>
          <a:off x="1676400" y="52705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39</xdr:row>
      <xdr:rowOff>295275</xdr:rowOff>
    </xdr:from>
    <xdr:to>
      <xdr:col>33</xdr:col>
      <xdr:colOff>114300</xdr:colOff>
      <xdr:row>39</xdr:row>
      <xdr:rowOff>295275</xdr:rowOff>
    </xdr:to>
    <xdr:cxnSp macro="">
      <xdr:nvCxnSpPr>
        <xdr:cNvPr id="4190" name="直線コネクタ 94"/>
        <xdr:cNvCxnSpPr>
          <a:cxnSpLocks noChangeShapeType="1"/>
        </xdr:cNvCxnSpPr>
      </xdr:nvCxnSpPr>
      <xdr:spPr bwMode="auto">
        <a:xfrm>
          <a:off x="2162175" y="7934325"/>
          <a:ext cx="4238625" cy="0"/>
        </a:xfrm>
        <a:prstGeom prst="line">
          <a:avLst/>
        </a:prstGeom>
        <a:noFill/>
        <a:ln w="9525" algn="ctr">
          <a:solidFill>
            <a:srgbClr val="C0C0C0"/>
          </a:solidFill>
          <a:round/>
          <a:headEnd/>
          <a:tailEnd/>
        </a:ln>
      </xdr:spPr>
    </xdr:cxnSp>
    <xdr:clientData/>
  </xdr:twoCellAnchor>
  <xdr:twoCellAnchor>
    <xdr:from>
      <xdr:col>11</xdr:col>
      <xdr:colOff>66675</xdr:colOff>
      <xdr:row>38</xdr:row>
      <xdr:rowOff>142875</xdr:rowOff>
    </xdr:from>
    <xdr:to>
      <xdr:col>33</xdr:col>
      <xdr:colOff>114300</xdr:colOff>
      <xdr:row>38</xdr:row>
      <xdr:rowOff>142875</xdr:rowOff>
    </xdr:to>
    <xdr:cxnSp macro="">
      <xdr:nvCxnSpPr>
        <xdr:cNvPr id="4191" name="直線コネクタ 95"/>
        <xdr:cNvCxnSpPr>
          <a:cxnSpLocks noChangeShapeType="1"/>
        </xdr:cNvCxnSpPr>
      </xdr:nvCxnSpPr>
      <xdr:spPr bwMode="auto">
        <a:xfrm>
          <a:off x="2162175" y="7610475"/>
          <a:ext cx="4238625" cy="0"/>
        </a:xfrm>
        <a:prstGeom prst="line">
          <a:avLst/>
        </a:prstGeom>
        <a:noFill/>
        <a:ln w="9525" algn="ctr">
          <a:solidFill>
            <a:srgbClr val="C0C0C0"/>
          </a:solidFill>
          <a:round/>
          <a:headEnd/>
          <a:tailEnd/>
        </a:ln>
      </xdr:spPr>
    </xdr:cxnSp>
    <xdr:clientData/>
  </xdr:twoCellAnchor>
  <xdr:twoCellAnchor>
    <xdr:from>
      <xdr:col>11</xdr:col>
      <xdr:colOff>66675</xdr:colOff>
      <xdr:row>37</xdr:row>
      <xdr:rowOff>161925</xdr:rowOff>
    </xdr:from>
    <xdr:to>
      <xdr:col>33</xdr:col>
      <xdr:colOff>114300</xdr:colOff>
      <xdr:row>37</xdr:row>
      <xdr:rowOff>161925</xdr:rowOff>
    </xdr:to>
    <xdr:cxnSp macro="">
      <xdr:nvCxnSpPr>
        <xdr:cNvPr id="4192" name="直線コネクタ 96"/>
        <xdr:cNvCxnSpPr>
          <a:cxnSpLocks noChangeShapeType="1"/>
        </xdr:cNvCxnSpPr>
      </xdr:nvCxnSpPr>
      <xdr:spPr bwMode="auto">
        <a:xfrm>
          <a:off x="2162175" y="7286625"/>
          <a:ext cx="4238625" cy="0"/>
        </a:xfrm>
        <a:prstGeom prst="line">
          <a:avLst/>
        </a:prstGeom>
        <a:noFill/>
        <a:ln w="9525" algn="ctr">
          <a:solidFill>
            <a:srgbClr val="C0C0C0"/>
          </a:solidFill>
          <a:round/>
          <a:headEnd/>
          <a:tailEnd/>
        </a:ln>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36</xdr:row>
      <xdr:rowOff>0</xdr:rowOff>
    </xdr:from>
    <xdr:to>
      <xdr:col>33</xdr:col>
      <xdr:colOff>114300</xdr:colOff>
      <xdr:row>36</xdr:row>
      <xdr:rowOff>0</xdr:rowOff>
    </xdr:to>
    <xdr:cxnSp macro="">
      <xdr:nvCxnSpPr>
        <xdr:cNvPr id="4194" name="直線コネクタ 98"/>
        <xdr:cNvCxnSpPr>
          <a:cxnSpLocks noChangeShapeType="1"/>
        </xdr:cNvCxnSpPr>
      </xdr:nvCxnSpPr>
      <xdr:spPr bwMode="auto">
        <a:xfrm>
          <a:off x="2162175" y="6953250"/>
          <a:ext cx="4238625" cy="0"/>
        </a:xfrm>
        <a:prstGeom prst="line">
          <a:avLst/>
        </a:prstGeom>
        <a:noFill/>
        <a:ln w="9525" algn="ctr">
          <a:solidFill>
            <a:srgbClr val="C0C0C0"/>
          </a:solidFill>
          <a:round/>
          <a:headEnd/>
          <a:tailEnd/>
        </a:ln>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35</xdr:row>
      <xdr:rowOff>19050</xdr:rowOff>
    </xdr:from>
    <xdr:to>
      <xdr:col>33</xdr:col>
      <xdr:colOff>114300</xdr:colOff>
      <xdr:row>35</xdr:row>
      <xdr:rowOff>19050</xdr:rowOff>
    </xdr:to>
    <xdr:cxnSp macro="">
      <xdr:nvCxnSpPr>
        <xdr:cNvPr id="4196" name="直線コネクタ 100"/>
        <xdr:cNvCxnSpPr>
          <a:cxnSpLocks noChangeShapeType="1"/>
        </xdr:cNvCxnSpPr>
      </xdr:nvCxnSpPr>
      <xdr:spPr bwMode="auto">
        <a:xfrm>
          <a:off x="2162175" y="6629400"/>
          <a:ext cx="4238625" cy="0"/>
        </a:xfrm>
        <a:prstGeom prst="line">
          <a:avLst/>
        </a:prstGeom>
        <a:noFill/>
        <a:ln w="9525" algn="ctr">
          <a:solidFill>
            <a:srgbClr val="C0C0C0"/>
          </a:solidFill>
          <a:round/>
          <a:headEnd/>
          <a:tailEnd/>
        </a:ln>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34</xdr:row>
      <xdr:rowOff>38100</xdr:rowOff>
    </xdr:from>
    <xdr:to>
      <xdr:col>33</xdr:col>
      <xdr:colOff>114300</xdr:colOff>
      <xdr:row>34</xdr:row>
      <xdr:rowOff>38100</xdr:rowOff>
    </xdr:to>
    <xdr:cxnSp macro="">
      <xdr:nvCxnSpPr>
        <xdr:cNvPr id="4198" name="直線コネクタ 102"/>
        <xdr:cNvCxnSpPr>
          <a:cxnSpLocks noChangeShapeType="1"/>
        </xdr:cNvCxnSpPr>
      </xdr:nvCxnSpPr>
      <xdr:spPr bwMode="auto">
        <a:xfrm>
          <a:off x="2162175" y="6305550"/>
          <a:ext cx="4238625" cy="0"/>
        </a:xfrm>
        <a:prstGeom prst="line">
          <a:avLst/>
        </a:prstGeom>
        <a:noFill/>
        <a:ln w="9525" algn="ctr">
          <a:solidFill>
            <a:srgbClr val="C0C0C0"/>
          </a:solidFill>
          <a:round/>
          <a:headEnd/>
          <a:tailEnd/>
        </a:ln>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33</xdr:row>
      <xdr:rowOff>57150</xdr:rowOff>
    </xdr:from>
    <xdr:to>
      <xdr:col>33</xdr:col>
      <xdr:colOff>114300</xdr:colOff>
      <xdr:row>33</xdr:row>
      <xdr:rowOff>57150</xdr:rowOff>
    </xdr:to>
    <xdr:cxnSp macro="">
      <xdr:nvCxnSpPr>
        <xdr:cNvPr id="4200" name="直線コネクタ 104"/>
        <xdr:cNvCxnSpPr>
          <a:cxnSpLocks noChangeShapeType="1"/>
        </xdr:cNvCxnSpPr>
      </xdr:nvCxnSpPr>
      <xdr:spPr bwMode="auto">
        <a:xfrm>
          <a:off x="2162175" y="5981700"/>
          <a:ext cx="4238625" cy="0"/>
        </a:xfrm>
        <a:prstGeom prst="line">
          <a:avLst/>
        </a:prstGeom>
        <a:noFill/>
        <a:ln w="9525" algn="ctr">
          <a:solidFill>
            <a:srgbClr val="C0C0C0"/>
          </a:solidFill>
          <a:round/>
          <a:headEnd/>
          <a:tailEnd/>
        </a:ln>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31</xdr:row>
      <xdr:rowOff>238125</xdr:rowOff>
    </xdr:from>
    <xdr:to>
      <xdr:col>33</xdr:col>
      <xdr:colOff>114300</xdr:colOff>
      <xdr:row>31</xdr:row>
      <xdr:rowOff>238125</xdr:rowOff>
    </xdr:to>
    <xdr:cxnSp macro="">
      <xdr:nvCxnSpPr>
        <xdr:cNvPr id="4202" name="直線コネクタ 106"/>
        <xdr:cNvCxnSpPr>
          <a:cxnSpLocks noChangeShapeType="1"/>
        </xdr:cNvCxnSpPr>
      </xdr:nvCxnSpPr>
      <xdr:spPr bwMode="auto">
        <a:xfrm>
          <a:off x="2162175" y="5648325"/>
          <a:ext cx="4238625" cy="0"/>
        </a:xfrm>
        <a:prstGeom prst="line">
          <a:avLst/>
        </a:prstGeom>
        <a:noFill/>
        <a:ln w="9525" algn="ctr">
          <a:solidFill>
            <a:srgbClr val="C0C0C0"/>
          </a:solidFill>
          <a:round/>
          <a:headEnd/>
          <a:tailEnd/>
        </a:ln>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31</xdr:row>
      <xdr:rowOff>238125</xdr:rowOff>
    </xdr:from>
    <xdr:to>
      <xdr:col>33</xdr:col>
      <xdr:colOff>114300</xdr:colOff>
      <xdr:row>39</xdr:row>
      <xdr:rowOff>295275</xdr:rowOff>
    </xdr:to>
    <xdr:sp macro="" textlink="">
      <xdr:nvSpPr>
        <xdr:cNvPr id="4204"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123825</xdr:colOff>
      <xdr:row>33</xdr:row>
      <xdr:rowOff>180975</xdr:rowOff>
    </xdr:from>
    <xdr:to>
      <xdr:col>29</xdr:col>
      <xdr:colOff>123825</xdr:colOff>
      <xdr:row>37</xdr:row>
      <xdr:rowOff>285750</xdr:rowOff>
    </xdr:to>
    <xdr:cxnSp macro="">
      <xdr:nvCxnSpPr>
        <xdr:cNvPr id="4205" name="直線コネクタ 109"/>
        <xdr:cNvCxnSpPr>
          <a:cxnSpLocks noChangeShapeType="1"/>
        </xdr:cNvCxnSpPr>
      </xdr:nvCxnSpPr>
      <xdr:spPr bwMode="auto">
        <a:xfrm flipV="1">
          <a:off x="5648325" y="6105525"/>
          <a:ext cx="0" cy="1304925"/>
        </a:xfrm>
        <a:prstGeom prst="line">
          <a:avLst/>
        </a:prstGeom>
        <a:noFill/>
        <a:ln w="31750" algn="ctr">
          <a:solidFill>
            <a:srgbClr val="808080"/>
          </a:solidFill>
          <a:round/>
          <a:headEnd/>
          <a:tailEnd/>
        </a:ln>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285750</xdr:rowOff>
    </xdr:from>
    <xdr:to>
      <xdr:col>30</xdr:col>
      <xdr:colOff>28575</xdr:colOff>
      <xdr:row>37</xdr:row>
      <xdr:rowOff>285750</xdr:rowOff>
    </xdr:to>
    <xdr:cxnSp macro="">
      <xdr:nvCxnSpPr>
        <xdr:cNvPr id="4207" name="直線コネクタ 111"/>
        <xdr:cNvCxnSpPr>
          <a:cxnSpLocks noChangeShapeType="1"/>
        </xdr:cNvCxnSpPr>
      </xdr:nvCxnSpPr>
      <xdr:spPr bwMode="auto">
        <a:xfrm>
          <a:off x="5562600" y="7410450"/>
          <a:ext cx="180975" cy="0"/>
        </a:xfrm>
        <a:prstGeom prst="line">
          <a:avLst/>
        </a:prstGeom>
        <a:noFill/>
        <a:ln w="19050" algn="ctr">
          <a:solidFill>
            <a:srgbClr val="000000"/>
          </a:solidFill>
          <a:round/>
          <a:headEnd/>
          <a:tailEnd/>
        </a:ln>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180975</xdr:rowOff>
    </xdr:from>
    <xdr:to>
      <xdr:col>30</xdr:col>
      <xdr:colOff>28575</xdr:colOff>
      <xdr:row>33</xdr:row>
      <xdr:rowOff>180975</xdr:rowOff>
    </xdr:to>
    <xdr:cxnSp macro="">
      <xdr:nvCxnSpPr>
        <xdr:cNvPr id="4209" name="直線コネクタ 113"/>
        <xdr:cNvCxnSpPr>
          <a:cxnSpLocks noChangeShapeType="1"/>
        </xdr:cNvCxnSpPr>
      </xdr:nvCxnSpPr>
      <xdr:spPr bwMode="auto">
        <a:xfrm>
          <a:off x="5562600" y="6105525"/>
          <a:ext cx="180975" cy="0"/>
        </a:xfrm>
        <a:prstGeom prst="line">
          <a:avLst/>
        </a:prstGeom>
        <a:noFill/>
        <a:ln w="19050" algn="ctr">
          <a:solidFill>
            <a:srgbClr val="000000"/>
          </a:solidFill>
          <a:round/>
          <a:headEnd/>
          <a:tailEnd/>
        </a:ln>
      </xdr:spPr>
    </xdr:cxnSp>
    <xdr:clientData/>
  </xdr:twoCellAnchor>
  <xdr:twoCellAnchor>
    <xdr:from>
      <xdr:col>26</xdr:col>
      <xdr:colOff>47625</xdr:colOff>
      <xdr:row>37</xdr:row>
      <xdr:rowOff>66675</xdr:rowOff>
    </xdr:from>
    <xdr:to>
      <xdr:col>29</xdr:col>
      <xdr:colOff>123825</xdr:colOff>
      <xdr:row>37</xdr:row>
      <xdr:rowOff>95250</xdr:rowOff>
    </xdr:to>
    <xdr:cxnSp macro="">
      <xdr:nvCxnSpPr>
        <xdr:cNvPr id="4210" name="直線コネクタ 114"/>
        <xdr:cNvCxnSpPr>
          <a:cxnSpLocks noChangeShapeType="1"/>
        </xdr:cNvCxnSpPr>
      </xdr:nvCxnSpPr>
      <xdr:spPr bwMode="auto">
        <a:xfrm flipV="1">
          <a:off x="5000625" y="7191375"/>
          <a:ext cx="647700" cy="28575"/>
        </a:xfrm>
        <a:prstGeom prst="line">
          <a:avLst/>
        </a:prstGeom>
        <a:noFill/>
        <a:ln w="6350" algn="ctr">
          <a:solidFill>
            <a:srgbClr val="FF0000"/>
          </a:solidFill>
          <a:round/>
          <a:headEnd/>
          <a:tailEnd/>
        </a:ln>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200025</xdr:rowOff>
    </xdr:from>
    <xdr:to>
      <xdr:col>29</xdr:col>
      <xdr:colOff>180975</xdr:colOff>
      <xdr:row>35</xdr:row>
      <xdr:rowOff>304800</xdr:rowOff>
    </xdr:to>
    <xdr:sp macro="" textlink="">
      <xdr:nvSpPr>
        <xdr:cNvPr id="4212" name="フローチャート: 判断 116"/>
        <xdr:cNvSpPr>
          <a:spLocks noChangeArrowheads="1"/>
        </xdr:cNvSpPr>
      </xdr:nvSpPr>
      <xdr:spPr bwMode="auto">
        <a:xfrm>
          <a:off x="5600700" y="6810375"/>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22</xdr:col>
      <xdr:colOff>114300</xdr:colOff>
      <xdr:row>37</xdr:row>
      <xdr:rowOff>95250</xdr:rowOff>
    </xdr:from>
    <xdr:to>
      <xdr:col>26</xdr:col>
      <xdr:colOff>47625</xdr:colOff>
      <xdr:row>37</xdr:row>
      <xdr:rowOff>114300</xdr:rowOff>
    </xdr:to>
    <xdr:cxnSp macro="">
      <xdr:nvCxnSpPr>
        <xdr:cNvPr id="4213" name="直線コネクタ 117"/>
        <xdr:cNvCxnSpPr>
          <a:cxnSpLocks noChangeShapeType="1"/>
        </xdr:cNvCxnSpPr>
      </xdr:nvCxnSpPr>
      <xdr:spPr bwMode="auto">
        <a:xfrm flipV="1">
          <a:off x="4305300" y="7219950"/>
          <a:ext cx="695325" cy="19050"/>
        </a:xfrm>
        <a:prstGeom prst="line">
          <a:avLst/>
        </a:prstGeom>
        <a:noFill/>
        <a:ln w="6350" algn="ctr">
          <a:solidFill>
            <a:srgbClr val="FF0000"/>
          </a:solidFill>
          <a:round/>
          <a:headEnd/>
          <a:tailEnd/>
        </a:ln>
      </xdr:spPr>
    </xdr:cxnSp>
    <xdr:clientData/>
  </xdr:twoCellAnchor>
  <xdr:twoCellAnchor>
    <xdr:from>
      <xdr:col>26</xdr:col>
      <xdr:colOff>0</xdr:colOff>
      <xdr:row>35</xdr:row>
      <xdr:rowOff>200025</xdr:rowOff>
    </xdr:from>
    <xdr:to>
      <xdr:col>26</xdr:col>
      <xdr:colOff>104775</xdr:colOff>
      <xdr:row>35</xdr:row>
      <xdr:rowOff>304800</xdr:rowOff>
    </xdr:to>
    <xdr:sp macro="" textlink="">
      <xdr:nvSpPr>
        <xdr:cNvPr id="4214" name="フローチャート: 判断 118"/>
        <xdr:cNvSpPr>
          <a:spLocks noChangeArrowheads="1"/>
        </xdr:cNvSpPr>
      </xdr:nvSpPr>
      <xdr:spPr bwMode="auto">
        <a:xfrm>
          <a:off x="4953000" y="68103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24</xdr:col>
      <xdr:colOff>50800</xdr:colOff>
      <xdr:row>34</xdr:row>
      <xdr:rowOff>313870</xdr:rowOff>
    </xdr:from>
    <xdr:ext cx="736600" cy="259045"/>
    <xdr:sp macro="" textlink="">
      <xdr:nvSpPr>
        <xdr:cNvPr id="120" name="テキスト ボックス 119"/>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180975</xdr:colOff>
      <xdr:row>37</xdr:row>
      <xdr:rowOff>85725</xdr:rowOff>
    </xdr:from>
    <xdr:to>
      <xdr:col>22</xdr:col>
      <xdr:colOff>114300</xdr:colOff>
      <xdr:row>37</xdr:row>
      <xdr:rowOff>114300</xdr:rowOff>
    </xdr:to>
    <xdr:cxnSp macro="">
      <xdr:nvCxnSpPr>
        <xdr:cNvPr id="4216" name="直線コネクタ 120"/>
        <xdr:cNvCxnSpPr>
          <a:cxnSpLocks noChangeShapeType="1"/>
        </xdr:cNvCxnSpPr>
      </xdr:nvCxnSpPr>
      <xdr:spPr bwMode="auto">
        <a:xfrm>
          <a:off x="3609975" y="7210425"/>
          <a:ext cx="695325" cy="28575"/>
        </a:xfrm>
        <a:prstGeom prst="line">
          <a:avLst/>
        </a:prstGeom>
        <a:noFill/>
        <a:ln w="6350" algn="ctr">
          <a:solidFill>
            <a:srgbClr val="FF0000"/>
          </a:solidFill>
          <a:round/>
          <a:headEnd/>
          <a:tailEnd/>
        </a:ln>
      </xdr:spPr>
    </xdr:cxnSp>
    <xdr:clientData/>
  </xdr:twoCellAnchor>
  <xdr:twoCellAnchor>
    <xdr:from>
      <xdr:col>22</xdr:col>
      <xdr:colOff>66675</xdr:colOff>
      <xdr:row>35</xdr:row>
      <xdr:rowOff>238125</xdr:rowOff>
    </xdr:from>
    <xdr:to>
      <xdr:col>22</xdr:col>
      <xdr:colOff>161925</xdr:colOff>
      <xdr:row>35</xdr:row>
      <xdr:rowOff>342900</xdr:rowOff>
    </xdr:to>
    <xdr:sp macro="" textlink="">
      <xdr:nvSpPr>
        <xdr:cNvPr id="4217" name="フローチャート: 判断 121"/>
        <xdr:cNvSpPr>
          <a:spLocks noChangeArrowheads="1"/>
        </xdr:cNvSpPr>
      </xdr:nvSpPr>
      <xdr:spPr bwMode="auto">
        <a:xfrm>
          <a:off x="4257675" y="6848475"/>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20</xdr:col>
      <xdr:colOff>114300</xdr:colOff>
      <xdr:row>35</xdr:row>
      <xdr:rowOff>5489</xdr:rowOff>
    </xdr:from>
    <xdr:ext cx="762000" cy="259045"/>
    <xdr:sp macro="" textlink="">
      <xdr:nvSpPr>
        <xdr:cNvPr id="123" name="テキスト ボックス 122"/>
        <xdr:cNvSpPr txBox="1"/>
      </xdr:nvSpPr>
      <xdr:spPr>
        <a:xfrm>
          <a:off x="3924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85725</xdr:rowOff>
    </xdr:from>
    <xdr:to>
      <xdr:col>18</xdr:col>
      <xdr:colOff>180975</xdr:colOff>
      <xdr:row>37</xdr:row>
      <xdr:rowOff>95250</xdr:rowOff>
    </xdr:to>
    <xdr:cxnSp macro="">
      <xdr:nvCxnSpPr>
        <xdr:cNvPr id="4219" name="直線コネクタ 123"/>
        <xdr:cNvCxnSpPr>
          <a:cxnSpLocks noChangeShapeType="1"/>
        </xdr:cNvCxnSpPr>
      </xdr:nvCxnSpPr>
      <xdr:spPr bwMode="auto">
        <a:xfrm flipV="1">
          <a:off x="2905125" y="7210425"/>
          <a:ext cx="704850" cy="9525"/>
        </a:xfrm>
        <a:prstGeom prst="line">
          <a:avLst/>
        </a:prstGeom>
        <a:noFill/>
        <a:ln w="6350" algn="ctr">
          <a:solidFill>
            <a:srgbClr val="FF0000"/>
          </a:solidFill>
          <a:round/>
          <a:headEnd/>
          <a:tailEnd/>
        </a:ln>
      </xdr:spPr>
    </xdr:cxnSp>
    <xdr:clientData/>
  </xdr:twoCellAnchor>
  <xdr:twoCellAnchor>
    <xdr:from>
      <xdr:col>18</xdr:col>
      <xdr:colOff>123825</xdr:colOff>
      <xdr:row>35</xdr:row>
      <xdr:rowOff>190500</xdr:rowOff>
    </xdr:from>
    <xdr:to>
      <xdr:col>19</xdr:col>
      <xdr:colOff>38100</xdr:colOff>
      <xdr:row>35</xdr:row>
      <xdr:rowOff>295275</xdr:rowOff>
    </xdr:to>
    <xdr:sp macro="" textlink="">
      <xdr:nvSpPr>
        <xdr:cNvPr id="4220" name="フローチャート: 判断 124"/>
        <xdr:cNvSpPr>
          <a:spLocks noChangeArrowheads="1"/>
        </xdr:cNvSpPr>
      </xdr:nvSpPr>
      <xdr:spPr bwMode="auto">
        <a:xfrm>
          <a:off x="3552825" y="68008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16</xdr:col>
      <xdr:colOff>177800</xdr:colOff>
      <xdr:row>34</xdr:row>
      <xdr:rowOff>303583</xdr:rowOff>
    </xdr:from>
    <xdr:ext cx="762000" cy="259045"/>
    <xdr:sp macro="" textlink="">
      <xdr:nvSpPr>
        <xdr:cNvPr id="126" name="テキスト ボックス 125"/>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133350</xdr:rowOff>
    </xdr:from>
    <xdr:to>
      <xdr:col>15</xdr:col>
      <xdr:colOff>104775</xdr:colOff>
      <xdr:row>35</xdr:row>
      <xdr:rowOff>238125</xdr:rowOff>
    </xdr:to>
    <xdr:sp macro="" textlink="">
      <xdr:nvSpPr>
        <xdr:cNvPr id="4222" name="フローチャート: 判断 126"/>
        <xdr:cNvSpPr>
          <a:spLocks noChangeArrowheads="1"/>
        </xdr:cNvSpPr>
      </xdr:nvSpPr>
      <xdr:spPr bwMode="auto">
        <a:xfrm>
          <a:off x="2857500" y="67437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19050</xdr:rowOff>
    </xdr:from>
    <xdr:to>
      <xdr:col>29</xdr:col>
      <xdr:colOff>180975</xdr:colOff>
      <xdr:row>37</xdr:row>
      <xdr:rowOff>114300</xdr:rowOff>
    </xdr:to>
    <xdr:sp macro="" textlink="">
      <xdr:nvSpPr>
        <xdr:cNvPr id="4229" name="楕円 133"/>
        <xdr:cNvSpPr>
          <a:spLocks noChangeArrowheads="1"/>
        </xdr:cNvSpPr>
      </xdr:nvSpPr>
      <xdr:spPr bwMode="auto">
        <a:xfrm>
          <a:off x="5600700" y="7143750"/>
          <a:ext cx="104775" cy="95250"/>
        </a:xfrm>
        <a:prstGeom prst="ellipse">
          <a:avLst/>
        </a:prstGeom>
        <a:solidFill>
          <a:srgbClr val="FF0000"/>
        </a:solidFill>
        <a:ln w="9525" algn="ctr">
          <a:solidFill>
            <a:srgbClr val="FF0000"/>
          </a:solidFill>
          <a:round/>
          <a:headEnd/>
          <a:tailEnd/>
        </a:ln>
      </xdr:spPr>
    </xdr:sp>
    <xdr:clientData/>
  </xdr:twoCellAnchor>
  <xdr:oneCellAnchor>
    <xdr:from>
      <xdr:col>30</xdr:col>
      <xdr:colOff>25400</xdr:colOff>
      <xdr:row>36</xdr:row>
      <xdr:rowOff>159605</xdr:rowOff>
    </xdr:from>
    <xdr:ext cx="762000" cy="259045"/>
    <xdr:sp macro="" textlink="">
      <xdr:nvSpPr>
        <xdr:cNvPr id="135" name="人口1人当たり決算額の推移該当値テキスト445"/>
        <xdr:cNvSpPr txBox="1"/>
      </xdr:nvSpPr>
      <xdr:spPr>
        <a:xfrm>
          <a:off x="5740400" y="711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47625</xdr:rowOff>
    </xdr:from>
    <xdr:to>
      <xdr:col>26</xdr:col>
      <xdr:colOff>104775</xdr:colOff>
      <xdr:row>37</xdr:row>
      <xdr:rowOff>142875</xdr:rowOff>
    </xdr:to>
    <xdr:sp macro="" textlink="">
      <xdr:nvSpPr>
        <xdr:cNvPr id="4231" name="楕円 135"/>
        <xdr:cNvSpPr>
          <a:spLocks noChangeArrowheads="1"/>
        </xdr:cNvSpPr>
      </xdr:nvSpPr>
      <xdr:spPr bwMode="auto">
        <a:xfrm>
          <a:off x="4953000" y="7172325"/>
          <a:ext cx="104775" cy="95250"/>
        </a:xfrm>
        <a:prstGeom prst="ellipse">
          <a:avLst/>
        </a:prstGeom>
        <a:solidFill>
          <a:srgbClr val="FF0000"/>
        </a:solidFill>
        <a:ln w="9525" algn="ctr">
          <a:solidFill>
            <a:srgbClr val="FF0000"/>
          </a:solidFill>
          <a:round/>
          <a:headEnd/>
          <a:tailEnd/>
        </a:ln>
      </xdr:spPr>
    </xdr:sp>
    <xdr:clientData/>
  </xdr:twoCellAnchor>
  <xdr:oneCellAnchor>
    <xdr:from>
      <xdr:col>24</xdr:col>
      <xdr:colOff>50800</xdr:colOff>
      <xdr:row>37</xdr:row>
      <xdr:rowOff>129822</xdr:rowOff>
    </xdr:from>
    <xdr:ext cx="736600" cy="259045"/>
    <xdr:sp macro="" textlink="">
      <xdr:nvSpPr>
        <xdr:cNvPr id="137" name="テキスト ボックス 136"/>
        <xdr:cNvSpPr txBox="1"/>
      </xdr:nvSpPr>
      <xdr:spPr>
        <a:xfrm>
          <a:off x="4622800" y="7254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66675</xdr:colOff>
      <xdr:row>37</xdr:row>
      <xdr:rowOff>57150</xdr:rowOff>
    </xdr:from>
    <xdr:to>
      <xdr:col>22</xdr:col>
      <xdr:colOff>161925</xdr:colOff>
      <xdr:row>37</xdr:row>
      <xdr:rowOff>161925</xdr:rowOff>
    </xdr:to>
    <xdr:sp macro="" textlink="">
      <xdr:nvSpPr>
        <xdr:cNvPr id="4233" name="楕円 137"/>
        <xdr:cNvSpPr>
          <a:spLocks noChangeArrowheads="1"/>
        </xdr:cNvSpPr>
      </xdr:nvSpPr>
      <xdr:spPr bwMode="auto">
        <a:xfrm>
          <a:off x="4257675" y="7181850"/>
          <a:ext cx="95250" cy="104775"/>
        </a:xfrm>
        <a:prstGeom prst="ellipse">
          <a:avLst/>
        </a:prstGeom>
        <a:solidFill>
          <a:srgbClr val="FF0000"/>
        </a:solidFill>
        <a:ln w="9525" algn="ctr">
          <a:solidFill>
            <a:srgbClr val="FF0000"/>
          </a:solidFill>
          <a:round/>
          <a:headEnd/>
          <a:tailEnd/>
        </a:ln>
      </xdr:spPr>
    </xdr:sp>
    <xdr:clientData/>
  </xdr:twoCellAnchor>
  <xdr:oneCellAnchor>
    <xdr:from>
      <xdr:col>20</xdr:col>
      <xdr:colOff>114300</xdr:colOff>
      <xdr:row>37</xdr:row>
      <xdr:rowOff>147783</xdr:rowOff>
    </xdr:from>
    <xdr:ext cx="762000" cy="259045"/>
    <xdr:sp macro="" textlink="">
      <xdr:nvSpPr>
        <xdr:cNvPr id="139" name="テキスト ボックス 138"/>
        <xdr:cNvSpPr txBox="1"/>
      </xdr:nvSpPr>
      <xdr:spPr>
        <a:xfrm>
          <a:off x="3924300" y="7272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123825</xdr:colOff>
      <xdr:row>37</xdr:row>
      <xdr:rowOff>38100</xdr:rowOff>
    </xdr:from>
    <xdr:to>
      <xdr:col>19</xdr:col>
      <xdr:colOff>38100</xdr:colOff>
      <xdr:row>37</xdr:row>
      <xdr:rowOff>142875</xdr:rowOff>
    </xdr:to>
    <xdr:sp macro="" textlink="">
      <xdr:nvSpPr>
        <xdr:cNvPr id="4235" name="楕円 139"/>
        <xdr:cNvSpPr>
          <a:spLocks noChangeArrowheads="1"/>
        </xdr:cNvSpPr>
      </xdr:nvSpPr>
      <xdr:spPr bwMode="auto">
        <a:xfrm>
          <a:off x="3552825" y="7162800"/>
          <a:ext cx="104775" cy="104775"/>
        </a:xfrm>
        <a:prstGeom prst="ellipse">
          <a:avLst/>
        </a:prstGeom>
        <a:solidFill>
          <a:srgbClr val="FF0000"/>
        </a:solidFill>
        <a:ln w="9525" algn="ctr">
          <a:solidFill>
            <a:srgbClr val="FF0000"/>
          </a:solidFill>
          <a:round/>
          <a:headEnd/>
          <a:tailEnd/>
        </a:ln>
      </xdr:spPr>
    </xdr:sp>
    <xdr:clientData/>
  </xdr:twoCellAnchor>
  <xdr:oneCellAnchor>
    <xdr:from>
      <xdr:col>16</xdr:col>
      <xdr:colOff>177800</xdr:colOff>
      <xdr:row>37</xdr:row>
      <xdr:rowOff>125707</xdr:rowOff>
    </xdr:from>
    <xdr:ext cx="762000" cy="259045"/>
    <xdr:sp macro="" textlink="">
      <xdr:nvSpPr>
        <xdr:cNvPr id="141" name="テキスト ボックス 140"/>
        <xdr:cNvSpPr txBox="1"/>
      </xdr:nvSpPr>
      <xdr:spPr>
        <a:xfrm>
          <a:off x="3225800" y="725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38100</xdr:rowOff>
    </xdr:from>
    <xdr:to>
      <xdr:col>15</xdr:col>
      <xdr:colOff>104775</xdr:colOff>
      <xdr:row>37</xdr:row>
      <xdr:rowOff>142875</xdr:rowOff>
    </xdr:to>
    <xdr:sp macro="" textlink="">
      <xdr:nvSpPr>
        <xdr:cNvPr id="4237" name="楕円 141"/>
        <xdr:cNvSpPr>
          <a:spLocks noChangeArrowheads="1"/>
        </xdr:cNvSpPr>
      </xdr:nvSpPr>
      <xdr:spPr bwMode="auto">
        <a:xfrm>
          <a:off x="2857500" y="7162800"/>
          <a:ext cx="104775" cy="104775"/>
        </a:xfrm>
        <a:prstGeom prst="ellipse">
          <a:avLst/>
        </a:prstGeom>
        <a:solidFill>
          <a:srgbClr val="FF0000"/>
        </a:solidFill>
        <a:ln w="9525" algn="ctr">
          <a:solidFill>
            <a:srgbClr val="FF0000"/>
          </a:solidFill>
          <a:round/>
          <a:headEnd/>
          <a:tailEnd/>
        </a:ln>
      </xdr:spPr>
    </xdr:sp>
    <xdr:clientData/>
  </xdr:twoCellAnchor>
  <xdr:oneCellAnchor>
    <xdr:from>
      <xdr:col>13</xdr:col>
      <xdr:colOff>50800</xdr:colOff>
      <xdr:row>37</xdr:row>
      <xdr:rowOff>129038</xdr:rowOff>
    </xdr:from>
    <xdr:ext cx="762000" cy="259045"/>
    <xdr:sp macro="" textlink="">
      <xdr:nvSpPr>
        <xdr:cNvPr id="143" name="テキスト ボックス 142"/>
        <xdr:cNvSpPr txBox="1"/>
      </xdr:nvSpPr>
      <xdr:spPr>
        <a:xfrm>
          <a:off x="2527300" y="7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34,643
34,233
11.19
9,794,331
9,492,928
301,403
6,574,429
7,122,849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300" cy="259045"/>
    <xdr:sp macro="" textlink="">
      <xdr:nvSpPr>
        <xdr:cNvPr id="44" name="テキスト ボックス 43"/>
        <xdr:cNvSpPr txBox="1"/>
      </xdr:nvSpPr>
      <xdr:spPr>
        <a:xfrm>
          <a:off x="230701" y="6643205"/>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300" cy="259045"/>
    <xdr:sp macro="" textlink="">
      <xdr:nvSpPr>
        <xdr:cNvPr id="46" name="テキスト ボックス 45"/>
        <xdr:cNvSpPr txBox="1"/>
      </xdr:nvSpPr>
      <xdr:spPr>
        <a:xfrm>
          <a:off x="230701" y="6316634"/>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300" cy="259045"/>
    <xdr:sp macro="" textlink="">
      <xdr:nvSpPr>
        <xdr:cNvPr id="48" name="テキスト ボックス 47"/>
        <xdr:cNvSpPr txBox="1"/>
      </xdr:nvSpPr>
      <xdr:spPr>
        <a:xfrm>
          <a:off x="230701" y="5990063"/>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300" cy="259045"/>
    <xdr:sp macro="" textlink="">
      <xdr:nvSpPr>
        <xdr:cNvPr id="50" name="テキスト ボックス 49"/>
        <xdr:cNvSpPr txBox="1"/>
      </xdr:nvSpPr>
      <xdr:spPr>
        <a:xfrm>
          <a:off x="230701" y="5663491"/>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114162</xdr:rowOff>
    </xdr:from>
    <xdr:to>
      <xdr:col>24</xdr:col>
      <xdr:colOff>63500</xdr:colOff>
      <xdr:row>36</xdr:row>
      <xdr:rowOff>129201</xdr:rowOff>
    </xdr:to>
    <xdr:cxnSp macro="">
      <xdr:nvCxnSpPr>
        <xdr:cNvPr id="63" name="直線コネクタ 62"/>
        <xdr:cNvCxnSpPr/>
      </xdr:nvCxnSpPr>
      <xdr:spPr>
        <a:xfrm flipV="1">
          <a:off x="3797300" y="6286362"/>
          <a:ext cx="838200" cy="1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36</xdr:row>
      <xdr:rowOff>126033</xdr:rowOff>
    </xdr:from>
    <xdr:to>
      <xdr:col>19</xdr:col>
      <xdr:colOff>177800</xdr:colOff>
      <xdr:row>36</xdr:row>
      <xdr:rowOff>129201</xdr:rowOff>
    </xdr:to>
    <xdr:cxnSp macro="">
      <xdr:nvCxnSpPr>
        <xdr:cNvPr id="66" name="直線コネクタ 65"/>
        <xdr:cNvCxnSpPr/>
      </xdr:nvCxnSpPr>
      <xdr:spPr>
        <a:xfrm>
          <a:off x="2908300" y="6298233"/>
          <a:ext cx="889000" cy="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34</xdr:row>
      <xdr:rowOff>95258</xdr:rowOff>
    </xdr:from>
    <xdr:ext cx="534377" cy="259045"/>
    <xdr:sp macro="" textlink="">
      <xdr:nvSpPr>
        <xdr:cNvPr id="68" name="テキスト ボックス 67"/>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103156</xdr:rowOff>
    </xdr:from>
    <xdr:to>
      <xdr:col>15</xdr:col>
      <xdr:colOff>50800</xdr:colOff>
      <xdr:row>36</xdr:row>
      <xdr:rowOff>126033</xdr:rowOff>
    </xdr:to>
    <xdr:cxnSp macro="">
      <xdr:nvCxnSpPr>
        <xdr:cNvPr id="69" name="直線コネクタ 68"/>
        <xdr:cNvCxnSpPr/>
      </xdr:nvCxnSpPr>
      <xdr:spPr>
        <a:xfrm>
          <a:off x="2019300" y="6275356"/>
          <a:ext cx="889000" cy="2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34</xdr:row>
      <xdr:rowOff>103390</xdr:rowOff>
    </xdr:from>
    <xdr:ext cx="534377" cy="259045"/>
    <xdr:sp macro="" textlink="">
      <xdr:nvSpPr>
        <xdr:cNvPr id="71" name="テキスト ボックス 70"/>
        <xdr:cNvSpPr txBox="1"/>
      </xdr:nvSpPr>
      <xdr:spPr>
        <a:xfrm>
          <a:off x="2641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103156</xdr:rowOff>
    </xdr:from>
    <xdr:to>
      <xdr:col>10</xdr:col>
      <xdr:colOff>114300</xdr:colOff>
      <xdr:row>36</xdr:row>
      <xdr:rowOff>111549</xdr:rowOff>
    </xdr:to>
    <xdr:cxnSp macro="">
      <xdr:nvCxnSpPr>
        <xdr:cNvPr id="72" name="直線コネクタ 71"/>
        <xdr:cNvCxnSpPr/>
      </xdr:nvCxnSpPr>
      <xdr:spPr>
        <a:xfrm flipV="1">
          <a:off x="1130300" y="6275356"/>
          <a:ext cx="8890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63362</xdr:rowOff>
    </xdr:from>
    <xdr:to>
      <xdr:col>24</xdr:col>
      <xdr:colOff>114300</xdr:colOff>
      <xdr:row>36</xdr:row>
      <xdr:rowOff>164962</xdr:rowOff>
    </xdr:to>
    <xdr:sp macro="" textlink="">
      <xdr:nvSpPr>
        <xdr:cNvPr id="82" name="楕円 81"/>
        <xdr:cNvSpPr/>
      </xdr:nvSpPr>
      <xdr:spPr>
        <a:xfrm>
          <a:off x="4584700" y="62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36</xdr:row>
      <xdr:rowOff>41789</xdr:rowOff>
    </xdr:from>
    <xdr:ext cx="534377" cy="259045"/>
    <xdr:sp macro="" textlink="">
      <xdr:nvSpPr>
        <xdr:cNvPr id="83" name="人件費該当値テキスト"/>
        <xdr:cNvSpPr txBox="1"/>
      </xdr:nvSpPr>
      <xdr:spPr>
        <a:xfrm>
          <a:off x="4686300" y="621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78401</xdr:rowOff>
    </xdr:from>
    <xdr:to>
      <xdr:col>20</xdr:col>
      <xdr:colOff>38100</xdr:colOff>
      <xdr:row>37</xdr:row>
      <xdr:rowOff>8551</xdr:rowOff>
    </xdr:to>
    <xdr:sp macro="" textlink="">
      <xdr:nvSpPr>
        <xdr:cNvPr id="84" name="楕円 83"/>
        <xdr:cNvSpPr/>
      </xdr:nvSpPr>
      <xdr:spPr>
        <a:xfrm>
          <a:off x="3746500" y="625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36</xdr:row>
      <xdr:rowOff>171128</xdr:rowOff>
    </xdr:from>
    <xdr:ext cx="534377" cy="259045"/>
    <xdr:sp macro="" textlink="">
      <xdr:nvSpPr>
        <xdr:cNvPr id="85" name="テキスト ボックス 84"/>
        <xdr:cNvSpPr txBox="1"/>
      </xdr:nvSpPr>
      <xdr:spPr>
        <a:xfrm>
          <a:off x="3530111" y="634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75233</xdr:rowOff>
    </xdr:from>
    <xdr:to>
      <xdr:col>15</xdr:col>
      <xdr:colOff>101600</xdr:colOff>
      <xdr:row>37</xdr:row>
      <xdr:rowOff>5383</xdr:rowOff>
    </xdr:to>
    <xdr:sp macro="" textlink="">
      <xdr:nvSpPr>
        <xdr:cNvPr id="86" name="楕円 85"/>
        <xdr:cNvSpPr/>
      </xdr:nvSpPr>
      <xdr:spPr>
        <a:xfrm>
          <a:off x="2857500" y="624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36</xdr:row>
      <xdr:rowOff>167960</xdr:rowOff>
    </xdr:from>
    <xdr:ext cx="534377" cy="259045"/>
    <xdr:sp macro="" textlink="">
      <xdr:nvSpPr>
        <xdr:cNvPr id="87" name="テキスト ボックス 86"/>
        <xdr:cNvSpPr txBox="1"/>
      </xdr:nvSpPr>
      <xdr:spPr>
        <a:xfrm>
          <a:off x="2641111" y="634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52356</xdr:rowOff>
    </xdr:from>
    <xdr:to>
      <xdr:col>10</xdr:col>
      <xdr:colOff>165100</xdr:colOff>
      <xdr:row>36</xdr:row>
      <xdr:rowOff>153956</xdr:rowOff>
    </xdr:to>
    <xdr:sp macro="" textlink="">
      <xdr:nvSpPr>
        <xdr:cNvPr id="88" name="楕円 87"/>
        <xdr:cNvSpPr/>
      </xdr:nvSpPr>
      <xdr:spPr>
        <a:xfrm>
          <a:off x="1968500" y="62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36</xdr:row>
      <xdr:rowOff>145083</xdr:rowOff>
    </xdr:from>
    <xdr:ext cx="534377" cy="259045"/>
    <xdr:sp macro="" textlink="">
      <xdr:nvSpPr>
        <xdr:cNvPr id="89" name="テキスト ボックス 88"/>
        <xdr:cNvSpPr txBox="1"/>
      </xdr:nvSpPr>
      <xdr:spPr>
        <a:xfrm>
          <a:off x="1752111" y="631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60749</xdr:rowOff>
    </xdr:from>
    <xdr:to>
      <xdr:col>6</xdr:col>
      <xdr:colOff>38100</xdr:colOff>
      <xdr:row>36</xdr:row>
      <xdr:rowOff>162349</xdr:rowOff>
    </xdr:to>
    <xdr:sp macro="" textlink="">
      <xdr:nvSpPr>
        <xdr:cNvPr id="90" name="楕円 89"/>
        <xdr:cNvSpPr/>
      </xdr:nvSpPr>
      <xdr:spPr>
        <a:xfrm>
          <a:off x="1079500" y="623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36</xdr:row>
      <xdr:rowOff>153476</xdr:rowOff>
    </xdr:from>
    <xdr:ext cx="534377" cy="259045"/>
    <xdr:sp macro="" textlink="">
      <xdr:nvSpPr>
        <xdr:cNvPr id="91" name="テキスト ボックス 90"/>
        <xdr:cNvSpPr txBox="1"/>
      </xdr:nvSpPr>
      <xdr:spPr>
        <a:xfrm>
          <a:off x="863111" y="632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300" cy="259045"/>
    <xdr:sp macro="" textlink="">
      <xdr:nvSpPr>
        <xdr:cNvPr id="104" name="テキスト ボックス 103"/>
        <xdr:cNvSpPr txBox="1"/>
      </xdr:nvSpPr>
      <xdr:spPr>
        <a:xfrm>
          <a:off x="230701" y="10072205"/>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300" cy="259045"/>
    <xdr:sp macro="" textlink="">
      <xdr:nvSpPr>
        <xdr:cNvPr id="106" name="テキスト ボックス 105"/>
        <xdr:cNvSpPr txBox="1"/>
      </xdr:nvSpPr>
      <xdr:spPr>
        <a:xfrm>
          <a:off x="230701" y="9745634"/>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300" cy="259045"/>
    <xdr:sp macro="" textlink="">
      <xdr:nvSpPr>
        <xdr:cNvPr id="108" name="テキスト ボックス 107"/>
        <xdr:cNvSpPr txBox="1"/>
      </xdr:nvSpPr>
      <xdr:spPr>
        <a:xfrm>
          <a:off x="230701" y="941906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31006</xdr:rowOff>
    </xdr:from>
    <xdr:to>
      <xdr:col>24</xdr:col>
      <xdr:colOff>63500</xdr:colOff>
      <xdr:row>58</xdr:row>
      <xdr:rowOff>47400</xdr:rowOff>
    </xdr:to>
    <xdr:cxnSp macro="">
      <xdr:nvCxnSpPr>
        <xdr:cNvPr id="123" name="直線コネクタ 122"/>
        <xdr:cNvCxnSpPr/>
      </xdr:nvCxnSpPr>
      <xdr:spPr>
        <a:xfrm>
          <a:off x="3797300" y="9975106"/>
          <a:ext cx="838200" cy="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58</xdr:row>
      <xdr:rowOff>31006</xdr:rowOff>
    </xdr:from>
    <xdr:to>
      <xdr:col>19</xdr:col>
      <xdr:colOff>177800</xdr:colOff>
      <xdr:row>58</xdr:row>
      <xdr:rowOff>58689</xdr:rowOff>
    </xdr:to>
    <xdr:cxnSp macro="">
      <xdr:nvCxnSpPr>
        <xdr:cNvPr id="126" name="直線コネクタ 125"/>
        <xdr:cNvCxnSpPr/>
      </xdr:nvCxnSpPr>
      <xdr:spPr>
        <a:xfrm flipV="1">
          <a:off x="2908300" y="9975106"/>
          <a:ext cx="889000" cy="2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58689</xdr:rowOff>
    </xdr:from>
    <xdr:to>
      <xdr:col>15</xdr:col>
      <xdr:colOff>50800</xdr:colOff>
      <xdr:row>58</xdr:row>
      <xdr:rowOff>87819</xdr:rowOff>
    </xdr:to>
    <xdr:cxnSp macro="">
      <xdr:nvCxnSpPr>
        <xdr:cNvPr id="129" name="直線コネクタ 128"/>
        <xdr:cNvCxnSpPr/>
      </xdr:nvCxnSpPr>
      <xdr:spPr>
        <a:xfrm flipV="1">
          <a:off x="2019300" y="10002789"/>
          <a:ext cx="889000" cy="2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56</xdr:row>
      <xdr:rowOff>79566</xdr:rowOff>
    </xdr:from>
    <xdr:ext cx="534377" cy="259045"/>
    <xdr:sp macro="" textlink="">
      <xdr:nvSpPr>
        <xdr:cNvPr id="131" name="テキスト ボックス 130"/>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87819</xdr:rowOff>
    </xdr:from>
    <xdr:to>
      <xdr:col>10</xdr:col>
      <xdr:colOff>114300</xdr:colOff>
      <xdr:row>58</xdr:row>
      <xdr:rowOff>106782</xdr:rowOff>
    </xdr:to>
    <xdr:cxnSp macro="">
      <xdr:nvCxnSpPr>
        <xdr:cNvPr id="132" name="直線コネクタ 131"/>
        <xdr:cNvCxnSpPr/>
      </xdr:nvCxnSpPr>
      <xdr:spPr>
        <a:xfrm flipV="1">
          <a:off x="1130300" y="10031919"/>
          <a:ext cx="889000" cy="1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168050</xdr:rowOff>
    </xdr:from>
    <xdr:to>
      <xdr:col>24</xdr:col>
      <xdr:colOff>114300</xdr:colOff>
      <xdr:row>58</xdr:row>
      <xdr:rowOff>98200</xdr:rowOff>
    </xdr:to>
    <xdr:sp macro="" textlink="">
      <xdr:nvSpPr>
        <xdr:cNvPr id="142" name="楕円 141"/>
        <xdr:cNvSpPr/>
      </xdr:nvSpPr>
      <xdr:spPr>
        <a:xfrm>
          <a:off x="4584700" y="994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57</xdr:row>
      <xdr:rowOff>146477</xdr:rowOff>
    </xdr:from>
    <xdr:ext cx="534377" cy="259045"/>
    <xdr:sp macro="" textlink="">
      <xdr:nvSpPr>
        <xdr:cNvPr id="143" name="物件費該当値テキスト"/>
        <xdr:cNvSpPr txBox="1"/>
      </xdr:nvSpPr>
      <xdr:spPr>
        <a:xfrm>
          <a:off x="4686300" y="991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151656</xdr:rowOff>
    </xdr:from>
    <xdr:to>
      <xdr:col>20</xdr:col>
      <xdr:colOff>38100</xdr:colOff>
      <xdr:row>58</xdr:row>
      <xdr:rowOff>81806</xdr:rowOff>
    </xdr:to>
    <xdr:sp macro="" textlink="">
      <xdr:nvSpPr>
        <xdr:cNvPr id="144" name="楕円 143"/>
        <xdr:cNvSpPr/>
      </xdr:nvSpPr>
      <xdr:spPr>
        <a:xfrm>
          <a:off x="3746500" y="992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58</xdr:row>
      <xdr:rowOff>72933</xdr:rowOff>
    </xdr:from>
    <xdr:ext cx="534377" cy="259045"/>
    <xdr:sp macro="" textlink="">
      <xdr:nvSpPr>
        <xdr:cNvPr id="145" name="テキスト ボックス 144"/>
        <xdr:cNvSpPr txBox="1"/>
      </xdr:nvSpPr>
      <xdr:spPr>
        <a:xfrm>
          <a:off x="3530111" y="1001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7889</xdr:rowOff>
    </xdr:from>
    <xdr:to>
      <xdr:col>15</xdr:col>
      <xdr:colOff>101600</xdr:colOff>
      <xdr:row>58</xdr:row>
      <xdr:rowOff>109489</xdr:rowOff>
    </xdr:to>
    <xdr:sp macro="" textlink="">
      <xdr:nvSpPr>
        <xdr:cNvPr id="146" name="楕円 145"/>
        <xdr:cNvSpPr/>
      </xdr:nvSpPr>
      <xdr:spPr>
        <a:xfrm>
          <a:off x="2857500" y="99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58</xdr:row>
      <xdr:rowOff>100616</xdr:rowOff>
    </xdr:from>
    <xdr:ext cx="534377" cy="259045"/>
    <xdr:sp macro="" textlink="">
      <xdr:nvSpPr>
        <xdr:cNvPr id="147" name="テキスト ボックス 146"/>
        <xdr:cNvSpPr txBox="1"/>
      </xdr:nvSpPr>
      <xdr:spPr>
        <a:xfrm>
          <a:off x="2641111" y="1004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37019</xdr:rowOff>
    </xdr:from>
    <xdr:to>
      <xdr:col>10</xdr:col>
      <xdr:colOff>165100</xdr:colOff>
      <xdr:row>58</xdr:row>
      <xdr:rowOff>138619</xdr:rowOff>
    </xdr:to>
    <xdr:sp macro="" textlink="">
      <xdr:nvSpPr>
        <xdr:cNvPr id="148" name="楕円 147"/>
        <xdr:cNvSpPr/>
      </xdr:nvSpPr>
      <xdr:spPr>
        <a:xfrm>
          <a:off x="1968500" y="998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58</xdr:row>
      <xdr:rowOff>129746</xdr:rowOff>
    </xdr:from>
    <xdr:ext cx="534377" cy="259045"/>
    <xdr:sp macro="" textlink="">
      <xdr:nvSpPr>
        <xdr:cNvPr id="149" name="テキスト ボックス 148"/>
        <xdr:cNvSpPr txBox="1"/>
      </xdr:nvSpPr>
      <xdr:spPr>
        <a:xfrm>
          <a:off x="1752111" y="1007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55982</xdr:rowOff>
    </xdr:from>
    <xdr:to>
      <xdr:col>6</xdr:col>
      <xdr:colOff>38100</xdr:colOff>
      <xdr:row>58</xdr:row>
      <xdr:rowOff>157582</xdr:rowOff>
    </xdr:to>
    <xdr:sp macro="" textlink="">
      <xdr:nvSpPr>
        <xdr:cNvPr id="150" name="楕円 149"/>
        <xdr:cNvSpPr/>
      </xdr:nvSpPr>
      <xdr:spPr>
        <a:xfrm>
          <a:off x="1079500" y="1000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58</xdr:row>
      <xdr:rowOff>148709</xdr:rowOff>
    </xdr:from>
    <xdr:ext cx="534377" cy="259045"/>
    <xdr:sp macro="" textlink="">
      <xdr:nvSpPr>
        <xdr:cNvPr id="151" name="テキスト ボックス 150"/>
        <xdr:cNvSpPr txBox="1"/>
      </xdr:nvSpPr>
      <xdr:spPr>
        <a:xfrm>
          <a:off x="863111" y="1009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300" cy="259045"/>
    <xdr:sp macro="" textlink="">
      <xdr:nvSpPr>
        <xdr:cNvPr id="167" name="テキスト ボックス 166"/>
        <xdr:cNvSpPr txBox="1"/>
      </xdr:nvSpPr>
      <xdr:spPr>
        <a:xfrm>
          <a:off x="230701" y="12684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300" cy="259045"/>
    <xdr:sp macro="" textlink="">
      <xdr:nvSpPr>
        <xdr:cNvPr id="169" name="テキスト ボックス 168"/>
        <xdr:cNvSpPr txBox="1"/>
      </xdr:nvSpPr>
      <xdr:spPr>
        <a:xfrm>
          <a:off x="230701" y="12303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300" cy="259045"/>
    <xdr:sp macro="" textlink="">
      <xdr:nvSpPr>
        <xdr:cNvPr id="171" name="テキスト ボックス 170"/>
        <xdr:cNvSpPr txBox="1"/>
      </xdr:nvSpPr>
      <xdr:spPr>
        <a:xfrm>
          <a:off x="230701" y="11922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300" cy="259045"/>
    <xdr:sp macro="" textlink="">
      <xdr:nvSpPr>
        <xdr:cNvPr id="173" name="テキスト ボックス 172"/>
        <xdr:cNvSpPr txBox="1"/>
      </xdr:nvSpPr>
      <xdr:spPr>
        <a:xfrm>
          <a:off x="230701" y="11541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104191</xdr:rowOff>
    </xdr:from>
    <xdr:to>
      <xdr:col>24</xdr:col>
      <xdr:colOff>63500</xdr:colOff>
      <xdr:row>77</xdr:row>
      <xdr:rowOff>129412</xdr:rowOff>
    </xdr:to>
    <xdr:cxnSp macro="">
      <xdr:nvCxnSpPr>
        <xdr:cNvPr id="180" name="直線コネクタ 179"/>
        <xdr:cNvCxnSpPr/>
      </xdr:nvCxnSpPr>
      <xdr:spPr>
        <a:xfrm flipV="1">
          <a:off x="3797300" y="13305841"/>
          <a:ext cx="838200" cy="2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77</xdr:row>
      <xdr:rowOff>129412</xdr:rowOff>
    </xdr:from>
    <xdr:to>
      <xdr:col>19</xdr:col>
      <xdr:colOff>177800</xdr:colOff>
      <xdr:row>77</xdr:row>
      <xdr:rowOff>161417</xdr:rowOff>
    </xdr:to>
    <xdr:cxnSp macro="">
      <xdr:nvCxnSpPr>
        <xdr:cNvPr id="183" name="直線コネクタ 182"/>
        <xdr:cNvCxnSpPr/>
      </xdr:nvCxnSpPr>
      <xdr:spPr>
        <a:xfrm flipV="1">
          <a:off x="2908300" y="1333106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133428</xdr:colOff>
      <xdr:row>76</xdr:row>
      <xdr:rowOff>16984</xdr:rowOff>
    </xdr:from>
    <xdr:ext cx="469745" cy="259045"/>
    <xdr:sp macro="" textlink="">
      <xdr:nvSpPr>
        <xdr:cNvPr id="185" name="テキスト ボックス 184"/>
        <xdr:cNvSpPr txBox="1"/>
      </xdr:nvSpPr>
      <xdr:spPr>
        <a:xfrm>
          <a:off x="3562428" y="1304718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161417</xdr:rowOff>
    </xdr:from>
    <xdr:to>
      <xdr:col>15</xdr:col>
      <xdr:colOff>50800</xdr:colOff>
      <xdr:row>77</xdr:row>
      <xdr:rowOff>171323</xdr:rowOff>
    </xdr:to>
    <xdr:cxnSp macro="">
      <xdr:nvCxnSpPr>
        <xdr:cNvPr id="186" name="直線コネクタ 185"/>
        <xdr:cNvCxnSpPr/>
      </xdr:nvCxnSpPr>
      <xdr:spPr>
        <a:xfrm flipV="1">
          <a:off x="2019300" y="13363067"/>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14</xdr:col>
      <xdr:colOff>6428</xdr:colOff>
      <xdr:row>76</xdr:row>
      <xdr:rowOff>16527</xdr:rowOff>
    </xdr:from>
    <xdr:ext cx="469745" cy="259045"/>
    <xdr:sp macro="" textlink="">
      <xdr:nvSpPr>
        <xdr:cNvPr id="188" name="テキスト ボックス 187"/>
        <xdr:cNvSpPr txBox="1"/>
      </xdr:nvSpPr>
      <xdr:spPr>
        <a:xfrm>
          <a:off x="2673428" y="1304672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171323</xdr:rowOff>
    </xdr:from>
    <xdr:to>
      <xdr:col>10</xdr:col>
      <xdr:colOff>114300</xdr:colOff>
      <xdr:row>78</xdr:row>
      <xdr:rowOff>712</xdr:rowOff>
    </xdr:to>
    <xdr:cxnSp macro="">
      <xdr:nvCxnSpPr>
        <xdr:cNvPr id="189" name="直線コネクタ 188"/>
        <xdr:cNvCxnSpPr/>
      </xdr:nvCxnSpPr>
      <xdr:spPr>
        <a:xfrm flipV="1">
          <a:off x="1130300" y="13372973"/>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133428</xdr:colOff>
      <xdr:row>76</xdr:row>
      <xdr:rowOff>15308</xdr:rowOff>
    </xdr:from>
    <xdr:ext cx="469745" cy="259045"/>
    <xdr:sp macro="" textlink="">
      <xdr:nvSpPr>
        <xdr:cNvPr id="193" name="テキスト ボックス 192"/>
        <xdr:cNvSpPr txBox="1"/>
      </xdr:nvSpPr>
      <xdr:spPr>
        <a:xfrm>
          <a:off x="895428" y="1304550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53391</xdr:rowOff>
    </xdr:from>
    <xdr:to>
      <xdr:col>24</xdr:col>
      <xdr:colOff>114300</xdr:colOff>
      <xdr:row>77</xdr:row>
      <xdr:rowOff>154991</xdr:rowOff>
    </xdr:to>
    <xdr:sp macro="" textlink="">
      <xdr:nvSpPr>
        <xdr:cNvPr id="199" name="楕円 198"/>
        <xdr:cNvSpPr/>
      </xdr:nvSpPr>
      <xdr:spPr>
        <a:xfrm>
          <a:off x="4584700" y="1325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77</xdr:row>
      <xdr:rowOff>31818</xdr:rowOff>
    </xdr:from>
    <xdr:ext cx="469744" cy="259045"/>
    <xdr:sp macro="" textlink="">
      <xdr:nvSpPr>
        <xdr:cNvPr id="200" name="維持補修費該当値テキスト"/>
        <xdr:cNvSpPr txBox="1"/>
      </xdr:nvSpPr>
      <xdr:spPr>
        <a:xfrm>
          <a:off x="4686300" y="1323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78612</xdr:rowOff>
    </xdr:from>
    <xdr:to>
      <xdr:col>20</xdr:col>
      <xdr:colOff>38100</xdr:colOff>
      <xdr:row>78</xdr:row>
      <xdr:rowOff>8762</xdr:rowOff>
    </xdr:to>
    <xdr:sp macro="" textlink="">
      <xdr:nvSpPr>
        <xdr:cNvPr id="201" name="楕円 200"/>
        <xdr:cNvSpPr/>
      </xdr:nvSpPr>
      <xdr:spPr>
        <a:xfrm>
          <a:off x="3746500" y="1328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133428</xdr:colOff>
      <xdr:row>77</xdr:row>
      <xdr:rowOff>171339</xdr:rowOff>
    </xdr:from>
    <xdr:ext cx="469745" cy="259045"/>
    <xdr:sp macro="" textlink="">
      <xdr:nvSpPr>
        <xdr:cNvPr id="202" name="テキスト ボックス 201"/>
        <xdr:cNvSpPr txBox="1"/>
      </xdr:nvSpPr>
      <xdr:spPr>
        <a:xfrm>
          <a:off x="3562428" y="1337298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110617</xdr:rowOff>
    </xdr:from>
    <xdr:to>
      <xdr:col>15</xdr:col>
      <xdr:colOff>101600</xdr:colOff>
      <xdr:row>78</xdr:row>
      <xdr:rowOff>40767</xdr:rowOff>
    </xdr:to>
    <xdr:sp macro="" textlink="">
      <xdr:nvSpPr>
        <xdr:cNvPr id="203" name="楕円 202"/>
        <xdr:cNvSpPr/>
      </xdr:nvSpPr>
      <xdr:spPr>
        <a:xfrm>
          <a:off x="2857500" y="1331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14</xdr:col>
      <xdr:colOff>6428</xdr:colOff>
      <xdr:row>78</xdr:row>
      <xdr:rowOff>31894</xdr:rowOff>
    </xdr:from>
    <xdr:ext cx="469745" cy="259045"/>
    <xdr:sp macro="" textlink="">
      <xdr:nvSpPr>
        <xdr:cNvPr id="204" name="テキスト ボックス 203"/>
        <xdr:cNvSpPr txBox="1"/>
      </xdr:nvSpPr>
      <xdr:spPr>
        <a:xfrm>
          <a:off x="2673428" y="1340499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120523</xdr:rowOff>
    </xdr:from>
    <xdr:to>
      <xdr:col>10</xdr:col>
      <xdr:colOff>165100</xdr:colOff>
      <xdr:row>78</xdr:row>
      <xdr:rowOff>50673</xdr:rowOff>
    </xdr:to>
    <xdr:sp macro="" textlink="">
      <xdr:nvSpPr>
        <xdr:cNvPr id="205" name="楕円 204"/>
        <xdr:cNvSpPr/>
      </xdr:nvSpPr>
      <xdr:spPr>
        <a:xfrm>
          <a:off x="1968500" y="1332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69928</xdr:colOff>
      <xdr:row>78</xdr:row>
      <xdr:rowOff>41800</xdr:rowOff>
    </xdr:from>
    <xdr:ext cx="469744" cy="259045"/>
    <xdr:sp macro="" textlink="">
      <xdr:nvSpPr>
        <xdr:cNvPr id="206" name="テキスト ボックス 205"/>
        <xdr:cNvSpPr txBox="1"/>
      </xdr:nvSpPr>
      <xdr:spPr>
        <a:xfrm>
          <a:off x="1784428" y="1341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121362</xdr:rowOff>
    </xdr:from>
    <xdr:to>
      <xdr:col>6</xdr:col>
      <xdr:colOff>38100</xdr:colOff>
      <xdr:row>78</xdr:row>
      <xdr:rowOff>51512</xdr:rowOff>
    </xdr:to>
    <xdr:sp macro="" textlink="">
      <xdr:nvSpPr>
        <xdr:cNvPr id="207" name="楕円 206"/>
        <xdr:cNvSpPr/>
      </xdr:nvSpPr>
      <xdr:spPr>
        <a:xfrm>
          <a:off x="1079500" y="1332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133428</xdr:colOff>
      <xdr:row>78</xdr:row>
      <xdr:rowOff>42639</xdr:rowOff>
    </xdr:from>
    <xdr:ext cx="469745" cy="259045"/>
    <xdr:sp macro="" textlink="">
      <xdr:nvSpPr>
        <xdr:cNvPr id="208" name="テキスト ボックス 207"/>
        <xdr:cNvSpPr txBox="1"/>
      </xdr:nvSpPr>
      <xdr:spPr>
        <a:xfrm>
          <a:off x="895428" y="1341573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300" cy="259045"/>
    <xdr:sp macro="" textlink="">
      <xdr:nvSpPr>
        <xdr:cNvPr id="219" name="テキスト ボックス 218"/>
        <xdr:cNvSpPr txBox="1"/>
      </xdr:nvSpPr>
      <xdr:spPr>
        <a:xfrm>
          <a:off x="230701" y="17256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300" cy="259045"/>
    <xdr:sp macro="" textlink="">
      <xdr:nvSpPr>
        <xdr:cNvPr id="221" name="テキスト ボックス 220"/>
        <xdr:cNvSpPr txBox="1"/>
      </xdr:nvSpPr>
      <xdr:spPr>
        <a:xfrm>
          <a:off x="230701" y="16930206"/>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300" cy="259045"/>
    <xdr:sp macro="" textlink="">
      <xdr:nvSpPr>
        <xdr:cNvPr id="223" name="テキスト ボックス 222"/>
        <xdr:cNvSpPr txBox="1"/>
      </xdr:nvSpPr>
      <xdr:spPr>
        <a:xfrm>
          <a:off x="230701" y="16603634"/>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300" cy="259045"/>
    <xdr:sp macro="" textlink="">
      <xdr:nvSpPr>
        <xdr:cNvPr id="225" name="テキスト ボックス 224"/>
        <xdr:cNvSpPr txBox="1"/>
      </xdr:nvSpPr>
      <xdr:spPr>
        <a:xfrm>
          <a:off x="230701" y="16277063"/>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46104</xdr:rowOff>
    </xdr:from>
    <xdr:to>
      <xdr:col>24</xdr:col>
      <xdr:colOff>63500</xdr:colOff>
      <xdr:row>98</xdr:row>
      <xdr:rowOff>58041</xdr:rowOff>
    </xdr:to>
    <xdr:cxnSp macro="">
      <xdr:nvCxnSpPr>
        <xdr:cNvPr id="240" name="直線コネクタ 239"/>
        <xdr:cNvCxnSpPr/>
      </xdr:nvCxnSpPr>
      <xdr:spPr>
        <a:xfrm flipV="1">
          <a:off x="3797300" y="16848204"/>
          <a:ext cx="838200" cy="1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98</xdr:row>
      <xdr:rowOff>58041</xdr:rowOff>
    </xdr:from>
    <xdr:to>
      <xdr:col>19</xdr:col>
      <xdr:colOff>177800</xdr:colOff>
      <xdr:row>98</xdr:row>
      <xdr:rowOff>118456</xdr:rowOff>
    </xdr:to>
    <xdr:cxnSp macro="">
      <xdr:nvCxnSpPr>
        <xdr:cNvPr id="243" name="直線コネクタ 242"/>
        <xdr:cNvCxnSpPr/>
      </xdr:nvCxnSpPr>
      <xdr:spPr>
        <a:xfrm flipV="1">
          <a:off x="2908300" y="16860141"/>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95</xdr:row>
      <xdr:rowOff>94947</xdr:rowOff>
    </xdr:from>
    <xdr:ext cx="534377" cy="259045"/>
    <xdr:sp macro="" textlink="">
      <xdr:nvSpPr>
        <xdr:cNvPr id="245" name="テキスト ボックス 244"/>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79301</xdr:rowOff>
    </xdr:from>
    <xdr:to>
      <xdr:col>15</xdr:col>
      <xdr:colOff>50800</xdr:colOff>
      <xdr:row>98</xdr:row>
      <xdr:rowOff>118456</xdr:rowOff>
    </xdr:to>
    <xdr:cxnSp macro="">
      <xdr:nvCxnSpPr>
        <xdr:cNvPr id="246" name="直線コネクタ 245"/>
        <xdr:cNvCxnSpPr/>
      </xdr:nvCxnSpPr>
      <xdr:spPr>
        <a:xfrm>
          <a:off x="2019300" y="16881401"/>
          <a:ext cx="889000" cy="3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96</xdr:row>
      <xdr:rowOff>15836</xdr:rowOff>
    </xdr:from>
    <xdr:ext cx="534377" cy="259045"/>
    <xdr:sp macro="" textlink="">
      <xdr:nvSpPr>
        <xdr:cNvPr id="248" name="テキスト ボックス 247"/>
        <xdr:cNvSpPr txBox="1"/>
      </xdr:nvSpPr>
      <xdr:spPr>
        <a:xfrm>
          <a:off x="2641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79301</xdr:rowOff>
    </xdr:from>
    <xdr:to>
      <xdr:col>10</xdr:col>
      <xdr:colOff>114300</xdr:colOff>
      <xdr:row>98</xdr:row>
      <xdr:rowOff>164568</xdr:rowOff>
    </xdr:to>
    <xdr:cxnSp macro="">
      <xdr:nvCxnSpPr>
        <xdr:cNvPr id="249" name="直線コネクタ 248"/>
        <xdr:cNvCxnSpPr/>
      </xdr:nvCxnSpPr>
      <xdr:spPr>
        <a:xfrm flipV="1">
          <a:off x="1130300" y="16881401"/>
          <a:ext cx="889000" cy="8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96</xdr:row>
      <xdr:rowOff>69001</xdr:rowOff>
    </xdr:from>
    <xdr:ext cx="534377" cy="259045"/>
    <xdr:sp macro="" textlink="">
      <xdr:nvSpPr>
        <xdr:cNvPr id="251" name="テキスト ボックス 250"/>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96</xdr:row>
      <xdr:rowOff>161275</xdr:rowOff>
    </xdr:from>
    <xdr:ext cx="534377" cy="259045"/>
    <xdr:sp macro="" textlink="">
      <xdr:nvSpPr>
        <xdr:cNvPr id="253" name="テキスト ボックス 252"/>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166754</xdr:rowOff>
    </xdr:from>
    <xdr:to>
      <xdr:col>24</xdr:col>
      <xdr:colOff>114300</xdr:colOff>
      <xdr:row>98</xdr:row>
      <xdr:rowOff>96904</xdr:rowOff>
    </xdr:to>
    <xdr:sp macro="" textlink="">
      <xdr:nvSpPr>
        <xdr:cNvPr id="259" name="楕円 258"/>
        <xdr:cNvSpPr/>
      </xdr:nvSpPr>
      <xdr:spPr>
        <a:xfrm>
          <a:off x="4584700" y="167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97</xdr:row>
      <xdr:rowOff>145181</xdr:rowOff>
    </xdr:from>
    <xdr:ext cx="534377" cy="259045"/>
    <xdr:sp macro="" textlink="">
      <xdr:nvSpPr>
        <xdr:cNvPr id="260" name="扶助費該当値テキスト"/>
        <xdr:cNvSpPr txBox="1"/>
      </xdr:nvSpPr>
      <xdr:spPr>
        <a:xfrm>
          <a:off x="4686300" y="167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7241</xdr:rowOff>
    </xdr:from>
    <xdr:to>
      <xdr:col>20</xdr:col>
      <xdr:colOff>38100</xdr:colOff>
      <xdr:row>98</xdr:row>
      <xdr:rowOff>108841</xdr:rowOff>
    </xdr:to>
    <xdr:sp macro="" textlink="">
      <xdr:nvSpPr>
        <xdr:cNvPr id="261" name="楕円 260"/>
        <xdr:cNvSpPr/>
      </xdr:nvSpPr>
      <xdr:spPr>
        <a:xfrm>
          <a:off x="3746500" y="1680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98</xdr:row>
      <xdr:rowOff>99968</xdr:rowOff>
    </xdr:from>
    <xdr:ext cx="534377" cy="259045"/>
    <xdr:sp macro="" textlink="">
      <xdr:nvSpPr>
        <xdr:cNvPr id="262" name="テキスト ボックス 261"/>
        <xdr:cNvSpPr txBox="1"/>
      </xdr:nvSpPr>
      <xdr:spPr>
        <a:xfrm>
          <a:off x="3530111" y="1690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67656</xdr:rowOff>
    </xdr:from>
    <xdr:to>
      <xdr:col>15</xdr:col>
      <xdr:colOff>101600</xdr:colOff>
      <xdr:row>98</xdr:row>
      <xdr:rowOff>169256</xdr:rowOff>
    </xdr:to>
    <xdr:sp macro="" textlink="">
      <xdr:nvSpPr>
        <xdr:cNvPr id="263" name="楕円 262"/>
        <xdr:cNvSpPr/>
      </xdr:nvSpPr>
      <xdr:spPr>
        <a:xfrm>
          <a:off x="2857500" y="1686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98</xdr:row>
      <xdr:rowOff>160383</xdr:rowOff>
    </xdr:from>
    <xdr:ext cx="534377" cy="259045"/>
    <xdr:sp macro="" textlink="">
      <xdr:nvSpPr>
        <xdr:cNvPr id="264" name="テキスト ボックス 263"/>
        <xdr:cNvSpPr txBox="1"/>
      </xdr:nvSpPr>
      <xdr:spPr>
        <a:xfrm>
          <a:off x="2641111" y="1696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28501</xdr:rowOff>
    </xdr:from>
    <xdr:to>
      <xdr:col>10</xdr:col>
      <xdr:colOff>165100</xdr:colOff>
      <xdr:row>98</xdr:row>
      <xdr:rowOff>130101</xdr:rowOff>
    </xdr:to>
    <xdr:sp macro="" textlink="">
      <xdr:nvSpPr>
        <xdr:cNvPr id="265" name="楕円 264"/>
        <xdr:cNvSpPr/>
      </xdr:nvSpPr>
      <xdr:spPr>
        <a:xfrm>
          <a:off x="1968500" y="1683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98</xdr:row>
      <xdr:rowOff>121228</xdr:rowOff>
    </xdr:from>
    <xdr:ext cx="534377" cy="259045"/>
    <xdr:sp macro="" textlink="">
      <xdr:nvSpPr>
        <xdr:cNvPr id="266" name="テキスト ボックス 265"/>
        <xdr:cNvSpPr txBox="1"/>
      </xdr:nvSpPr>
      <xdr:spPr>
        <a:xfrm>
          <a:off x="1752111" y="1692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113768</xdr:rowOff>
    </xdr:from>
    <xdr:to>
      <xdr:col>6</xdr:col>
      <xdr:colOff>38100</xdr:colOff>
      <xdr:row>99</xdr:row>
      <xdr:rowOff>43918</xdr:rowOff>
    </xdr:to>
    <xdr:sp macro="" textlink="">
      <xdr:nvSpPr>
        <xdr:cNvPr id="267" name="楕円 266"/>
        <xdr:cNvSpPr/>
      </xdr:nvSpPr>
      <xdr:spPr>
        <a:xfrm>
          <a:off x="1079500" y="1691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99</xdr:row>
      <xdr:rowOff>35045</xdr:rowOff>
    </xdr:from>
    <xdr:ext cx="534377" cy="259045"/>
    <xdr:sp macro="" textlink="">
      <xdr:nvSpPr>
        <xdr:cNvPr id="268" name="テキスト ボックス 267"/>
        <xdr:cNvSpPr txBox="1"/>
      </xdr:nvSpPr>
      <xdr:spPr>
        <a:xfrm>
          <a:off x="863111" y="1700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20159</xdr:rowOff>
    </xdr:from>
    <xdr:to>
      <xdr:col>55</xdr:col>
      <xdr:colOff>0</xdr:colOff>
      <xdr:row>37</xdr:row>
      <xdr:rowOff>21697</xdr:rowOff>
    </xdr:to>
    <xdr:cxnSp macro="">
      <xdr:nvCxnSpPr>
        <xdr:cNvPr id="293" name="直線コネクタ 292"/>
        <xdr:cNvCxnSpPr/>
      </xdr:nvCxnSpPr>
      <xdr:spPr>
        <a:xfrm>
          <a:off x="9639300" y="6363809"/>
          <a:ext cx="838200" cy="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37</xdr:row>
      <xdr:rowOff>9335</xdr:rowOff>
    </xdr:from>
    <xdr:to>
      <xdr:col>50</xdr:col>
      <xdr:colOff>114300</xdr:colOff>
      <xdr:row>37</xdr:row>
      <xdr:rowOff>20159</xdr:rowOff>
    </xdr:to>
    <xdr:cxnSp macro="">
      <xdr:nvCxnSpPr>
        <xdr:cNvPr id="296" name="直線コネクタ 295"/>
        <xdr:cNvCxnSpPr/>
      </xdr:nvCxnSpPr>
      <xdr:spPr>
        <a:xfrm>
          <a:off x="8750300" y="6352985"/>
          <a:ext cx="889000" cy="1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9335</xdr:rowOff>
    </xdr:from>
    <xdr:to>
      <xdr:col>45</xdr:col>
      <xdr:colOff>177800</xdr:colOff>
      <xdr:row>37</xdr:row>
      <xdr:rowOff>19114</xdr:rowOff>
    </xdr:to>
    <xdr:cxnSp macro="">
      <xdr:nvCxnSpPr>
        <xdr:cNvPr id="299" name="直線コネクタ 298"/>
        <xdr:cNvCxnSpPr/>
      </xdr:nvCxnSpPr>
      <xdr:spPr>
        <a:xfrm flipV="1">
          <a:off x="7861300" y="6352985"/>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35</xdr:row>
      <xdr:rowOff>24581</xdr:rowOff>
    </xdr:from>
    <xdr:ext cx="534377" cy="259045"/>
    <xdr:sp macro="" textlink="">
      <xdr:nvSpPr>
        <xdr:cNvPr id="301" name="テキスト ボックス 300"/>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19114</xdr:rowOff>
    </xdr:from>
    <xdr:to>
      <xdr:col>41</xdr:col>
      <xdr:colOff>50800</xdr:colOff>
      <xdr:row>37</xdr:row>
      <xdr:rowOff>20656</xdr:rowOff>
    </xdr:to>
    <xdr:cxnSp macro="">
      <xdr:nvCxnSpPr>
        <xdr:cNvPr id="302" name="直線コネクタ 301"/>
        <xdr:cNvCxnSpPr/>
      </xdr:nvCxnSpPr>
      <xdr:spPr>
        <a:xfrm flipV="1">
          <a:off x="6972300" y="6362764"/>
          <a:ext cx="889000" cy="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35</xdr:row>
      <xdr:rowOff>34177</xdr:rowOff>
    </xdr:from>
    <xdr:ext cx="534377" cy="259045"/>
    <xdr:sp macro="" textlink="">
      <xdr:nvSpPr>
        <xdr:cNvPr id="304" name="テキスト ボックス 303"/>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142347</xdr:rowOff>
    </xdr:from>
    <xdr:to>
      <xdr:col>55</xdr:col>
      <xdr:colOff>50800</xdr:colOff>
      <xdr:row>37</xdr:row>
      <xdr:rowOff>72497</xdr:rowOff>
    </xdr:to>
    <xdr:sp macro="" textlink="">
      <xdr:nvSpPr>
        <xdr:cNvPr id="312" name="楕円 311"/>
        <xdr:cNvSpPr/>
      </xdr:nvSpPr>
      <xdr:spPr>
        <a:xfrm>
          <a:off x="10426700" y="631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50800</xdr:colOff>
      <xdr:row>36</xdr:row>
      <xdr:rowOff>57274</xdr:rowOff>
    </xdr:from>
    <xdr:ext cx="534377" cy="259045"/>
    <xdr:sp macro="" textlink="">
      <xdr:nvSpPr>
        <xdr:cNvPr id="313" name="補助費等該当値テキスト"/>
        <xdr:cNvSpPr txBox="1"/>
      </xdr:nvSpPr>
      <xdr:spPr>
        <a:xfrm>
          <a:off x="10528300" y="622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140809</xdr:rowOff>
    </xdr:from>
    <xdr:to>
      <xdr:col>50</xdr:col>
      <xdr:colOff>165100</xdr:colOff>
      <xdr:row>37</xdr:row>
      <xdr:rowOff>70959</xdr:rowOff>
    </xdr:to>
    <xdr:sp macro="" textlink="">
      <xdr:nvSpPr>
        <xdr:cNvPr id="314" name="楕円 313"/>
        <xdr:cNvSpPr/>
      </xdr:nvSpPr>
      <xdr:spPr>
        <a:xfrm>
          <a:off x="9588500" y="631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37</xdr:row>
      <xdr:rowOff>62086</xdr:rowOff>
    </xdr:from>
    <xdr:ext cx="534377" cy="259045"/>
    <xdr:sp macro="" textlink="">
      <xdr:nvSpPr>
        <xdr:cNvPr id="315" name="テキスト ボックス 314"/>
        <xdr:cNvSpPr txBox="1"/>
      </xdr:nvSpPr>
      <xdr:spPr>
        <a:xfrm>
          <a:off x="9372111" y="64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129985</xdr:rowOff>
    </xdr:from>
    <xdr:to>
      <xdr:col>46</xdr:col>
      <xdr:colOff>38100</xdr:colOff>
      <xdr:row>37</xdr:row>
      <xdr:rowOff>60135</xdr:rowOff>
    </xdr:to>
    <xdr:sp macro="" textlink="">
      <xdr:nvSpPr>
        <xdr:cNvPr id="316" name="楕円 315"/>
        <xdr:cNvSpPr/>
      </xdr:nvSpPr>
      <xdr:spPr>
        <a:xfrm>
          <a:off x="8699500" y="63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37</xdr:row>
      <xdr:rowOff>51262</xdr:rowOff>
    </xdr:from>
    <xdr:ext cx="534377" cy="259045"/>
    <xdr:sp macro="" textlink="">
      <xdr:nvSpPr>
        <xdr:cNvPr id="317" name="テキスト ボックス 316"/>
        <xdr:cNvSpPr txBox="1"/>
      </xdr:nvSpPr>
      <xdr:spPr>
        <a:xfrm>
          <a:off x="8483111" y="639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139764</xdr:rowOff>
    </xdr:from>
    <xdr:to>
      <xdr:col>41</xdr:col>
      <xdr:colOff>101600</xdr:colOff>
      <xdr:row>37</xdr:row>
      <xdr:rowOff>69914</xdr:rowOff>
    </xdr:to>
    <xdr:sp macro="" textlink="">
      <xdr:nvSpPr>
        <xdr:cNvPr id="318" name="楕円 317"/>
        <xdr:cNvSpPr/>
      </xdr:nvSpPr>
      <xdr:spPr>
        <a:xfrm>
          <a:off x="7810500" y="631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37</xdr:row>
      <xdr:rowOff>61041</xdr:rowOff>
    </xdr:from>
    <xdr:ext cx="534377" cy="259045"/>
    <xdr:sp macro="" textlink="">
      <xdr:nvSpPr>
        <xdr:cNvPr id="319" name="テキスト ボックス 318"/>
        <xdr:cNvSpPr txBox="1"/>
      </xdr:nvSpPr>
      <xdr:spPr>
        <a:xfrm>
          <a:off x="7594111" y="640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141306</xdr:rowOff>
    </xdr:from>
    <xdr:to>
      <xdr:col>36</xdr:col>
      <xdr:colOff>165100</xdr:colOff>
      <xdr:row>37</xdr:row>
      <xdr:rowOff>71456</xdr:rowOff>
    </xdr:to>
    <xdr:sp macro="" textlink="">
      <xdr:nvSpPr>
        <xdr:cNvPr id="320" name="楕円 319"/>
        <xdr:cNvSpPr/>
      </xdr:nvSpPr>
      <xdr:spPr>
        <a:xfrm>
          <a:off x="6921500" y="631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37</xdr:row>
      <xdr:rowOff>62583</xdr:rowOff>
    </xdr:from>
    <xdr:ext cx="534377" cy="259045"/>
    <xdr:sp macro="" textlink="">
      <xdr:nvSpPr>
        <xdr:cNvPr id="321" name="テキスト ボックス 320"/>
        <xdr:cNvSpPr txBox="1"/>
      </xdr:nvSpPr>
      <xdr:spPr>
        <a:xfrm>
          <a:off x="6705111" y="640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60071</xdr:rowOff>
    </xdr:from>
    <xdr:to>
      <xdr:col>55</xdr:col>
      <xdr:colOff>0</xdr:colOff>
      <xdr:row>58</xdr:row>
      <xdr:rowOff>107552</xdr:rowOff>
    </xdr:to>
    <xdr:cxnSp macro="">
      <xdr:nvCxnSpPr>
        <xdr:cNvPr id="350" name="直線コネクタ 349"/>
        <xdr:cNvCxnSpPr/>
      </xdr:nvCxnSpPr>
      <xdr:spPr>
        <a:xfrm>
          <a:off x="9639300" y="10004171"/>
          <a:ext cx="838200" cy="4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58</xdr:row>
      <xdr:rowOff>60071</xdr:rowOff>
    </xdr:from>
    <xdr:to>
      <xdr:col>50</xdr:col>
      <xdr:colOff>114300</xdr:colOff>
      <xdr:row>58</xdr:row>
      <xdr:rowOff>97882</xdr:rowOff>
    </xdr:to>
    <xdr:cxnSp macro="">
      <xdr:nvCxnSpPr>
        <xdr:cNvPr id="353" name="直線コネクタ 352"/>
        <xdr:cNvCxnSpPr/>
      </xdr:nvCxnSpPr>
      <xdr:spPr>
        <a:xfrm flipV="1">
          <a:off x="8750300" y="10004171"/>
          <a:ext cx="889000" cy="3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64064</xdr:rowOff>
    </xdr:from>
    <xdr:to>
      <xdr:col>45</xdr:col>
      <xdr:colOff>177800</xdr:colOff>
      <xdr:row>58</xdr:row>
      <xdr:rowOff>97882</xdr:rowOff>
    </xdr:to>
    <xdr:cxnSp macro="">
      <xdr:nvCxnSpPr>
        <xdr:cNvPr id="356" name="直線コネクタ 355"/>
        <xdr:cNvCxnSpPr/>
      </xdr:nvCxnSpPr>
      <xdr:spPr>
        <a:xfrm>
          <a:off x="7861300" y="10008164"/>
          <a:ext cx="889000" cy="3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55</xdr:row>
      <xdr:rowOff>74294</xdr:rowOff>
    </xdr:from>
    <xdr:ext cx="534377" cy="259045"/>
    <xdr:sp macro="" textlink="">
      <xdr:nvSpPr>
        <xdr:cNvPr id="358" name="テキスト ボックス 357"/>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64064</xdr:rowOff>
    </xdr:from>
    <xdr:to>
      <xdr:col>41</xdr:col>
      <xdr:colOff>50800</xdr:colOff>
      <xdr:row>58</xdr:row>
      <xdr:rowOff>77803</xdr:rowOff>
    </xdr:to>
    <xdr:cxnSp macro="">
      <xdr:nvCxnSpPr>
        <xdr:cNvPr id="359" name="直線コネクタ 358"/>
        <xdr:cNvCxnSpPr/>
      </xdr:nvCxnSpPr>
      <xdr:spPr>
        <a:xfrm flipV="1">
          <a:off x="6972300" y="10008164"/>
          <a:ext cx="889000" cy="1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56752</xdr:rowOff>
    </xdr:from>
    <xdr:to>
      <xdr:col>55</xdr:col>
      <xdr:colOff>50800</xdr:colOff>
      <xdr:row>58</xdr:row>
      <xdr:rowOff>158352</xdr:rowOff>
    </xdr:to>
    <xdr:sp macro="" textlink="">
      <xdr:nvSpPr>
        <xdr:cNvPr id="369" name="楕円 368"/>
        <xdr:cNvSpPr/>
      </xdr:nvSpPr>
      <xdr:spPr>
        <a:xfrm>
          <a:off x="10426700" y="100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50800</xdr:colOff>
      <xdr:row>57</xdr:row>
      <xdr:rowOff>143129</xdr:rowOff>
    </xdr:from>
    <xdr:ext cx="534377" cy="259045"/>
    <xdr:sp macro="" textlink="">
      <xdr:nvSpPr>
        <xdr:cNvPr id="370" name="普通建設事業費該当値テキスト"/>
        <xdr:cNvSpPr txBox="1"/>
      </xdr:nvSpPr>
      <xdr:spPr>
        <a:xfrm>
          <a:off x="10528300" y="991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9271</xdr:rowOff>
    </xdr:from>
    <xdr:to>
      <xdr:col>50</xdr:col>
      <xdr:colOff>165100</xdr:colOff>
      <xdr:row>58</xdr:row>
      <xdr:rowOff>110871</xdr:rowOff>
    </xdr:to>
    <xdr:sp macro="" textlink="">
      <xdr:nvSpPr>
        <xdr:cNvPr id="371" name="楕円 370"/>
        <xdr:cNvSpPr/>
      </xdr:nvSpPr>
      <xdr:spPr>
        <a:xfrm>
          <a:off x="9588500" y="995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58</xdr:row>
      <xdr:rowOff>101998</xdr:rowOff>
    </xdr:from>
    <xdr:ext cx="534377" cy="259045"/>
    <xdr:sp macro="" textlink="">
      <xdr:nvSpPr>
        <xdr:cNvPr id="372" name="テキスト ボックス 371"/>
        <xdr:cNvSpPr txBox="1"/>
      </xdr:nvSpPr>
      <xdr:spPr>
        <a:xfrm>
          <a:off x="9372111" y="1004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47082</xdr:rowOff>
    </xdr:from>
    <xdr:to>
      <xdr:col>46</xdr:col>
      <xdr:colOff>38100</xdr:colOff>
      <xdr:row>58</xdr:row>
      <xdr:rowOff>148682</xdr:rowOff>
    </xdr:to>
    <xdr:sp macro="" textlink="">
      <xdr:nvSpPr>
        <xdr:cNvPr id="373" name="楕円 372"/>
        <xdr:cNvSpPr/>
      </xdr:nvSpPr>
      <xdr:spPr>
        <a:xfrm>
          <a:off x="8699500" y="999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58</xdr:row>
      <xdr:rowOff>139809</xdr:rowOff>
    </xdr:from>
    <xdr:ext cx="534377" cy="259045"/>
    <xdr:sp macro="" textlink="">
      <xdr:nvSpPr>
        <xdr:cNvPr id="374" name="テキスト ボックス 373"/>
        <xdr:cNvSpPr txBox="1"/>
      </xdr:nvSpPr>
      <xdr:spPr>
        <a:xfrm>
          <a:off x="8483111" y="1008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13264</xdr:rowOff>
    </xdr:from>
    <xdr:to>
      <xdr:col>41</xdr:col>
      <xdr:colOff>101600</xdr:colOff>
      <xdr:row>58</xdr:row>
      <xdr:rowOff>114864</xdr:rowOff>
    </xdr:to>
    <xdr:sp macro="" textlink="">
      <xdr:nvSpPr>
        <xdr:cNvPr id="375" name="楕円 374"/>
        <xdr:cNvSpPr/>
      </xdr:nvSpPr>
      <xdr:spPr>
        <a:xfrm>
          <a:off x="7810500" y="995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58</xdr:row>
      <xdr:rowOff>105991</xdr:rowOff>
    </xdr:from>
    <xdr:ext cx="534377" cy="259045"/>
    <xdr:sp macro="" textlink="">
      <xdr:nvSpPr>
        <xdr:cNvPr id="376" name="テキスト ボックス 375"/>
        <xdr:cNvSpPr txBox="1"/>
      </xdr:nvSpPr>
      <xdr:spPr>
        <a:xfrm>
          <a:off x="7594111" y="1005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27003</xdr:rowOff>
    </xdr:from>
    <xdr:to>
      <xdr:col>36</xdr:col>
      <xdr:colOff>165100</xdr:colOff>
      <xdr:row>58</xdr:row>
      <xdr:rowOff>128603</xdr:rowOff>
    </xdr:to>
    <xdr:sp macro="" textlink="">
      <xdr:nvSpPr>
        <xdr:cNvPr id="377" name="楕円 376"/>
        <xdr:cNvSpPr/>
      </xdr:nvSpPr>
      <xdr:spPr>
        <a:xfrm>
          <a:off x="6921500" y="997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58</xdr:row>
      <xdr:rowOff>119730</xdr:rowOff>
    </xdr:from>
    <xdr:ext cx="534377" cy="259045"/>
    <xdr:sp macro="" textlink="">
      <xdr:nvSpPr>
        <xdr:cNvPr id="378" name="テキスト ボックス 377"/>
        <xdr:cNvSpPr txBox="1"/>
      </xdr:nvSpPr>
      <xdr:spPr>
        <a:xfrm>
          <a:off x="6705111" y="100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59134</xdr:rowOff>
    </xdr:from>
    <xdr:to>
      <xdr:col>55</xdr:col>
      <xdr:colOff>0</xdr:colOff>
      <xdr:row>79</xdr:row>
      <xdr:rowOff>90323</xdr:rowOff>
    </xdr:to>
    <xdr:cxnSp macro="">
      <xdr:nvCxnSpPr>
        <xdr:cNvPr id="409" name="直線コネクタ 408"/>
        <xdr:cNvCxnSpPr/>
      </xdr:nvCxnSpPr>
      <xdr:spPr>
        <a:xfrm flipV="1">
          <a:off x="9639300" y="13603684"/>
          <a:ext cx="838200" cy="3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79</xdr:row>
      <xdr:rowOff>19326</xdr:rowOff>
    </xdr:from>
    <xdr:to>
      <xdr:col>50</xdr:col>
      <xdr:colOff>114300</xdr:colOff>
      <xdr:row>79</xdr:row>
      <xdr:rowOff>90323</xdr:rowOff>
    </xdr:to>
    <xdr:cxnSp macro="">
      <xdr:nvCxnSpPr>
        <xdr:cNvPr id="412" name="直線コネクタ 411"/>
        <xdr:cNvCxnSpPr/>
      </xdr:nvCxnSpPr>
      <xdr:spPr>
        <a:xfrm>
          <a:off x="8750300" y="13563876"/>
          <a:ext cx="889000" cy="7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6786</xdr:rowOff>
    </xdr:from>
    <xdr:to>
      <xdr:col>45</xdr:col>
      <xdr:colOff>177800</xdr:colOff>
      <xdr:row>79</xdr:row>
      <xdr:rowOff>19326</xdr:rowOff>
    </xdr:to>
    <xdr:cxnSp macro="">
      <xdr:nvCxnSpPr>
        <xdr:cNvPr id="415" name="直線コネクタ 414"/>
        <xdr:cNvCxnSpPr/>
      </xdr:nvCxnSpPr>
      <xdr:spPr>
        <a:xfrm>
          <a:off x="7861300" y="13551336"/>
          <a:ext cx="8890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75</xdr:row>
      <xdr:rowOff>113219</xdr:rowOff>
    </xdr:from>
    <xdr:ext cx="534377" cy="259045"/>
    <xdr:sp macro="" textlink="">
      <xdr:nvSpPr>
        <xdr:cNvPr id="417" name="テキスト ボックス 416"/>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75</xdr:row>
      <xdr:rowOff>140619</xdr:rowOff>
    </xdr:from>
    <xdr:ext cx="534377" cy="259045"/>
    <xdr:sp macro="" textlink="">
      <xdr:nvSpPr>
        <xdr:cNvPr id="419" name="テキスト ボックス 418"/>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8334</xdr:rowOff>
    </xdr:from>
    <xdr:to>
      <xdr:col>55</xdr:col>
      <xdr:colOff>50800</xdr:colOff>
      <xdr:row>79</xdr:row>
      <xdr:rowOff>109934</xdr:rowOff>
    </xdr:to>
    <xdr:sp macro="" textlink="">
      <xdr:nvSpPr>
        <xdr:cNvPr id="425" name="楕円 424"/>
        <xdr:cNvSpPr/>
      </xdr:nvSpPr>
      <xdr:spPr>
        <a:xfrm>
          <a:off x="10426700" y="135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50800</xdr:colOff>
      <xdr:row>78</xdr:row>
      <xdr:rowOff>94711</xdr:rowOff>
    </xdr:from>
    <xdr:ext cx="469744" cy="259045"/>
    <xdr:sp macro="" textlink="">
      <xdr:nvSpPr>
        <xdr:cNvPr id="426" name="普通建設事業費 （ うち新規整備　）該当値テキスト"/>
        <xdr:cNvSpPr txBox="1"/>
      </xdr:nvSpPr>
      <xdr:spPr>
        <a:xfrm>
          <a:off x="10528300" y="1346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39523</xdr:rowOff>
    </xdr:from>
    <xdr:to>
      <xdr:col>50</xdr:col>
      <xdr:colOff>165100</xdr:colOff>
      <xdr:row>79</xdr:row>
      <xdr:rowOff>141123</xdr:rowOff>
    </xdr:to>
    <xdr:sp macro="" textlink="">
      <xdr:nvSpPr>
        <xdr:cNvPr id="427" name="楕円 426"/>
        <xdr:cNvSpPr/>
      </xdr:nvSpPr>
      <xdr:spPr>
        <a:xfrm>
          <a:off x="9588500" y="1358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115517</xdr:colOff>
      <xdr:row>79</xdr:row>
      <xdr:rowOff>132250</xdr:rowOff>
    </xdr:from>
    <xdr:ext cx="378566" cy="259045"/>
    <xdr:sp macro="" textlink="">
      <xdr:nvSpPr>
        <xdr:cNvPr id="428" name="テキスト ボックス 427"/>
        <xdr:cNvSpPr txBox="1"/>
      </xdr:nvSpPr>
      <xdr:spPr>
        <a:xfrm>
          <a:off x="9450017" y="13676800"/>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139976</xdr:rowOff>
    </xdr:from>
    <xdr:to>
      <xdr:col>46</xdr:col>
      <xdr:colOff>38100</xdr:colOff>
      <xdr:row>79</xdr:row>
      <xdr:rowOff>70126</xdr:rowOff>
    </xdr:to>
    <xdr:sp macro="" textlink="">
      <xdr:nvSpPr>
        <xdr:cNvPr id="429" name="楕円 428"/>
        <xdr:cNvSpPr/>
      </xdr:nvSpPr>
      <xdr:spPr>
        <a:xfrm>
          <a:off x="8699500" y="13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133428</xdr:colOff>
      <xdr:row>79</xdr:row>
      <xdr:rowOff>61253</xdr:rowOff>
    </xdr:from>
    <xdr:ext cx="469745" cy="259045"/>
    <xdr:sp macro="" textlink="">
      <xdr:nvSpPr>
        <xdr:cNvPr id="430" name="テキスト ボックス 429"/>
        <xdr:cNvSpPr txBox="1"/>
      </xdr:nvSpPr>
      <xdr:spPr>
        <a:xfrm>
          <a:off x="8515428" y="1360580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127436</xdr:rowOff>
    </xdr:from>
    <xdr:to>
      <xdr:col>41</xdr:col>
      <xdr:colOff>101600</xdr:colOff>
      <xdr:row>79</xdr:row>
      <xdr:rowOff>57586</xdr:rowOff>
    </xdr:to>
    <xdr:sp macro="" textlink="">
      <xdr:nvSpPr>
        <xdr:cNvPr id="431" name="楕円 430"/>
        <xdr:cNvSpPr/>
      </xdr:nvSpPr>
      <xdr:spPr>
        <a:xfrm>
          <a:off x="7810500" y="135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40</xdr:col>
      <xdr:colOff>6428</xdr:colOff>
      <xdr:row>79</xdr:row>
      <xdr:rowOff>48713</xdr:rowOff>
    </xdr:from>
    <xdr:ext cx="469745" cy="259045"/>
    <xdr:sp macro="" textlink="">
      <xdr:nvSpPr>
        <xdr:cNvPr id="432" name="テキスト ボックス 431"/>
        <xdr:cNvSpPr txBox="1"/>
      </xdr:nvSpPr>
      <xdr:spPr>
        <a:xfrm>
          <a:off x="7626428" y="1359326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137389</xdr:rowOff>
    </xdr:from>
    <xdr:to>
      <xdr:col>55</xdr:col>
      <xdr:colOff>0</xdr:colOff>
      <xdr:row>98</xdr:row>
      <xdr:rowOff>72695</xdr:rowOff>
    </xdr:to>
    <xdr:cxnSp macro="">
      <xdr:nvCxnSpPr>
        <xdr:cNvPr id="461" name="直線コネクタ 460"/>
        <xdr:cNvCxnSpPr/>
      </xdr:nvCxnSpPr>
      <xdr:spPr>
        <a:xfrm>
          <a:off x="9639300" y="16768039"/>
          <a:ext cx="838200" cy="10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97</xdr:row>
      <xdr:rowOff>137389</xdr:rowOff>
    </xdr:from>
    <xdr:to>
      <xdr:col>50</xdr:col>
      <xdr:colOff>114300</xdr:colOff>
      <xdr:row>98</xdr:row>
      <xdr:rowOff>101346</xdr:rowOff>
    </xdr:to>
    <xdr:cxnSp macro="">
      <xdr:nvCxnSpPr>
        <xdr:cNvPr id="464" name="直線コネクタ 463"/>
        <xdr:cNvCxnSpPr/>
      </xdr:nvCxnSpPr>
      <xdr:spPr>
        <a:xfrm flipV="1">
          <a:off x="8750300" y="16768039"/>
          <a:ext cx="889000" cy="13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101346</xdr:rowOff>
    </xdr:from>
    <xdr:to>
      <xdr:col>45</xdr:col>
      <xdr:colOff>177800</xdr:colOff>
      <xdr:row>98</xdr:row>
      <xdr:rowOff>115075</xdr:rowOff>
    </xdr:to>
    <xdr:cxnSp macro="">
      <xdr:nvCxnSpPr>
        <xdr:cNvPr id="467" name="直線コネクタ 466"/>
        <xdr:cNvCxnSpPr/>
      </xdr:nvCxnSpPr>
      <xdr:spPr>
        <a:xfrm flipV="1">
          <a:off x="7861300" y="16903446"/>
          <a:ext cx="889000" cy="1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21895</xdr:rowOff>
    </xdr:from>
    <xdr:to>
      <xdr:col>55</xdr:col>
      <xdr:colOff>50800</xdr:colOff>
      <xdr:row>98</xdr:row>
      <xdr:rowOff>123495</xdr:rowOff>
    </xdr:to>
    <xdr:sp macro="" textlink="">
      <xdr:nvSpPr>
        <xdr:cNvPr id="477" name="楕円 476"/>
        <xdr:cNvSpPr/>
      </xdr:nvSpPr>
      <xdr:spPr>
        <a:xfrm>
          <a:off x="10426700" y="1682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50800</xdr:colOff>
      <xdr:row>97</xdr:row>
      <xdr:rowOff>108272</xdr:rowOff>
    </xdr:from>
    <xdr:ext cx="534377" cy="259045"/>
    <xdr:sp macro="" textlink="">
      <xdr:nvSpPr>
        <xdr:cNvPr id="478" name="普通建設事業費 （ うち更新整備　）該当値テキスト"/>
        <xdr:cNvSpPr txBox="1"/>
      </xdr:nvSpPr>
      <xdr:spPr>
        <a:xfrm>
          <a:off x="10528300" y="1673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86589</xdr:rowOff>
    </xdr:from>
    <xdr:to>
      <xdr:col>50</xdr:col>
      <xdr:colOff>165100</xdr:colOff>
      <xdr:row>98</xdr:row>
      <xdr:rowOff>16739</xdr:rowOff>
    </xdr:to>
    <xdr:sp macro="" textlink="">
      <xdr:nvSpPr>
        <xdr:cNvPr id="479" name="楕円 478"/>
        <xdr:cNvSpPr/>
      </xdr:nvSpPr>
      <xdr:spPr>
        <a:xfrm>
          <a:off x="9588500" y="1671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98</xdr:row>
      <xdr:rowOff>7866</xdr:rowOff>
    </xdr:from>
    <xdr:ext cx="534377" cy="259045"/>
    <xdr:sp macro="" textlink="">
      <xdr:nvSpPr>
        <xdr:cNvPr id="480" name="テキスト ボックス 479"/>
        <xdr:cNvSpPr txBox="1"/>
      </xdr:nvSpPr>
      <xdr:spPr>
        <a:xfrm>
          <a:off x="9372111" y="1680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50546</xdr:rowOff>
    </xdr:from>
    <xdr:to>
      <xdr:col>46</xdr:col>
      <xdr:colOff>38100</xdr:colOff>
      <xdr:row>98</xdr:row>
      <xdr:rowOff>152146</xdr:rowOff>
    </xdr:to>
    <xdr:sp macro="" textlink="">
      <xdr:nvSpPr>
        <xdr:cNvPr id="481" name="楕円 480"/>
        <xdr:cNvSpPr/>
      </xdr:nvSpPr>
      <xdr:spPr>
        <a:xfrm>
          <a:off x="8699500" y="1685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133428</xdr:colOff>
      <xdr:row>98</xdr:row>
      <xdr:rowOff>143273</xdr:rowOff>
    </xdr:from>
    <xdr:ext cx="469745" cy="259045"/>
    <xdr:sp macro="" textlink="">
      <xdr:nvSpPr>
        <xdr:cNvPr id="482" name="テキスト ボックス 481"/>
        <xdr:cNvSpPr txBox="1"/>
      </xdr:nvSpPr>
      <xdr:spPr>
        <a:xfrm>
          <a:off x="8515428" y="1694537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64275</xdr:rowOff>
    </xdr:from>
    <xdr:to>
      <xdr:col>41</xdr:col>
      <xdr:colOff>101600</xdr:colOff>
      <xdr:row>98</xdr:row>
      <xdr:rowOff>165875</xdr:rowOff>
    </xdr:to>
    <xdr:sp macro="" textlink="">
      <xdr:nvSpPr>
        <xdr:cNvPr id="483" name="楕円 482"/>
        <xdr:cNvSpPr/>
      </xdr:nvSpPr>
      <xdr:spPr>
        <a:xfrm>
          <a:off x="7810500" y="1686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40</xdr:col>
      <xdr:colOff>6428</xdr:colOff>
      <xdr:row>98</xdr:row>
      <xdr:rowOff>157002</xdr:rowOff>
    </xdr:from>
    <xdr:ext cx="469745" cy="259045"/>
    <xdr:sp macro="" textlink="">
      <xdr:nvSpPr>
        <xdr:cNvPr id="484" name="テキスト ボックス 483"/>
        <xdr:cNvSpPr txBox="1"/>
      </xdr:nvSpPr>
      <xdr:spPr>
        <a:xfrm>
          <a:off x="7626428" y="1695910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300" cy="259045"/>
    <xdr:sp macro="" textlink="">
      <xdr:nvSpPr>
        <xdr:cNvPr id="498" name="テキスト ボックス 497"/>
        <xdr:cNvSpPr txBox="1"/>
      </xdr:nvSpPr>
      <xdr:spPr>
        <a:xfrm>
          <a:off x="11914701" y="60553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1" name="直線コネクタ 51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4" name="直線コネクタ 51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80</xdr:col>
      <xdr:colOff>6428</xdr:colOff>
      <xdr:row>37</xdr:row>
      <xdr:rowOff>19319</xdr:rowOff>
    </xdr:from>
    <xdr:ext cx="469745" cy="259045"/>
    <xdr:sp macro="" textlink="">
      <xdr:nvSpPr>
        <xdr:cNvPr id="516" name="テキスト ボックス 515"/>
        <xdr:cNvSpPr txBox="1"/>
      </xdr:nvSpPr>
      <xdr:spPr>
        <a:xfrm>
          <a:off x="15246428" y="636296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7" name="直線コネクタ 51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115517</xdr:colOff>
      <xdr:row>37</xdr:row>
      <xdr:rowOff>26845</xdr:rowOff>
    </xdr:from>
    <xdr:ext cx="378566" cy="259045"/>
    <xdr:sp macro="" textlink="">
      <xdr:nvSpPr>
        <xdr:cNvPr id="519" name="テキスト ボックス 518"/>
        <xdr:cNvSpPr txBox="1"/>
      </xdr:nvSpPr>
      <xdr:spPr>
        <a:xfrm>
          <a:off x="14403017" y="6370495"/>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133428</xdr:colOff>
      <xdr:row>37</xdr:row>
      <xdr:rowOff>23324</xdr:rowOff>
    </xdr:from>
    <xdr:ext cx="469745" cy="259045"/>
    <xdr:sp macro="" textlink="">
      <xdr:nvSpPr>
        <xdr:cNvPr id="522" name="テキスト ボックス 521"/>
        <xdr:cNvSpPr txBox="1"/>
      </xdr:nvSpPr>
      <xdr:spPr>
        <a:xfrm>
          <a:off x="13468428" y="636697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6428</xdr:colOff>
      <xdr:row>37</xdr:row>
      <xdr:rowOff>17006</xdr:rowOff>
    </xdr:from>
    <xdr:ext cx="469745" cy="259045"/>
    <xdr:sp macro="" textlink="">
      <xdr:nvSpPr>
        <xdr:cNvPr id="524" name="テキスト ボックス 523"/>
        <xdr:cNvSpPr txBox="1"/>
      </xdr:nvSpPr>
      <xdr:spPr>
        <a:xfrm>
          <a:off x="12579428" y="636065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38</xdr:row>
      <xdr:rowOff>61091</xdr:rowOff>
    </xdr:from>
    <xdr:ext cx="249299" cy="259045"/>
    <xdr:sp macro="" textlink="">
      <xdr:nvSpPr>
        <xdr:cNvPr id="531" name="災害復旧事業費該当値テキスト"/>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80</xdr:col>
      <xdr:colOff>116650</xdr:colOff>
      <xdr:row>39</xdr:row>
      <xdr:rowOff>10177</xdr:rowOff>
    </xdr:from>
    <xdr:ext cx="249299" cy="259045"/>
    <xdr:sp macro="" textlink="">
      <xdr:nvSpPr>
        <xdr:cNvPr id="533" name="テキスト ボックス 53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180150</xdr:colOff>
      <xdr:row>39</xdr:row>
      <xdr:rowOff>10177</xdr:rowOff>
    </xdr:from>
    <xdr:ext cx="249299" cy="259045"/>
    <xdr:sp macro="" textlink="">
      <xdr:nvSpPr>
        <xdr:cNvPr id="535" name="テキスト ボックス 53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53150</xdr:colOff>
      <xdr:row>39</xdr:row>
      <xdr:rowOff>10177</xdr:rowOff>
    </xdr:from>
    <xdr:ext cx="249299" cy="259045"/>
    <xdr:sp macro="" textlink="">
      <xdr:nvSpPr>
        <xdr:cNvPr id="537" name="テキスト ボックス 53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300" cy="259045"/>
    <xdr:sp macro="" textlink="">
      <xdr:nvSpPr>
        <xdr:cNvPr id="602" name="テキスト ボックス 601"/>
        <xdr:cNvSpPr txBox="1"/>
      </xdr:nvSpPr>
      <xdr:spPr>
        <a:xfrm>
          <a:off x="11914701" y="13174634"/>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300" cy="259045"/>
    <xdr:sp macro="" textlink="">
      <xdr:nvSpPr>
        <xdr:cNvPr id="604" name="テキスト ボックス 603"/>
        <xdr:cNvSpPr txBox="1"/>
      </xdr:nvSpPr>
      <xdr:spPr>
        <a:xfrm>
          <a:off x="11914701" y="1284806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300" cy="259045"/>
    <xdr:sp macro="" textlink="">
      <xdr:nvSpPr>
        <xdr:cNvPr id="606" name="テキスト ボックス 605"/>
        <xdr:cNvSpPr txBox="1"/>
      </xdr:nvSpPr>
      <xdr:spPr>
        <a:xfrm>
          <a:off x="11914701" y="1252149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300" cy="259045"/>
    <xdr:sp macro="" textlink="">
      <xdr:nvSpPr>
        <xdr:cNvPr id="608" name="テキスト ボックス 607"/>
        <xdr:cNvSpPr txBox="1"/>
      </xdr:nvSpPr>
      <xdr:spPr>
        <a:xfrm>
          <a:off x="11914701" y="12194920"/>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147473</xdr:rowOff>
    </xdr:from>
    <xdr:to>
      <xdr:col>85</xdr:col>
      <xdr:colOff>127000</xdr:colOff>
      <xdr:row>77</xdr:row>
      <xdr:rowOff>164813</xdr:rowOff>
    </xdr:to>
    <xdr:cxnSp macro="">
      <xdr:nvCxnSpPr>
        <xdr:cNvPr id="619" name="直線コネクタ 618"/>
        <xdr:cNvCxnSpPr/>
      </xdr:nvCxnSpPr>
      <xdr:spPr>
        <a:xfrm flipV="1">
          <a:off x="15481300" y="13349123"/>
          <a:ext cx="838200" cy="1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77</xdr:row>
      <xdr:rowOff>164813</xdr:rowOff>
    </xdr:from>
    <xdr:to>
      <xdr:col>81</xdr:col>
      <xdr:colOff>50800</xdr:colOff>
      <xdr:row>78</xdr:row>
      <xdr:rowOff>7831</xdr:rowOff>
    </xdr:to>
    <xdr:cxnSp macro="">
      <xdr:nvCxnSpPr>
        <xdr:cNvPr id="622" name="直線コネクタ 621"/>
        <xdr:cNvCxnSpPr/>
      </xdr:nvCxnSpPr>
      <xdr:spPr>
        <a:xfrm flipV="1">
          <a:off x="14592300" y="13366463"/>
          <a:ext cx="889000" cy="1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74</xdr:row>
      <xdr:rowOff>162189</xdr:rowOff>
    </xdr:from>
    <xdr:ext cx="534377" cy="259045"/>
    <xdr:sp macro="" textlink="">
      <xdr:nvSpPr>
        <xdr:cNvPr id="624" name="テキスト ボックス 623"/>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156975</xdr:rowOff>
    </xdr:from>
    <xdr:to>
      <xdr:col>76</xdr:col>
      <xdr:colOff>114300</xdr:colOff>
      <xdr:row>78</xdr:row>
      <xdr:rowOff>7831</xdr:rowOff>
    </xdr:to>
    <xdr:cxnSp macro="">
      <xdr:nvCxnSpPr>
        <xdr:cNvPr id="625" name="直線コネクタ 624"/>
        <xdr:cNvCxnSpPr/>
      </xdr:nvCxnSpPr>
      <xdr:spPr>
        <a:xfrm>
          <a:off x="13703300" y="13358625"/>
          <a:ext cx="889000" cy="2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75</xdr:row>
      <xdr:rowOff>23641</xdr:rowOff>
    </xdr:from>
    <xdr:ext cx="534377" cy="259045"/>
    <xdr:sp macro="" textlink="">
      <xdr:nvSpPr>
        <xdr:cNvPr id="627" name="テキスト ボックス 626"/>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156142</xdr:rowOff>
    </xdr:from>
    <xdr:to>
      <xdr:col>71</xdr:col>
      <xdr:colOff>177800</xdr:colOff>
      <xdr:row>77</xdr:row>
      <xdr:rowOff>156975</xdr:rowOff>
    </xdr:to>
    <xdr:cxnSp macro="">
      <xdr:nvCxnSpPr>
        <xdr:cNvPr id="628" name="直線コネクタ 627"/>
        <xdr:cNvCxnSpPr/>
      </xdr:nvCxnSpPr>
      <xdr:spPr>
        <a:xfrm>
          <a:off x="12814300" y="13357792"/>
          <a:ext cx="889000" cy="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74</xdr:row>
      <xdr:rowOff>121694</xdr:rowOff>
    </xdr:from>
    <xdr:ext cx="534377" cy="259045"/>
    <xdr:sp macro="" textlink="">
      <xdr:nvSpPr>
        <xdr:cNvPr id="630" name="テキスト ボックス 629"/>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74</xdr:row>
      <xdr:rowOff>117138</xdr:rowOff>
    </xdr:from>
    <xdr:ext cx="534377" cy="259045"/>
    <xdr:sp macro="" textlink="">
      <xdr:nvSpPr>
        <xdr:cNvPr id="632" name="テキスト ボックス 631"/>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96673</xdr:rowOff>
    </xdr:from>
    <xdr:to>
      <xdr:col>85</xdr:col>
      <xdr:colOff>177800</xdr:colOff>
      <xdr:row>78</xdr:row>
      <xdr:rowOff>26823</xdr:rowOff>
    </xdr:to>
    <xdr:sp macro="" textlink="">
      <xdr:nvSpPr>
        <xdr:cNvPr id="638" name="楕円 637"/>
        <xdr:cNvSpPr/>
      </xdr:nvSpPr>
      <xdr:spPr>
        <a:xfrm>
          <a:off x="16268700" y="1329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77</xdr:row>
      <xdr:rowOff>11600</xdr:rowOff>
    </xdr:from>
    <xdr:ext cx="534377" cy="259045"/>
    <xdr:sp macro="" textlink="">
      <xdr:nvSpPr>
        <xdr:cNvPr id="639" name="公債費該当値テキスト"/>
        <xdr:cNvSpPr txBox="1"/>
      </xdr:nvSpPr>
      <xdr:spPr>
        <a:xfrm>
          <a:off x="16370300" y="1321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114013</xdr:rowOff>
    </xdr:from>
    <xdr:to>
      <xdr:col>81</xdr:col>
      <xdr:colOff>101600</xdr:colOff>
      <xdr:row>78</xdr:row>
      <xdr:rowOff>44163</xdr:rowOff>
    </xdr:to>
    <xdr:sp macro="" textlink="">
      <xdr:nvSpPr>
        <xdr:cNvPr id="640" name="楕円 639"/>
        <xdr:cNvSpPr/>
      </xdr:nvSpPr>
      <xdr:spPr>
        <a:xfrm>
          <a:off x="15430500" y="133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78</xdr:row>
      <xdr:rowOff>35290</xdr:rowOff>
    </xdr:from>
    <xdr:ext cx="534377" cy="259045"/>
    <xdr:sp macro="" textlink="">
      <xdr:nvSpPr>
        <xdr:cNvPr id="641" name="テキスト ボックス 640"/>
        <xdr:cNvSpPr txBox="1"/>
      </xdr:nvSpPr>
      <xdr:spPr>
        <a:xfrm>
          <a:off x="15214111" y="1340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128481</xdr:rowOff>
    </xdr:from>
    <xdr:to>
      <xdr:col>76</xdr:col>
      <xdr:colOff>165100</xdr:colOff>
      <xdr:row>78</xdr:row>
      <xdr:rowOff>58631</xdr:rowOff>
    </xdr:to>
    <xdr:sp macro="" textlink="">
      <xdr:nvSpPr>
        <xdr:cNvPr id="642" name="楕円 641"/>
        <xdr:cNvSpPr/>
      </xdr:nvSpPr>
      <xdr:spPr>
        <a:xfrm>
          <a:off x="14541500" y="1333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78</xdr:row>
      <xdr:rowOff>49758</xdr:rowOff>
    </xdr:from>
    <xdr:ext cx="534377" cy="259045"/>
    <xdr:sp macro="" textlink="">
      <xdr:nvSpPr>
        <xdr:cNvPr id="643" name="テキスト ボックス 642"/>
        <xdr:cNvSpPr txBox="1"/>
      </xdr:nvSpPr>
      <xdr:spPr>
        <a:xfrm>
          <a:off x="14325111" y="1342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106175</xdr:rowOff>
    </xdr:from>
    <xdr:to>
      <xdr:col>72</xdr:col>
      <xdr:colOff>38100</xdr:colOff>
      <xdr:row>78</xdr:row>
      <xdr:rowOff>36325</xdr:rowOff>
    </xdr:to>
    <xdr:sp macro="" textlink="">
      <xdr:nvSpPr>
        <xdr:cNvPr id="644" name="楕円 643"/>
        <xdr:cNvSpPr/>
      </xdr:nvSpPr>
      <xdr:spPr>
        <a:xfrm>
          <a:off x="13652500" y="1330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78</xdr:row>
      <xdr:rowOff>27452</xdr:rowOff>
    </xdr:from>
    <xdr:ext cx="534377" cy="259045"/>
    <xdr:sp macro="" textlink="">
      <xdr:nvSpPr>
        <xdr:cNvPr id="645" name="テキスト ボックス 644"/>
        <xdr:cNvSpPr txBox="1"/>
      </xdr:nvSpPr>
      <xdr:spPr>
        <a:xfrm>
          <a:off x="13436111" y="1340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105342</xdr:rowOff>
    </xdr:from>
    <xdr:to>
      <xdr:col>67</xdr:col>
      <xdr:colOff>101600</xdr:colOff>
      <xdr:row>78</xdr:row>
      <xdr:rowOff>35492</xdr:rowOff>
    </xdr:to>
    <xdr:sp macro="" textlink="">
      <xdr:nvSpPr>
        <xdr:cNvPr id="646" name="楕円 645"/>
        <xdr:cNvSpPr/>
      </xdr:nvSpPr>
      <xdr:spPr>
        <a:xfrm>
          <a:off x="12763500" y="1330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78</xdr:row>
      <xdr:rowOff>26619</xdr:rowOff>
    </xdr:from>
    <xdr:ext cx="534377" cy="259045"/>
    <xdr:sp macro="" textlink="">
      <xdr:nvSpPr>
        <xdr:cNvPr id="647" name="テキスト ボックス 646"/>
        <xdr:cNvSpPr txBox="1"/>
      </xdr:nvSpPr>
      <xdr:spPr>
        <a:xfrm>
          <a:off x="12547111" y="1339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76967</xdr:rowOff>
    </xdr:from>
    <xdr:to>
      <xdr:col>85</xdr:col>
      <xdr:colOff>127000</xdr:colOff>
      <xdr:row>98</xdr:row>
      <xdr:rowOff>84640</xdr:rowOff>
    </xdr:to>
    <xdr:cxnSp macro="">
      <xdr:nvCxnSpPr>
        <xdr:cNvPr id="674" name="直線コネクタ 673"/>
        <xdr:cNvCxnSpPr/>
      </xdr:nvCxnSpPr>
      <xdr:spPr>
        <a:xfrm>
          <a:off x="15481300" y="16879067"/>
          <a:ext cx="838200" cy="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98</xdr:row>
      <xdr:rowOff>76967</xdr:rowOff>
    </xdr:from>
    <xdr:to>
      <xdr:col>81</xdr:col>
      <xdr:colOff>50800</xdr:colOff>
      <xdr:row>98</xdr:row>
      <xdr:rowOff>91222</xdr:rowOff>
    </xdr:to>
    <xdr:cxnSp macro="">
      <xdr:nvCxnSpPr>
        <xdr:cNvPr id="677" name="直線コネクタ 676"/>
        <xdr:cNvCxnSpPr/>
      </xdr:nvCxnSpPr>
      <xdr:spPr>
        <a:xfrm flipV="1">
          <a:off x="14592300" y="16879067"/>
          <a:ext cx="889000" cy="1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91222</xdr:rowOff>
    </xdr:from>
    <xdr:to>
      <xdr:col>76</xdr:col>
      <xdr:colOff>114300</xdr:colOff>
      <xdr:row>98</xdr:row>
      <xdr:rowOff>102708</xdr:rowOff>
    </xdr:to>
    <xdr:cxnSp macro="">
      <xdr:nvCxnSpPr>
        <xdr:cNvPr id="680" name="直線コネクタ 679"/>
        <xdr:cNvCxnSpPr/>
      </xdr:nvCxnSpPr>
      <xdr:spPr>
        <a:xfrm flipV="1">
          <a:off x="13703300" y="16893322"/>
          <a:ext cx="889000" cy="1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96</xdr:row>
      <xdr:rowOff>142699</xdr:rowOff>
    </xdr:from>
    <xdr:ext cx="534377" cy="259045"/>
    <xdr:sp macro="" textlink="">
      <xdr:nvSpPr>
        <xdr:cNvPr id="682" name="テキスト ボックス 681"/>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102708</xdr:rowOff>
    </xdr:from>
    <xdr:to>
      <xdr:col>71</xdr:col>
      <xdr:colOff>177800</xdr:colOff>
      <xdr:row>98</xdr:row>
      <xdr:rowOff>108871</xdr:rowOff>
    </xdr:to>
    <xdr:cxnSp macro="">
      <xdr:nvCxnSpPr>
        <xdr:cNvPr id="683" name="直線コネクタ 682"/>
        <xdr:cNvCxnSpPr/>
      </xdr:nvCxnSpPr>
      <xdr:spPr>
        <a:xfrm flipV="1">
          <a:off x="12814300" y="16904808"/>
          <a:ext cx="889000" cy="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33840</xdr:rowOff>
    </xdr:from>
    <xdr:to>
      <xdr:col>85</xdr:col>
      <xdr:colOff>177800</xdr:colOff>
      <xdr:row>98</xdr:row>
      <xdr:rowOff>135440</xdr:rowOff>
    </xdr:to>
    <xdr:sp macro="" textlink="">
      <xdr:nvSpPr>
        <xdr:cNvPr id="693" name="楕円 692"/>
        <xdr:cNvSpPr/>
      </xdr:nvSpPr>
      <xdr:spPr>
        <a:xfrm>
          <a:off x="16268700" y="168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97</xdr:row>
      <xdr:rowOff>164981</xdr:rowOff>
    </xdr:from>
    <xdr:ext cx="534377" cy="259045"/>
    <xdr:sp macro="" textlink="">
      <xdr:nvSpPr>
        <xdr:cNvPr id="694" name="積立金該当値テキスト"/>
        <xdr:cNvSpPr txBox="1"/>
      </xdr:nvSpPr>
      <xdr:spPr>
        <a:xfrm>
          <a:off x="16370300" y="1679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26167</xdr:rowOff>
    </xdr:from>
    <xdr:to>
      <xdr:col>81</xdr:col>
      <xdr:colOff>101600</xdr:colOff>
      <xdr:row>98</xdr:row>
      <xdr:rowOff>127767</xdr:rowOff>
    </xdr:to>
    <xdr:sp macro="" textlink="">
      <xdr:nvSpPr>
        <xdr:cNvPr id="695" name="楕円 694"/>
        <xdr:cNvSpPr/>
      </xdr:nvSpPr>
      <xdr:spPr>
        <a:xfrm>
          <a:off x="15430500" y="1682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98</xdr:row>
      <xdr:rowOff>118894</xdr:rowOff>
    </xdr:from>
    <xdr:ext cx="534377" cy="259045"/>
    <xdr:sp macro="" textlink="">
      <xdr:nvSpPr>
        <xdr:cNvPr id="696" name="テキスト ボックス 695"/>
        <xdr:cNvSpPr txBox="1"/>
      </xdr:nvSpPr>
      <xdr:spPr>
        <a:xfrm>
          <a:off x="15214111" y="1692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40422</xdr:rowOff>
    </xdr:from>
    <xdr:to>
      <xdr:col>76</xdr:col>
      <xdr:colOff>165100</xdr:colOff>
      <xdr:row>98</xdr:row>
      <xdr:rowOff>142022</xdr:rowOff>
    </xdr:to>
    <xdr:sp macro="" textlink="">
      <xdr:nvSpPr>
        <xdr:cNvPr id="697" name="楕円 696"/>
        <xdr:cNvSpPr/>
      </xdr:nvSpPr>
      <xdr:spPr>
        <a:xfrm>
          <a:off x="14541500" y="1684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98</xdr:row>
      <xdr:rowOff>133149</xdr:rowOff>
    </xdr:from>
    <xdr:ext cx="534377" cy="259045"/>
    <xdr:sp macro="" textlink="">
      <xdr:nvSpPr>
        <xdr:cNvPr id="698" name="テキスト ボックス 697"/>
        <xdr:cNvSpPr txBox="1"/>
      </xdr:nvSpPr>
      <xdr:spPr>
        <a:xfrm>
          <a:off x="14325111" y="1693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51908</xdr:rowOff>
    </xdr:from>
    <xdr:to>
      <xdr:col>72</xdr:col>
      <xdr:colOff>38100</xdr:colOff>
      <xdr:row>98</xdr:row>
      <xdr:rowOff>153508</xdr:rowOff>
    </xdr:to>
    <xdr:sp macro="" textlink="">
      <xdr:nvSpPr>
        <xdr:cNvPr id="699" name="楕円 698"/>
        <xdr:cNvSpPr/>
      </xdr:nvSpPr>
      <xdr:spPr>
        <a:xfrm>
          <a:off x="13652500" y="1685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133428</xdr:colOff>
      <xdr:row>98</xdr:row>
      <xdr:rowOff>144635</xdr:rowOff>
    </xdr:from>
    <xdr:ext cx="469745" cy="259045"/>
    <xdr:sp macro="" textlink="">
      <xdr:nvSpPr>
        <xdr:cNvPr id="700" name="テキスト ボックス 699"/>
        <xdr:cNvSpPr txBox="1"/>
      </xdr:nvSpPr>
      <xdr:spPr>
        <a:xfrm>
          <a:off x="13468428" y="1694673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58071</xdr:rowOff>
    </xdr:from>
    <xdr:to>
      <xdr:col>67</xdr:col>
      <xdr:colOff>101600</xdr:colOff>
      <xdr:row>98</xdr:row>
      <xdr:rowOff>159671</xdr:rowOff>
    </xdr:to>
    <xdr:sp macro="" textlink="">
      <xdr:nvSpPr>
        <xdr:cNvPr id="701" name="楕円 700"/>
        <xdr:cNvSpPr/>
      </xdr:nvSpPr>
      <xdr:spPr>
        <a:xfrm>
          <a:off x="12763500" y="168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6428</xdr:colOff>
      <xdr:row>98</xdr:row>
      <xdr:rowOff>150798</xdr:rowOff>
    </xdr:from>
    <xdr:ext cx="469745" cy="259045"/>
    <xdr:sp macro="" textlink="">
      <xdr:nvSpPr>
        <xdr:cNvPr id="702" name="テキスト ボックス 701"/>
        <xdr:cNvSpPr txBox="1"/>
      </xdr:nvSpPr>
      <xdr:spPr>
        <a:xfrm>
          <a:off x="12579428" y="1695289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300" cy="259045"/>
    <xdr:sp macro="" textlink="">
      <xdr:nvSpPr>
        <xdr:cNvPr id="722" name="テキスト ボックス 721"/>
        <xdr:cNvSpPr txBox="1"/>
      </xdr:nvSpPr>
      <xdr:spPr>
        <a:xfrm>
          <a:off x="17756701" y="5336920"/>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300" cy="259045"/>
    <xdr:sp macro="" textlink="">
      <xdr:nvSpPr>
        <xdr:cNvPr id="724" name="テキスト ボックス 723"/>
        <xdr:cNvSpPr txBox="1"/>
      </xdr:nvSpPr>
      <xdr:spPr>
        <a:xfrm>
          <a:off x="17756701" y="5010349"/>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300" cy="259045"/>
    <xdr:sp macro="" textlink="">
      <xdr:nvSpPr>
        <xdr:cNvPr id="726" name="テキスト ボックス 725"/>
        <xdr:cNvSpPr txBox="1"/>
      </xdr:nvSpPr>
      <xdr:spPr>
        <a:xfrm>
          <a:off x="17756701" y="4683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110</xdr:col>
      <xdr:colOff>179017</xdr:colOff>
      <xdr:row>37</xdr:row>
      <xdr:rowOff>71391</xdr:rowOff>
    </xdr:from>
    <xdr:ext cx="378566" cy="259045"/>
    <xdr:sp macro="" textlink="">
      <xdr:nvSpPr>
        <xdr:cNvPr id="738" name="テキスト ボックス 737"/>
        <xdr:cNvSpPr txBox="1"/>
      </xdr:nvSpPr>
      <xdr:spPr>
        <a:xfrm>
          <a:off x="21134017" y="6415041"/>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52017</xdr:colOff>
      <xdr:row>37</xdr:row>
      <xdr:rowOff>99367</xdr:rowOff>
    </xdr:from>
    <xdr:ext cx="378566" cy="259045"/>
    <xdr:sp macro="" textlink="">
      <xdr:nvSpPr>
        <xdr:cNvPr id="741" name="テキスト ボックス 740"/>
        <xdr:cNvSpPr txBox="1"/>
      </xdr:nvSpPr>
      <xdr:spPr>
        <a:xfrm>
          <a:off x="20245017" y="6443017"/>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115517</xdr:colOff>
      <xdr:row>37</xdr:row>
      <xdr:rowOff>101435</xdr:rowOff>
    </xdr:from>
    <xdr:ext cx="378566" cy="259045"/>
    <xdr:sp macro="" textlink="">
      <xdr:nvSpPr>
        <xdr:cNvPr id="744" name="テキスト ボックス 743"/>
        <xdr:cNvSpPr txBox="1"/>
      </xdr:nvSpPr>
      <xdr:spPr>
        <a:xfrm>
          <a:off x="19356017" y="6445085"/>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96</xdr:col>
      <xdr:colOff>179017</xdr:colOff>
      <xdr:row>37</xdr:row>
      <xdr:rowOff>96537</xdr:rowOff>
    </xdr:from>
    <xdr:ext cx="378566" cy="259045"/>
    <xdr:sp macro="" textlink="">
      <xdr:nvSpPr>
        <xdr:cNvPr id="746" name="テキスト ボックス 745"/>
        <xdr:cNvSpPr txBox="1"/>
      </xdr:nvSpPr>
      <xdr:spPr>
        <a:xfrm>
          <a:off x="18467017" y="6440187"/>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300" cy="259045"/>
    <xdr:sp macro="" textlink="">
      <xdr:nvSpPr>
        <xdr:cNvPr id="775" name="テキスト ボックス 774"/>
        <xdr:cNvSpPr txBox="1"/>
      </xdr:nvSpPr>
      <xdr:spPr>
        <a:xfrm>
          <a:off x="17756701" y="94843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300" cy="259045"/>
    <xdr:sp macro="" textlink="">
      <xdr:nvSpPr>
        <xdr:cNvPr id="777" name="テキスト ボックス 776"/>
        <xdr:cNvSpPr txBox="1"/>
      </xdr:nvSpPr>
      <xdr:spPr>
        <a:xfrm>
          <a:off x="17756701" y="90271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300" cy="259045"/>
    <xdr:sp macro="" textlink="">
      <xdr:nvSpPr>
        <xdr:cNvPr id="779" name="テキスト ボックス 778"/>
        <xdr:cNvSpPr txBox="1"/>
      </xdr:nvSpPr>
      <xdr:spPr>
        <a:xfrm>
          <a:off x="17756701" y="85699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300" cy="259045"/>
    <xdr:sp macro="" textlink="">
      <xdr:nvSpPr>
        <xdr:cNvPr id="781" name="テキスト ボックス 780"/>
        <xdr:cNvSpPr txBox="1"/>
      </xdr:nvSpPr>
      <xdr:spPr>
        <a:xfrm>
          <a:off x="17756701" y="8112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52604</xdr:rowOff>
    </xdr:from>
    <xdr:to>
      <xdr:col>116</xdr:col>
      <xdr:colOff>63500</xdr:colOff>
      <xdr:row>58</xdr:row>
      <xdr:rowOff>52649</xdr:rowOff>
    </xdr:to>
    <xdr:cxnSp macro="">
      <xdr:nvCxnSpPr>
        <xdr:cNvPr id="788" name="直線コネクタ 787"/>
        <xdr:cNvCxnSpPr/>
      </xdr:nvCxnSpPr>
      <xdr:spPr>
        <a:xfrm flipV="1">
          <a:off x="21323300" y="9996704"/>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4828</xdr:rowOff>
    </xdr:from>
    <xdr:ext cx="469744" cy="259045"/>
    <xdr:sp macro="" textlink="">
      <xdr:nvSpPr>
        <xdr:cNvPr id="789" name="貸付金平均値テキスト"/>
        <xdr:cNvSpPr txBox="1"/>
      </xdr:nvSpPr>
      <xdr:spPr>
        <a:xfrm>
          <a:off x="22212300" y="9948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58</xdr:row>
      <xdr:rowOff>52284</xdr:rowOff>
    </xdr:from>
    <xdr:to>
      <xdr:col>111</xdr:col>
      <xdr:colOff>177800</xdr:colOff>
      <xdr:row>58</xdr:row>
      <xdr:rowOff>52649</xdr:rowOff>
    </xdr:to>
    <xdr:cxnSp macro="">
      <xdr:nvCxnSpPr>
        <xdr:cNvPr id="791" name="直線コネクタ 790"/>
        <xdr:cNvCxnSpPr/>
      </xdr:nvCxnSpPr>
      <xdr:spPr>
        <a:xfrm>
          <a:off x="20434300" y="9996384"/>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110</xdr:col>
      <xdr:colOff>133428</xdr:colOff>
      <xdr:row>58</xdr:row>
      <xdr:rowOff>111721</xdr:rowOff>
    </xdr:from>
    <xdr:ext cx="469745" cy="259045"/>
    <xdr:sp macro="" textlink="">
      <xdr:nvSpPr>
        <xdr:cNvPr id="793" name="テキスト ボックス 792"/>
        <xdr:cNvSpPr txBox="1"/>
      </xdr:nvSpPr>
      <xdr:spPr>
        <a:xfrm>
          <a:off x="21088428" y="1005582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52009</xdr:rowOff>
    </xdr:from>
    <xdr:to>
      <xdr:col>107</xdr:col>
      <xdr:colOff>50800</xdr:colOff>
      <xdr:row>58</xdr:row>
      <xdr:rowOff>52284</xdr:rowOff>
    </xdr:to>
    <xdr:cxnSp macro="">
      <xdr:nvCxnSpPr>
        <xdr:cNvPr id="794" name="直線コネクタ 793"/>
        <xdr:cNvCxnSpPr/>
      </xdr:nvCxnSpPr>
      <xdr:spPr>
        <a:xfrm>
          <a:off x="19545300" y="9996109"/>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6428</xdr:colOff>
      <xdr:row>58</xdr:row>
      <xdr:rowOff>126671</xdr:rowOff>
    </xdr:from>
    <xdr:ext cx="469745" cy="259045"/>
    <xdr:sp macro="" textlink="">
      <xdr:nvSpPr>
        <xdr:cNvPr id="796" name="テキスト ボックス 795"/>
        <xdr:cNvSpPr txBox="1"/>
      </xdr:nvSpPr>
      <xdr:spPr>
        <a:xfrm>
          <a:off x="20199428" y="1007077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51781</xdr:rowOff>
    </xdr:from>
    <xdr:to>
      <xdr:col>102</xdr:col>
      <xdr:colOff>114300</xdr:colOff>
      <xdr:row>58</xdr:row>
      <xdr:rowOff>52009</xdr:rowOff>
    </xdr:to>
    <xdr:cxnSp macro="">
      <xdr:nvCxnSpPr>
        <xdr:cNvPr id="797" name="直線コネクタ 796"/>
        <xdr:cNvCxnSpPr/>
      </xdr:nvCxnSpPr>
      <xdr:spPr>
        <a:xfrm>
          <a:off x="18656300" y="999588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69928</xdr:colOff>
      <xdr:row>58</xdr:row>
      <xdr:rowOff>116659</xdr:rowOff>
    </xdr:from>
    <xdr:ext cx="469744" cy="259045"/>
    <xdr:sp macro="" textlink="">
      <xdr:nvSpPr>
        <xdr:cNvPr id="799" name="テキスト ボックス 798"/>
        <xdr:cNvSpPr txBox="1"/>
      </xdr:nvSpPr>
      <xdr:spPr>
        <a:xfrm>
          <a:off x="19310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96</xdr:col>
      <xdr:colOff>133428</xdr:colOff>
      <xdr:row>58</xdr:row>
      <xdr:rowOff>107697</xdr:rowOff>
    </xdr:from>
    <xdr:ext cx="469745" cy="259045"/>
    <xdr:sp macro="" textlink="">
      <xdr:nvSpPr>
        <xdr:cNvPr id="801" name="テキスト ボックス 800"/>
        <xdr:cNvSpPr txBox="1"/>
      </xdr:nvSpPr>
      <xdr:spPr>
        <a:xfrm>
          <a:off x="18421428" y="1005179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1804</xdr:rowOff>
    </xdr:from>
    <xdr:to>
      <xdr:col>116</xdr:col>
      <xdr:colOff>114300</xdr:colOff>
      <xdr:row>58</xdr:row>
      <xdr:rowOff>103404</xdr:rowOff>
    </xdr:to>
    <xdr:sp macro="" textlink="">
      <xdr:nvSpPr>
        <xdr:cNvPr id="807" name="楕円 806"/>
        <xdr:cNvSpPr/>
      </xdr:nvSpPr>
      <xdr:spPr>
        <a:xfrm>
          <a:off x="22110700" y="994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114300</xdr:colOff>
      <xdr:row>56</xdr:row>
      <xdr:rowOff>132631</xdr:rowOff>
    </xdr:from>
    <xdr:ext cx="469744" cy="259045"/>
    <xdr:sp macro="" textlink="">
      <xdr:nvSpPr>
        <xdr:cNvPr id="808" name="貸付金該当値テキスト"/>
        <xdr:cNvSpPr txBox="1"/>
      </xdr:nvSpPr>
      <xdr:spPr>
        <a:xfrm>
          <a:off x="22212300" y="973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1849</xdr:rowOff>
    </xdr:from>
    <xdr:to>
      <xdr:col>112</xdr:col>
      <xdr:colOff>38100</xdr:colOff>
      <xdr:row>58</xdr:row>
      <xdr:rowOff>103449</xdr:rowOff>
    </xdr:to>
    <xdr:sp macro="" textlink="">
      <xdr:nvSpPr>
        <xdr:cNvPr id="809" name="楕円 808"/>
        <xdr:cNvSpPr/>
      </xdr:nvSpPr>
      <xdr:spPr>
        <a:xfrm>
          <a:off x="21272500" y="994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110</xdr:col>
      <xdr:colOff>133428</xdr:colOff>
      <xdr:row>56</xdr:row>
      <xdr:rowOff>119976</xdr:rowOff>
    </xdr:from>
    <xdr:ext cx="469745" cy="259045"/>
    <xdr:sp macro="" textlink="">
      <xdr:nvSpPr>
        <xdr:cNvPr id="810" name="テキスト ボックス 809"/>
        <xdr:cNvSpPr txBox="1"/>
      </xdr:nvSpPr>
      <xdr:spPr>
        <a:xfrm>
          <a:off x="21088428" y="972117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1484</xdr:rowOff>
    </xdr:from>
    <xdr:to>
      <xdr:col>107</xdr:col>
      <xdr:colOff>101600</xdr:colOff>
      <xdr:row>58</xdr:row>
      <xdr:rowOff>103084</xdr:rowOff>
    </xdr:to>
    <xdr:sp macro="" textlink="">
      <xdr:nvSpPr>
        <xdr:cNvPr id="811" name="楕円 810"/>
        <xdr:cNvSpPr/>
      </xdr:nvSpPr>
      <xdr:spPr>
        <a:xfrm>
          <a:off x="20383500" y="99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6428</xdr:colOff>
      <xdr:row>56</xdr:row>
      <xdr:rowOff>119611</xdr:rowOff>
    </xdr:from>
    <xdr:ext cx="469745" cy="259045"/>
    <xdr:sp macro="" textlink="">
      <xdr:nvSpPr>
        <xdr:cNvPr id="812" name="テキスト ボックス 811"/>
        <xdr:cNvSpPr txBox="1"/>
      </xdr:nvSpPr>
      <xdr:spPr>
        <a:xfrm>
          <a:off x="20199428" y="972081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1209</xdr:rowOff>
    </xdr:from>
    <xdr:to>
      <xdr:col>102</xdr:col>
      <xdr:colOff>165100</xdr:colOff>
      <xdr:row>58</xdr:row>
      <xdr:rowOff>102809</xdr:rowOff>
    </xdr:to>
    <xdr:sp macro="" textlink="">
      <xdr:nvSpPr>
        <xdr:cNvPr id="813" name="楕円 812"/>
        <xdr:cNvSpPr/>
      </xdr:nvSpPr>
      <xdr:spPr>
        <a:xfrm>
          <a:off x="19494500" y="994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69928</xdr:colOff>
      <xdr:row>56</xdr:row>
      <xdr:rowOff>119336</xdr:rowOff>
    </xdr:from>
    <xdr:ext cx="469744" cy="259045"/>
    <xdr:sp macro="" textlink="">
      <xdr:nvSpPr>
        <xdr:cNvPr id="814" name="テキスト ボックス 813"/>
        <xdr:cNvSpPr txBox="1"/>
      </xdr:nvSpPr>
      <xdr:spPr>
        <a:xfrm>
          <a:off x="19310428" y="972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981</xdr:rowOff>
    </xdr:from>
    <xdr:to>
      <xdr:col>98</xdr:col>
      <xdr:colOff>38100</xdr:colOff>
      <xdr:row>58</xdr:row>
      <xdr:rowOff>102581</xdr:rowOff>
    </xdr:to>
    <xdr:sp macro="" textlink="">
      <xdr:nvSpPr>
        <xdr:cNvPr id="815" name="楕円 814"/>
        <xdr:cNvSpPr/>
      </xdr:nvSpPr>
      <xdr:spPr>
        <a:xfrm>
          <a:off x="18605500" y="994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96</xdr:col>
      <xdr:colOff>133428</xdr:colOff>
      <xdr:row>56</xdr:row>
      <xdr:rowOff>119108</xdr:rowOff>
    </xdr:from>
    <xdr:ext cx="469745" cy="259045"/>
    <xdr:sp macro="" textlink="">
      <xdr:nvSpPr>
        <xdr:cNvPr id="816" name="テキスト ボックス 815"/>
        <xdr:cNvSpPr txBox="1"/>
      </xdr:nvSpPr>
      <xdr:spPr>
        <a:xfrm>
          <a:off x="18421428" y="972030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300" cy="259045"/>
    <xdr:sp macro="" textlink="">
      <xdr:nvSpPr>
        <xdr:cNvPr id="829" name="テキスト ボックス 828"/>
        <xdr:cNvSpPr txBox="1"/>
      </xdr:nvSpPr>
      <xdr:spPr>
        <a:xfrm>
          <a:off x="17756701" y="133705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300" cy="259045"/>
    <xdr:sp macro="" textlink="">
      <xdr:nvSpPr>
        <xdr:cNvPr id="831" name="テキスト ボックス 830"/>
        <xdr:cNvSpPr txBox="1"/>
      </xdr:nvSpPr>
      <xdr:spPr>
        <a:xfrm>
          <a:off x="17756701" y="129133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300" cy="259045"/>
    <xdr:sp macro="" textlink="">
      <xdr:nvSpPr>
        <xdr:cNvPr id="833" name="テキスト ボックス 832"/>
        <xdr:cNvSpPr txBox="1"/>
      </xdr:nvSpPr>
      <xdr:spPr>
        <a:xfrm>
          <a:off x="17756701" y="124561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300" cy="259045"/>
    <xdr:sp macro="" textlink="">
      <xdr:nvSpPr>
        <xdr:cNvPr id="835" name="テキスト ボックス 834"/>
        <xdr:cNvSpPr txBox="1"/>
      </xdr:nvSpPr>
      <xdr:spPr>
        <a:xfrm>
          <a:off x="17756701" y="119989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55347</xdr:rowOff>
    </xdr:from>
    <xdr:to>
      <xdr:col>116</xdr:col>
      <xdr:colOff>63500</xdr:colOff>
      <xdr:row>76</xdr:row>
      <xdr:rowOff>118645</xdr:rowOff>
    </xdr:to>
    <xdr:cxnSp macro="">
      <xdr:nvCxnSpPr>
        <xdr:cNvPr id="844" name="直線コネクタ 843"/>
        <xdr:cNvCxnSpPr/>
      </xdr:nvCxnSpPr>
      <xdr:spPr>
        <a:xfrm flipV="1">
          <a:off x="21323300" y="13085547"/>
          <a:ext cx="838200" cy="6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121493</xdr:rowOff>
    </xdr:from>
    <xdr:ext cx="534377" cy="259045"/>
    <xdr:sp macro="" textlink="">
      <xdr:nvSpPr>
        <xdr:cNvPr id="845" name="繰出金平均値テキスト"/>
        <xdr:cNvSpPr txBox="1"/>
      </xdr:nvSpPr>
      <xdr:spPr>
        <a:xfrm>
          <a:off x="22212300" y="12808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76</xdr:row>
      <xdr:rowOff>118645</xdr:rowOff>
    </xdr:from>
    <xdr:to>
      <xdr:col>111</xdr:col>
      <xdr:colOff>177800</xdr:colOff>
      <xdr:row>76</xdr:row>
      <xdr:rowOff>132271</xdr:rowOff>
    </xdr:to>
    <xdr:cxnSp macro="">
      <xdr:nvCxnSpPr>
        <xdr:cNvPr id="847" name="直線コネクタ 846"/>
        <xdr:cNvCxnSpPr/>
      </xdr:nvCxnSpPr>
      <xdr:spPr>
        <a:xfrm flipV="1">
          <a:off x="20434300" y="13148845"/>
          <a:ext cx="889000" cy="1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110</xdr:col>
      <xdr:colOff>101111</xdr:colOff>
      <xdr:row>74</xdr:row>
      <xdr:rowOff>45841</xdr:rowOff>
    </xdr:from>
    <xdr:ext cx="534377" cy="259045"/>
    <xdr:sp macro="" textlink="">
      <xdr:nvSpPr>
        <xdr:cNvPr id="849" name="テキスト ボックス 848"/>
        <xdr:cNvSpPr txBox="1"/>
      </xdr:nvSpPr>
      <xdr:spPr>
        <a:xfrm>
          <a:off x="21056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132271</xdr:rowOff>
    </xdr:from>
    <xdr:to>
      <xdr:col>107</xdr:col>
      <xdr:colOff>50800</xdr:colOff>
      <xdr:row>77</xdr:row>
      <xdr:rowOff>11478</xdr:rowOff>
    </xdr:to>
    <xdr:cxnSp macro="">
      <xdr:nvCxnSpPr>
        <xdr:cNvPr id="850" name="直線コネクタ 849"/>
        <xdr:cNvCxnSpPr/>
      </xdr:nvCxnSpPr>
      <xdr:spPr>
        <a:xfrm flipV="1">
          <a:off x="19545300" y="13162471"/>
          <a:ext cx="889000" cy="5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105</xdr:col>
      <xdr:colOff>164611</xdr:colOff>
      <xdr:row>74</xdr:row>
      <xdr:rowOff>41841</xdr:rowOff>
    </xdr:from>
    <xdr:ext cx="534377" cy="259045"/>
    <xdr:sp macro="" textlink="">
      <xdr:nvSpPr>
        <xdr:cNvPr id="852" name="テキスト ボックス 851"/>
        <xdr:cNvSpPr txBox="1"/>
      </xdr:nvSpPr>
      <xdr:spPr>
        <a:xfrm>
          <a:off x="20167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11478</xdr:rowOff>
    </xdr:from>
    <xdr:to>
      <xdr:col>102</xdr:col>
      <xdr:colOff>114300</xdr:colOff>
      <xdr:row>77</xdr:row>
      <xdr:rowOff>86641</xdr:rowOff>
    </xdr:to>
    <xdr:cxnSp macro="">
      <xdr:nvCxnSpPr>
        <xdr:cNvPr id="853" name="直線コネクタ 852"/>
        <xdr:cNvCxnSpPr/>
      </xdr:nvCxnSpPr>
      <xdr:spPr>
        <a:xfrm flipV="1">
          <a:off x="18656300" y="13213128"/>
          <a:ext cx="889000" cy="7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37611</xdr:colOff>
      <xdr:row>74</xdr:row>
      <xdr:rowOff>56105</xdr:rowOff>
    </xdr:from>
    <xdr:ext cx="534377" cy="259045"/>
    <xdr:sp macro="" textlink="">
      <xdr:nvSpPr>
        <xdr:cNvPr id="855" name="テキスト ボックス 854"/>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96</xdr:col>
      <xdr:colOff>101111</xdr:colOff>
      <xdr:row>74</xdr:row>
      <xdr:rowOff>80200</xdr:rowOff>
    </xdr:from>
    <xdr:ext cx="534377" cy="259045"/>
    <xdr:sp macro="" textlink="">
      <xdr:nvSpPr>
        <xdr:cNvPr id="857" name="テキスト ボックス 856"/>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4547</xdr:rowOff>
    </xdr:from>
    <xdr:to>
      <xdr:col>116</xdr:col>
      <xdr:colOff>114300</xdr:colOff>
      <xdr:row>76</xdr:row>
      <xdr:rowOff>106147</xdr:rowOff>
    </xdr:to>
    <xdr:sp macro="" textlink="">
      <xdr:nvSpPr>
        <xdr:cNvPr id="863" name="楕円 862"/>
        <xdr:cNvSpPr/>
      </xdr:nvSpPr>
      <xdr:spPr>
        <a:xfrm>
          <a:off x="22110700" y="1303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114300</xdr:colOff>
      <xdr:row>75</xdr:row>
      <xdr:rowOff>154424</xdr:rowOff>
    </xdr:from>
    <xdr:ext cx="534377" cy="259045"/>
    <xdr:sp macro="" textlink="">
      <xdr:nvSpPr>
        <xdr:cNvPr id="864" name="繰出金該当値テキスト"/>
        <xdr:cNvSpPr txBox="1"/>
      </xdr:nvSpPr>
      <xdr:spPr>
        <a:xfrm>
          <a:off x="22212300" y="1301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67845</xdr:rowOff>
    </xdr:from>
    <xdr:to>
      <xdr:col>112</xdr:col>
      <xdr:colOff>38100</xdr:colOff>
      <xdr:row>76</xdr:row>
      <xdr:rowOff>169445</xdr:rowOff>
    </xdr:to>
    <xdr:sp macro="" textlink="">
      <xdr:nvSpPr>
        <xdr:cNvPr id="865" name="楕円 864"/>
        <xdr:cNvSpPr/>
      </xdr:nvSpPr>
      <xdr:spPr>
        <a:xfrm>
          <a:off x="21272500" y="1309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110</xdr:col>
      <xdr:colOff>101111</xdr:colOff>
      <xdr:row>76</xdr:row>
      <xdr:rowOff>160572</xdr:rowOff>
    </xdr:from>
    <xdr:ext cx="534377" cy="259045"/>
    <xdr:sp macro="" textlink="">
      <xdr:nvSpPr>
        <xdr:cNvPr id="866" name="テキスト ボックス 865"/>
        <xdr:cNvSpPr txBox="1"/>
      </xdr:nvSpPr>
      <xdr:spPr>
        <a:xfrm>
          <a:off x="21056111" y="131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81471</xdr:rowOff>
    </xdr:from>
    <xdr:to>
      <xdr:col>107</xdr:col>
      <xdr:colOff>101600</xdr:colOff>
      <xdr:row>77</xdr:row>
      <xdr:rowOff>11621</xdr:rowOff>
    </xdr:to>
    <xdr:sp macro="" textlink="">
      <xdr:nvSpPr>
        <xdr:cNvPr id="867" name="楕円 866"/>
        <xdr:cNvSpPr/>
      </xdr:nvSpPr>
      <xdr:spPr>
        <a:xfrm>
          <a:off x="20383500" y="1311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105</xdr:col>
      <xdr:colOff>164611</xdr:colOff>
      <xdr:row>77</xdr:row>
      <xdr:rowOff>2748</xdr:rowOff>
    </xdr:from>
    <xdr:ext cx="534377" cy="259045"/>
    <xdr:sp macro="" textlink="">
      <xdr:nvSpPr>
        <xdr:cNvPr id="868" name="テキスト ボックス 867"/>
        <xdr:cNvSpPr txBox="1"/>
      </xdr:nvSpPr>
      <xdr:spPr>
        <a:xfrm>
          <a:off x="20167111" y="1320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132128</xdr:rowOff>
    </xdr:from>
    <xdr:to>
      <xdr:col>102</xdr:col>
      <xdr:colOff>165100</xdr:colOff>
      <xdr:row>77</xdr:row>
      <xdr:rowOff>62278</xdr:rowOff>
    </xdr:to>
    <xdr:sp macro="" textlink="">
      <xdr:nvSpPr>
        <xdr:cNvPr id="869" name="楕円 868"/>
        <xdr:cNvSpPr/>
      </xdr:nvSpPr>
      <xdr:spPr>
        <a:xfrm>
          <a:off x="19494500" y="1316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37611</xdr:colOff>
      <xdr:row>77</xdr:row>
      <xdr:rowOff>53405</xdr:rowOff>
    </xdr:from>
    <xdr:ext cx="534377" cy="259045"/>
    <xdr:sp macro="" textlink="">
      <xdr:nvSpPr>
        <xdr:cNvPr id="870" name="テキスト ボックス 869"/>
        <xdr:cNvSpPr txBox="1"/>
      </xdr:nvSpPr>
      <xdr:spPr>
        <a:xfrm>
          <a:off x="19278111" y="1325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35841</xdr:rowOff>
    </xdr:from>
    <xdr:to>
      <xdr:col>98</xdr:col>
      <xdr:colOff>38100</xdr:colOff>
      <xdr:row>77</xdr:row>
      <xdr:rowOff>137441</xdr:rowOff>
    </xdr:to>
    <xdr:sp macro="" textlink="">
      <xdr:nvSpPr>
        <xdr:cNvPr id="871" name="楕円 870"/>
        <xdr:cNvSpPr/>
      </xdr:nvSpPr>
      <xdr:spPr>
        <a:xfrm>
          <a:off x="18605500" y="1323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96</xdr:col>
      <xdr:colOff>101111</xdr:colOff>
      <xdr:row>77</xdr:row>
      <xdr:rowOff>128568</xdr:rowOff>
    </xdr:from>
    <xdr:ext cx="534377" cy="259045"/>
    <xdr:sp macro="" textlink="">
      <xdr:nvSpPr>
        <xdr:cNvPr id="872" name="テキスト ボックス 871"/>
        <xdr:cNvSpPr txBox="1"/>
      </xdr:nvSpPr>
      <xdr:spPr>
        <a:xfrm>
          <a:off x="18389111" y="1333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mn-lt"/>
              <a:ea typeface="+mn-ea"/>
              <a:cs typeface="+mn-cs"/>
            </a:rPr>
            <a:t>歳出決算総額は、住民一人当たり</a:t>
          </a:r>
          <a:r>
            <a:rPr kumimoji="1" lang="en-US" altLang="ja-JP" sz="1000">
              <a:solidFill>
                <a:sysClr val="windowText" lastClr="000000"/>
              </a:solidFill>
              <a:effectLst/>
              <a:latin typeface="+mn-lt"/>
              <a:ea typeface="+mn-ea"/>
              <a:cs typeface="+mn-cs"/>
            </a:rPr>
            <a:t>274,022</a:t>
          </a:r>
          <a:r>
            <a:rPr kumimoji="1" lang="ja-JP" altLang="ja-JP" sz="1000">
              <a:solidFill>
                <a:sysClr val="windowText" lastClr="000000"/>
              </a:solidFill>
              <a:effectLst/>
              <a:latin typeface="+mn-lt"/>
              <a:ea typeface="+mn-ea"/>
              <a:cs typeface="+mn-cs"/>
            </a:rPr>
            <a:t>円となっている。貸付金以外の全ての項目において、類似団体平均と比べて低い水準となっている。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物件費は、住民情報システム機器更新完了</a:t>
          </a:r>
          <a:r>
            <a:rPr kumimoji="1" lang="ja-JP" altLang="en-US" sz="1000">
              <a:solidFill>
                <a:sysClr val="windowText" lastClr="000000"/>
              </a:solidFill>
              <a:effectLst/>
              <a:latin typeface="+mn-lt"/>
              <a:ea typeface="+mn-ea"/>
              <a:cs typeface="+mn-cs"/>
            </a:rPr>
            <a:t>など</a:t>
          </a:r>
          <a:r>
            <a:rPr kumimoji="1" lang="ja-JP" altLang="ja-JP" sz="1000">
              <a:solidFill>
                <a:sysClr val="windowText" lastClr="000000"/>
              </a:solidFill>
              <a:effectLst/>
              <a:latin typeface="+mn-lt"/>
              <a:ea typeface="+mn-ea"/>
              <a:cs typeface="+mn-cs"/>
            </a:rPr>
            <a:t>により、昨年度比</a:t>
          </a:r>
          <a:r>
            <a:rPr kumimoji="1" lang="en-US" altLang="ja-JP" sz="1000">
              <a:solidFill>
                <a:sysClr val="windowText" lastClr="000000"/>
              </a:solidFill>
              <a:effectLst/>
              <a:latin typeface="+mn-lt"/>
              <a:ea typeface="+mn-ea"/>
              <a:cs typeface="+mn-cs"/>
            </a:rPr>
            <a:t>1,506</a:t>
          </a:r>
          <a:r>
            <a:rPr kumimoji="1" lang="ja-JP" altLang="ja-JP" sz="1000">
              <a:solidFill>
                <a:sysClr val="windowText" lastClr="000000"/>
              </a:solidFill>
              <a:effectLst/>
              <a:latin typeface="+mn-lt"/>
              <a:ea typeface="+mn-ea"/>
              <a:cs typeface="+mn-cs"/>
            </a:rPr>
            <a:t>円</a:t>
          </a:r>
          <a:r>
            <a:rPr kumimoji="1" lang="ja-JP" altLang="en-US" sz="1000">
              <a:solidFill>
                <a:sysClr val="windowText" lastClr="000000"/>
              </a:solidFill>
              <a:effectLst/>
              <a:latin typeface="+mn-lt"/>
              <a:ea typeface="+mn-ea"/>
              <a:cs typeface="+mn-cs"/>
            </a:rPr>
            <a:t>減少</a:t>
          </a:r>
          <a:r>
            <a:rPr kumimoji="1" lang="ja-JP" altLang="ja-JP" sz="1000">
              <a:solidFill>
                <a:sysClr val="windowText" lastClr="000000"/>
              </a:solidFill>
              <a:effectLst/>
              <a:latin typeface="+mn-lt"/>
              <a:ea typeface="+mn-ea"/>
              <a:cs typeface="+mn-cs"/>
            </a:rPr>
            <a:t>した。物件費は増加傾向にあるため、公共施設の再配置を視野に入れながら、施設の維持管理経費の削減に努める。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普通建設</a:t>
          </a:r>
          <a:r>
            <a:rPr kumimoji="1" lang="ja-JP" altLang="en-US" sz="1000">
              <a:solidFill>
                <a:sysClr val="windowText" lastClr="000000"/>
              </a:solidFill>
              <a:effectLst/>
              <a:latin typeface="+mn-lt"/>
              <a:ea typeface="+mn-ea"/>
              <a:cs typeface="+mn-cs"/>
            </a:rPr>
            <a:t>事業</a:t>
          </a:r>
          <a:r>
            <a:rPr kumimoji="1" lang="ja-JP" altLang="ja-JP" sz="1000">
              <a:solidFill>
                <a:sysClr val="windowText" lastClr="000000"/>
              </a:solidFill>
              <a:effectLst/>
              <a:latin typeface="+mn-lt"/>
              <a:ea typeface="+mn-ea"/>
              <a:cs typeface="+mn-cs"/>
            </a:rPr>
            <a:t>費は、防災行政無線デジタル化事業や、山名小学校空調設備整備事業</a:t>
          </a:r>
          <a:r>
            <a:rPr kumimoji="1" lang="ja-JP" altLang="en-US" sz="1000">
              <a:solidFill>
                <a:sysClr val="windowText" lastClr="000000"/>
              </a:solidFill>
              <a:effectLst/>
              <a:latin typeface="+mn-lt"/>
              <a:ea typeface="+mn-ea"/>
              <a:cs typeface="+mn-cs"/>
            </a:rPr>
            <a:t>が完了したことなど</a:t>
          </a:r>
          <a:r>
            <a:rPr kumimoji="1" lang="ja-JP" altLang="ja-JP" sz="1000">
              <a:solidFill>
                <a:sysClr val="windowText" lastClr="000000"/>
              </a:solidFill>
              <a:effectLst/>
              <a:latin typeface="+mn-lt"/>
              <a:ea typeface="+mn-ea"/>
              <a:cs typeface="+mn-cs"/>
            </a:rPr>
            <a:t>により、昨年度比</a:t>
          </a:r>
          <a:r>
            <a:rPr kumimoji="1" lang="en-US" altLang="ja-JP" sz="1000">
              <a:solidFill>
                <a:sysClr val="windowText" lastClr="000000"/>
              </a:solidFill>
              <a:effectLst/>
              <a:latin typeface="+mn-lt"/>
              <a:ea typeface="+mn-ea"/>
              <a:cs typeface="+mn-cs"/>
            </a:rPr>
            <a:t>3,231</a:t>
          </a:r>
          <a:r>
            <a:rPr kumimoji="1" lang="ja-JP" altLang="ja-JP" sz="1000">
              <a:solidFill>
                <a:sysClr val="windowText" lastClr="000000"/>
              </a:solidFill>
              <a:effectLst/>
              <a:latin typeface="+mn-lt"/>
              <a:ea typeface="+mn-ea"/>
              <a:cs typeface="+mn-cs"/>
            </a:rPr>
            <a:t>円</a:t>
          </a:r>
          <a:r>
            <a:rPr kumimoji="1" lang="ja-JP" altLang="en-US" sz="1000">
              <a:solidFill>
                <a:sysClr val="windowText" lastClr="000000"/>
              </a:solidFill>
              <a:effectLst/>
              <a:latin typeface="+mn-lt"/>
              <a:ea typeface="+mn-ea"/>
              <a:cs typeface="+mn-cs"/>
            </a:rPr>
            <a:t>減少</a:t>
          </a:r>
          <a:r>
            <a:rPr kumimoji="1" lang="ja-JP" altLang="ja-JP" sz="1000">
              <a:solidFill>
                <a:sysClr val="windowText" lastClr="000000"/>
              </a:solidFill>
              <a:effectLst/>
              <a:latin typeface="+mn-lt"/>
              <a:ea typeface="+mn-ea"/>
              <a:cs typeface="+mn-cs"/>
            </a:rPr>
            <a:t>した。</a:t>
          </a:r>
          <a:endParaRPr kumimoji="1" lang="en-US" altLang="ja-JP" sz="10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mn-lt"/>
              <a:ea typeface="+mn-ea"/>
              <a:cs typeface="+mn-cs"/>
            </a:rPr>
            <a:t>公債費は、臨時財政対策債の償還額の増加により、</a:t>
          </a:r>
          <a:r>
            <a:rPr kumimoji="1" lang="ja-JP" altLang="ja-JP" sz="1000">
              <a:solidFill>
                <a:schemeClr val="dk1"/>
              </a:solidFill>
              <a:effectLst/>
              <a:latin typeface="+mn-lt"/>
              <a:ea typeface="+mn-ea"/>
              <a:cs typeface="+mn-cs"/>
            </a:rPr>
            <a:t>昨年度比</a:t>
          </a:r>
          <a:r>
            <a:rPr kumimoji="1" lang="en-US" altLang="ja-JP" sz="1000">
              <a:solidFill>
                <a:schemeClr val="dk1"/>
              </a:solidFill>
              <a:effectLst/>
              <a:latin typeface="+mn-lt"/>
              <a:ea typeface="+mn-ea"/>
              <a:cs typeface="+mn-cs"/>
            </a:rPr>
            <a:t>1,062</a:t>
          </a:r>
          <a:r>
            <a:rPr kumimoji="1" lang="ja-JP" altLang="ja-JP" sz="1000">
              <a:solidFill>
                <a:schemeClr val="dk1"/>
              </a:solidFill>
              <a:effectLst/>
              <a:latin typeface="+mn-lt"/>
              <a:ea typeface="+mn-ea"/>
              <a:cs typeface="+mn-cs"/>
            </a:rPr>
            <a:t>円</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した。</a:t>
          </a:r>
          <a:endParaRPr kumimoji="1"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積立金は、公共施設建設基金積立金の減少などにより、</a:t>
          </a:r>
          <a:r>
            <a:rPr kumimoji="1" lang="ja-JP" altLang="ja-JP" sz="1000">
              <a:solidFill>
                <a:schemeClr val="dk1"/>
              </a:solidFill>
              <a:effectLst/>
              <a:latin typeface="+mn-lt"/>
              <a:ea typeface="+mn-ea"/>
              <a:cs typeface="+mn-cs"/>
            </a:rPr>
            <a:t>昨年度比</a:t>
          </a:r>
          <a:r>
            <a:rPr kumimoji="1" lang="en-US" altLang="ja-JP" sz="1000">
              <a:solidFill>
                <a:schemeClr val="dk1"/>
              </a:solidFill>
              <a:effectLst/>
              <a:latin typeface="+mn-lt"/>
              <a:ea typeface="+mn-ea"/>
              <a:cs typeface="+mn-cs"/>
            </a:rPr>
            <a:t>1,678</a:t>
          </a:r>
          <a:r>
            <a:rPr kumimoji="1" lang="ja-JP" altLang="ja-JP" sz="1000">
              <a:solidFill>
                <a:schemeClr val="dk1"/>
              </a:solidFill>
              <a:effectLst/>
              <a:latin typeface="+mn-lt"/>
              <a:ea typeface="+mn-ea"/>
              <a:cs typeface="+mn-cs"/>
            </a:rPr>
            <a:t>円</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した。</a:t>
          </a:r>
          <a:endParaRPr kumimoji="1"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繰出金は、介護保険特別会計繰出金や公共下水道事業特別会計繰出金の増加などにより、</a:t>
          </a:r>
          <a:r>
            <a:rPr kumimoji="1" lang="ja-JP" altLang="ja-JP" sz="1000">
              <a:solidFill>
                <a:schemeClr val="dk1"/>
              </a:solidFill>
              <a:effectLst/>
              <a:latin typeface="+mn-lt"/>
              <a:ea typeface="+mn-ea"/>
              <a:cs typeface="+mn-cs"/>
            </a:rPr>
            <a:t>昨年度比</a:t>
          </a:r>
          <a:r>
            <a:rPr kumimoji="1" lang="en-US" altLang="ja-JP" sz="1000">
              <a:solidFill>
                <a:schemeClr val="dk1"/>
              </a:solidFill>
              <a:effectLst/>
              <a:latin typeface="+mn-lt"/>
              <a:ea typeface="+mn-ea"/>
              <a:cs typeface="+mn-cs"/>
            </a:rPr>
            <a:t>2,769</a:t>
          </a:r>
          <a:r>
            <a:rPr kumimoji="1" lang="ja-JP" altLang="ja-JP" sz="1000">
              <a:solidFill>
                <a:schemeClr val="dk1"/>
              </a:solidFill>
              <a:effectLst/>
              <a:latin typeface="+mn-lt"/>
              <a:ea typeface="+mn-ea"/>
              <a:cs typeface="+mn-cs"/>
            </a:rPr>
            <a:t>円</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した。</a:t>
          </a:r>
          <a:endParaRPr lang="ja-JP"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endParaRPr>
        </a:p>
        <a:p>
          <a:endParaRPr lang="ja-JP" altLang="ja-JP" sz="10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34,643
34,233
11.19
9,794,331
9,492,928
301,403
6,574,429
7,122,849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4445</xdr:rowOff>
    </xdr:from>
    <xdr:to>
      <xdr:col>24</xdr:col>
      <xdr:colOff>63500</xdr:colOff>
      <xdr:row>35</xdr:row>
      <xdr:rowOff>9779</xdr:rowOff>
    </xdr:to>
    <xdr:cxnSp macro="">
      <xdr:nvCxnSpPr>
        <xdr:cNvPr id="61" name="直線コネクタ 60"/>
        <xdr:cNvCxnSpPr/>
      </xdr:nvCxnSpPr>
      <xdr:spPr>
        <a:xfrm flipV="1">
          <a:off x="3797300" y="6005195"/>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469744" cy="259045"/>
    <xdr:sp macro="" textlink="">
      <xdr:nvSpPr>
        <xdr:cNvPr id="62" name="議会費平均値テキスト"/>
        <xdr:cNvSpPr txBox="1"/>
      </xdr:nvSpPr>
      <xdr:spPr>
        <a:xfrm>
          <a:off x="4686300" y="596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34</xdr:row>
      <xdr:rowOff>56642</xdr:rowOff>
    </xdr:from>
    <xdr:to>
      <xdr:col>19</xdr:col>
      <xdr:colOff>177800</xdr:colOff>
      <xdr:row>35</xdr:row>
      <xdr:rowOff>9779</xdr:rowOff>
    </xdr:to>
    <xdr:cxnSp macro="">
      <xdr:nvCxnSpPr>
        <xdr:cNvPr id="64" name="直線コネクタ 63"/>
        <xdr:cNvCxnSpPr/>
      </xdr:nvCxnSpPr>
      <xdr:spPr>
        <a:xfrm>
          <a:off x="2908300" y="5885942"/>
          <a:ext cx="889000" cy="1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133428</xdr:colOff>
      <xdr:row>35</xdr:row>
      <xdr:rowOff>69613</xdr:rowOff>
    </xdr:from>
    <xdr:ext cx="469745" cy="259045"/>
    <xdr:sp macro="" textlink="">
      <xdr:nvSpPr>
        <xdr:cNvPr id="66" name="テキスト ボックス 65"/>
        <xdr:cNvSpPr txBox="1"/>
      </xdr:nvSpPr>
      <xdr:spPr>
        <a:xfrm>
          <a:off x="3562428" y="607036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56642</xdr:rowOff>
    </xdr:from>
    <xdr:to>
      <xdr:col>15</xdr:col>
      <xdr:colOff>50800</xdr:colOff>
      <xdr:row>34</xdr:row>
      <xdr:rowOff>128651</xdr:rowOff>
    </xdr:to>
    <xdr:cxnSp macro="">
      <xdr:nvCxnSpPr>
        <xdr:cNvPr id="67" name="直線コネクタ 66"/>
        <xdr:cNvCxnSpPr/>
      </xdr:nvCxnSpPr>
      <xdr:spPr>
        <a:xfrm flipV="1">
          <a:off x="2019300" y="5885942"/>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14</xdr:col>
      <xdr:colOff>6428</xdr:colOff>
      <xdr:row>34</xdr:row>
      <xdr:rowOff>146956</xdr:rowOff>
    </xdr:from>
    <xdr:ext cx="469745" cy="259045"/>
    <xdr:sp macro="" textlink="">
      <xdr:nvSpPr>
        <xdr:cNvPr id="69" name="テキスト ボックス 68"/>
        <xdr:cNvSpPr txBox="1"/>
      </xdr:nvSpPr>
      <xdr:spPr>
        <a:xfrm>
          <a:off x="2673428" y="597625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128651</xdr:rowOff>
    </xdr:from>
    <xdr:to>
      <xdr:col>10</xdr:col>
      <xdr:colOff>114300</xdr:colOff>
      <xdr:row>34</xdr:row>
      <xdr:rowOff>149606</xdr:rowOff>
    </xdr:to>
    <xdr:cxnSp macro="">
      <xdr:nvCxnSpPr>
        <xdr:cNvPr id="70" name="直線コネクタ 69"/>
        <xdr:cNvCxnSpPr/>
      </xdr:nvCxnSpPr>
      <xdr:spPr>
        <a:xfrm flipV="1">
          <a:off x="1130300" y="5957951"/>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133428</xdr:colOff>
      <xdr:row>33</xdr:row>
      <xdr:rowOff>19194</xdr:rowOff>
    </xdr:from>
    <xdr:ext cx="469745" cy="259045"/>
    <xdr:sp macro="" textlink="">
      <xdr:nvSpPr>
        <xdr:cNvPr id="74" name="テキスト ボックス 73"/>
        <xdr:cNvSpPr txBox="1"/>
      </xdr:nvSpPr>
      <xdr:spPr>
        <a:xfrm>
          <a:off x="895428" y="567704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125095</xdr:rowOff>
    </xdr:from>
    <xdr:to>
      <xdr:col>24</xdr:col>
      <xdr:colOff>114300</xdr:colOff>
      <xdr:row>35</xdr:row>
      <xdr:rowOff>55245</xdr:rowOff>
    </xdr:to>
    <xdr:sp macro="" textlink="">
      <xdr:nvSpPr>
        <xdr:cNvPr id="80" name="楕円 79"/>
        <xdr:cNvSpPr/>
      </xdr:nvSpPr>
      <xdr:spPr>
        <a:xfrm>
          <a:off x="4584700" y="595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33</xdr:row>
      <xdr:rowOff>147972</xdr:rowOff>
    </xdr:from>
    <xdr:ext cx="469744" cy="259045"/>
    <xdr:sp macro="" textlink="">
      <xdr:nvSpPr>
        <xdr:cNvPr id="81" name="議会費該当値テキスト"/>
        <xdr:cNvSpPr txBox="1"/>
      </xdr:nvSpPr>
      <xdr:spPr>
        <a:xfrm>
          <a:off x="4686300" y="580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130429</xdr:rowOff>
    </xdr:from>
    <xdr:to>
      <xdr:col>20</xdr:col>
      <xdr:colOff>38100</xdr:colOff>
      <xdr:row>35</xdr:row>
      <xdr:rowOff>60579</xdr:rowOff>
    </xdr:to>
    <xdr:sp macro="" textlink="">
      <xdr:nvSpPr>
        <xdr:cNvPr id="82" name="楕円 81"/>
        <xdr:cNvSpPr/>
      </xdr:nvSpPr>
      <xdr:spPr>
        <a:xfrm>
          <a:off x="3746500" y="595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133428</xdr:colOff>
      <xdr:row>33</xdr:row>
      <xdr:rowOff>77106</xdr:rowOff>
    </xdr:from>
    <xdr:ext cx="469745" cy="259045"/>
    <xdr:sp macro="" textlink="">
      <xdr:nvSpPr>
        <xdr:cNvPr id="83" name="テキスト ボックス 82"/>
        <xdr:cNvSpPr txBox="1"/>
      </xdr:nvSpPr>
      <xdr:spPr>
        <a:xfrm>
          <a:off x="3562428" y="573495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5842</xdr:rowOff>
    </xdr:from>
    <xdr:to>
      <xdr:col>15</xdr:col>
      <xdr:colOff>101600</xdr:colOff>
      <xdr:row>34</xdr:row>
      <xdr:rowOff>107442</xdr:rowOff>
    </xdr:to>
    <xdr:sp macro="" textlink="">
      <xdr:nvSpPr>
        <xdr:cNvPr id="84" name="楕円 83"/>
        <xdr:cNvSpPr/>
      </xdr:nvSpPr>
      <xdr:spPr>
        <a:xfrm>
          <a:off x="2857500" y="583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14</xdr:col>
      <xdr:colOff>6428</xdr:colOff>
      <xdr:row>32</xdr:row>
      <xdr:rowOff>123969</xdr:rowOff>
    </xdr:from>
    <xdr:ext cx="469745" cy="259045"/>
    <xdr:sp macro="" textlink="">
      <xdr:nvSpPr>
        <xdr:cNvPr id="85" name="テキスト ボックス 84"/>
        <xdr:cNvSpPr txBox="1"/>
      </xdr:nvSpPr>
      <xdr:spPr>
        <a:xfrm>
          <a:off x="2673428" y="561036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77851</xdr:rowOff>
    </xdr:from>
    <xdr:to>
      <xdr:col>10</xdr:col>
      <xdr:colOff>165100</xdr:colOff>
      <xdr:row>35</xdr:row>
      <xdr:rowOff>8001</xdr:rowOff>
    </xdr:to>
    <xdr:sp macro="" textlink="">
      <xdr:nvSpPr>
        <xdr:cNvPr id="86" name="楕円 85"/>
        <xdr:cNvSpPr/>
      </xdr:nvSpPr>
      <xdr:spPr>
        <a:xfrm>
          <a:off x="1968500" y="590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69928</xdr:colOff>
      <xdr:row>34</xdr:row>
      <xdr:rowOff>170578</xdr:rowOff>
    </xdr:from>
    <xdr:ext cx="469744" cy="259045"/>
    <xdr:sp macro="" textlink="">
      <xdr:nvSpPr>
        <xdr:cNvPr id="87" name="テキスト ボックス 86"/>
        <xdr:cNvSpPr txBox="1"/>
      </xdr:nvSpPr>
      <xdr:spPr>
        <a:xfrm>
          <a:off x="1784428" y="599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98806</xdr:rowOff>
    </xdr:from>
    <xdr:to>
      <xdr:col>6</xdr:col>
      <xdr:colOff>38100</xdr:colOff>
      <xdr:row>35</xdr:row>
      <xdr:rowOff>28956</xdr:rowOff>
    </xdr:to>
    <xdr:sp macro="" textlink="">
      <xdr:nvSpPr>
        <xdr:cNvPr id="88" name="楕円 87"/>
        <xdr:cNvSpPr/>
      </xdr:nvSpPr>
      <xdr:spPr>
        <a:xfrm>
          <a:off x="1079500" y="592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133428</xdr:colOff>
      <xdr:row>35</xdr:row>
      <xdr:rowOff>20083</xdr:rowOff>
    </xdr:from>
    <xdr:ext cx="469745" cy="259045"/>
    <xdr:sp macro="" textlink="">
      <xdr:nvSpPr>
        <xdr:cNvPr id="89" name="テキスト ボックス 88"/>
        <xdr:cNvSpPr txBox="1"/>
      </xdr:nvSpPr>
      <xdr:spPr>
        <a:xfrm>
          <a:off x="895428" y="602083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130703</xdr:rowOff>
    </xdr:from>
    <xdr:to>
      <xdr:col>24</xdr:col>
      <xdr:colOff>63500</xdr:colOff>
      <xdr:row>58</xdr:row>
      <xdr:rowOff>153161</xdr:rowOff>
    </xdr:to>
    <xdr:cxnSp macro="">
      <xdr:nvCxnSpPr>
        <xdr:cNvPr id="120" name="直線コネクタ 119"/>
        <xdr:cNvCxnSpPr/>
      </xdr:nvCxnSpPr>
      <xdr:spPr>
        <a:xfrm>
          <a:off x="3797300" y="10074803"/>
          <a:ext cx="838200" cy="2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58</xdr:row>
      <xdr:rowOff>130703</xdr:rowOff>
    </xdr:from>
    <xdr:to>
      <xdr:col>19</xdr:col>
      <xdr:colOff>177800</xdr:colOff>
      <xdr:row>58</xdr:row>
      <xdr:rowOff>144553</xdr:rowOff>
    </xdr:to>
    <xdr:cxnSp macro="">
      <xdr:nvCxnSpPr>
        <xdr:cNvPr id="123" name="直線コネクタ 122"/>
        <xdr:cNvCxnSpPr/>
      </xdr:nvCxnSpPr>
      <xdr:spPr>
        <a:xfrm flipV="1">
          <a:off x="2908300" y="10074803"/>
          <a:ext cx="889000" cy="1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144553</xdr:rowOff>
    </xdr:from>
    <xdr:to>
      <xdr:col>15</xdr:col>
      <xdr:colOff>50800</xdr:colOff>
      <xdr:row>58</xdr:row>
      <xdr:rowOff>159598</xdr:rowOff>
    </xdr:to>
    <xdr:cxnSp macro="">
      <xdr:nvCxnSpPr>
        <xdr:cNvPr id="126" name="直線コネクタ 125"/>
        <xdr:cNvCxnSpPr/>
      </xdr:nvCxnSpPr>
      <xdr:spPr>
        <a:xfrm flipV="1">
          <a:off x="2019300" y="10088653"/>
          <a:ext cx="889000" cy="1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159598</xdr:rowOff>
    </xdr:from>
    <xdr:to>
      <xdr:col>10</xdr:col>
      <xdr:colOff>114300</xdr:colOff>
      <xdr:row>58</xdr:row>
      <xdr:rowOff>167505</xdr:rowOff>
    </xdr:to>
    <xdr:cxnSp macro="">
      <xdr:nvCxnSpPr>
        <xdr:cNvPr id="129" name="直線コネクタ 128"/>
        <xdr:cNvCxnSpPr/>
      </xdr:nvCxnSpPr>
      <xdr:spPr>
        <a:xfrm flipV="1">
          <a:off x="1130300" y="10103698"/>
          <a:ext cx="889000" cy="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102361</xdr:rowOff>
    </xdr:from>
    <xdr:to>
      <xdr:col>24</xdr:col>
      <xdr:colOff>114300</xdr:colOff>
      <xdr:row>59</xdr:row>
      <xdr:rowOff>32511</xdr:rowOff>
    </xdr:to>
    <xdr:sp macro="" textlink="">
      <xdr:nvSpPr>
        <xdr:cNvPr id="139" name="楕円 138"/>
        <xdr:cNvSpPr/>
      </xdr:nvSpPr>
      <xdr:spPr>
        <a:xfrm>
          <a:off x="4584700" y="1004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58</xdr:row>
      <xdr:rowOff>17288</xdr:rowOff>
    </xdr:from>
    <xdr:ext cx="534377" cy="259045"/>
    <xdr:sp macro="" textlink="">
      <xdr:nvSpPr>
        <xdr:cNvPr id="140" name="総務費該当値テキスト"/>
        <xdr:cNvSpPr txBox="1"/>
      </xdr:nvSpPr>
      <xdr:spPr>
        <a:xfrm>
          <a:off x="4686300" y="996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79903</xdr:rowOff>
    </xdr:from>
    <xdr:to>
      <xdr:col>20</xdr:col>
      <xdr:colOff>38100</xdr:colOff>
      <xdr:row>59</xdr:row>
      <xdr:rowOff>10053</xdr:rowOff>
    </xdr:to>
    <xdr:sp macro="" textlink="">
      <xdr:nvSpPr>
        <xdr:cNvPr id="141" name="楕円 140"/>
        <xdr:cNvSpPr/>
      </xdr:nvSpPr>
      <xdr:spPr>
        <a:xfrm>
          <a:off x="3746500" y="1002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59</xdr:row>
      <xdr:rowOff>1180</xdr:rowOff>
    </xdr:from>
    <xdr:ext cx="534377" cy="259045"/>
    <xdr:sp macro="" textlink="">
      <xdr:nvSpPr>
        <xdr:cNvPr id="142" name="テキスト ボックス 141"/>
        <xdr:cNvSpPr txBox="1"/>
      </xdr:nvSpPr>
      <xdr:spPr>
        <a:xfrm>
          <a:off x="3530111" y="1011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93753</xdr:rowOff>
    </xdr:from>
    <xdr:to>
      <xdr:col>15</xdr:col>
      <xdr:colOff>101600</xdr:colOff>
      <xdr:row>59</xdr:row>
      <xdr:rowOff>23903</xdr:rowOff>
    </xdr:to>
    <xdr:sp macro="" textlink="">
      <xdr:nvSpPr>
        <xdr:cNvPr id="143" name="楕円 142"/>
        <xdr:cNvSpPr/>
      </xdr:nvSpPr>
      <xdr:spPr>
        <a:xfrm>
          <a:off x="2857500" y="1003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59</xdr:row>
      <xdr:rowOff>15030</xdr:rowOff>
    </xdr:from>
    <xdr:ext cx="534377" cy="259045"/>
    <xdr:sp macro="" textlink="">
      <xdr:nvSpPr>
        <xdr:cNvPr id="144" name="テキスト ボックス 143"/>
        <xdr:cNvSpPr txBox="1"/>
      </xdr:nvSpPr>
      <xdr:spPr>
        <a:xfrm>
          <a:off x="2641111" y="101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108798</xdr:rowOff>
    </xdr:from>
    <xdr:to>
      <xdr:col>10</xdr:col>
      <xdr:colOff>165100</xdr:colOff>
      <xdr:row>59</xdr:row>
      <xdr:rowOff>38948</xdr:rowOff>
    </xdr:to>
    <xdr:sp macro="" textlink="">
      <xdr:nvSpPr>
        <xdr:cNvPr id="145" name="楕円 144"/>
        <xdr:cNvSpPr/>
      </xdr:nvSpPr>
      <xdr:spPr>
        <a:xfrm>
          <a:off x="1968500" y="1005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59</xdr:row>
      <xdr:rowOff>30075</xdr:rowOff>
    </xdr:from>
    <xdr:ext cx="534377" cy="259045"/>
    <xdr:sp macro="" textlink="">
      <xdr:nvSpPr>
        <xdr:cNvPr id="146" name="テキスト ボックス 145"/>
        <xdr:cNvSpPr txBox="1"/>
      </xdr:nvSpPr>
      <xdr:spPr>
        <a:xfrm>
          <a:off x="1752111" y="1014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116705</xdr:rowOff>
    </xdr:from>
    <xdr:to>
      <xdr:col>6</xdr:col>
      <xdr:colOff>38100</xdr:colOff>
      <xdr:row>59</xdr:row>
      <xdr:rowOff>46855</xdr:rowOff>
    </xdr:to>
    <xdr:sp macro="" textlink="">
      <xdr:nvSpPr>
        <xdr:cNvPr id="147" name="楕円 146"/>
        <xdr:cNvSpPr/>
      </xdr:nvSpPr>
      <xdr:spPr>
        <a:xfrm>
          <a:off x="1079500" y="1006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59</xdr:row>
      <xdr:rowOff>37982</xdr:rowOff>
    </xdr:from>
    <xdr:ext cx="534377" cy="259045"/>
    <xdr:sp macro="" textlink="">
      <xdr:nvSpPr>
        <xdr:cNvPr id="148" name="テキスト ボックス 147"/>
        <xdr:cNvSpPr txBox="1"/>
      </xdr:nvSpPr>
      <xdr:spPr>
        <a:xfrm>
          <a:off x="863111" y="1015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300" cy="259045"/>
    <xdr:sp macro="" textlink="">
      <xdr:nvSpPr>
        <xdr:cNvPr id="159" name="テキスト ボックス 158"/>
        <xdr:cNvSpPr txBox="1"/>
      </xdr:nvSpPr>
      <xdr:spPr>
        <a:xfrm>
          <a:off x="230701" y="13827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300" cy="259045"/>
    <xdr:sp macro="" textlink="">
      <xdr:nvSpPr>
        <xdr:cNvPr id="161" name="テキスト ボックス 160"/>
        <xdr:cNvSpPr txBox="1"/>
      </xdr:nvSpPr>
      <xdr:spPr>
        <a:xfrm>
          <a:off x="230701" y="13446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110834</xdr:rowOff>
    </xdr:from>
    <xdr:to>
      <xdr:col>24</xdr:col>
      <xdr:colOff>63500</xdr:colOff>
      <xdr:row>77</xdr:row>
      <xdr:rowOff>141706</xdr:rowOff>
    </xdr:to>
    <xdr:cxnSp macro="">
      <xdr:nvCxnSpPr>
        <xdr:cNvPr id="178" name="直線コネクタ 177"/>
        <xdr:cNvCxnSpPr/>
      </xdr:nvCxnSpPr>
      <xdr:spPr>
        <a:xfrm flipV="1">
          <a:off x="3797300" y="13312484"/>
          <a:ext cx="838200" cy="3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92409</xdr:rowOff>
    </xdr:from>
    <xdr:ext cx="599010" cy="259045"/>
    <xdr:sp macro="" textlink="">
      <xdr:nvSpPr>
        <xdr:cNvPr id="179" name="民生費平均値テキスト"/>
        <xdr:cNvSpPr txBox="1"/>
      </xdr:nvSpPr>
      <xdr:spPr>
        <a:xfrm>
          <a:off x="4686300" y="1295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77</xdr:row>
      <xdr:rowOff>141706</xdr:rowOff>
    </xdr:from>
    <xdr:to>
      <xdr:col>19</xdr:col>
      <xdr:colOff>177800</xdr:colOff>
      <xdr:row>78</xdr:row>
      <xdr:rowOff>42507</xdr:rowOff>
    </xdr:to>
    <xdr:cxnSp macro="">
      <xdr:nvCxnSpPr>
        <xdr:cNvPr id="181" name="直線コネクタ 180"/>
        <xdr:cNvCxnSpPr/>
      </xdr:nvCxnSpPr>
      <xdr:spPr>
        <a:xfrm flipV="1">
          <a:off x="2908300" y="13343356"/>
          <a:ext cx="889000" cy="7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68795</xdr:colOff>
      <xdr:row>75</xdr:row>
      <xdr:rowOff>48874</xdr:rowOff>
    </xdr:from>
    <xdr:ext cx="599011" cy="259045"/>
    <xdr:sp macro="" textlink="">
      <xdr:nvSpPr>
        <xdr:cNvPr id="183" name="テキスト ボックス 182"/>
        <xdr:cNvSpPr txBox="1"/>
      </xdr:nvSpPr>
      <xdr:spPr>
        <a:xfrm>
          <a:off x="3497795" y="12907624"/>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33477</xdr:rowOff>
    </xdr:from>
    <xdr:to>
      <xdr:col>15</xdr:col>
      <xdr:colOff>50800</xdr:colOff>
      <xdr:row>78</xdr:row>
      <xdr:rowOff>42507</xdr:rowOff>
    </xdr:to>
    <xdr:cxnSp macro="">
      <xdr:nvCxnSpPr>
        <xdr:cNvPr id="184" name="直線コネクタ 183"/>
        <xdr:cNvCxnSpPr/>
      </xdr:nvCxnSpPr>
      <xdr:spPr>
        <a:xfrm>
          <a:off x="2019300" y="13406577"/>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132295</xdr:colOff>
      <xdr:row>75</xdr:row>
      <xdr:rowOff>143094</xdr:rowOff>
    </xdr:from>
    <xdr:ext cx="599011" cy="259045"/>
    <xdr:sp macro="" textlink="">
      <xdr:nvSpPr>
        <xdr:cNvPr id="186" name="テキスト ボックス 185"/>
        <xdr:cNvSpPr txBox="1"/>
      </xdr:nvSpPr>
      <xdr:spPr>
        <a:xfrm>
          <a:off x="2608795" y="13001844"/>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33477</xdr:rowOff>
    </xdr:from>
    <xdr:to>
      <xdr:col>10</xdr:col>
      <xdr:colOff>114300</xdr:colOff>
      <xdr:row>78</xdr:row>
      <xdr:rowOff>155003</xdr:rowOff>
    </xdr:to>
    <xdr:cxnSp macro="">
      <xdr:nvCxnSpPr>
        <xdr:cNvPr id="187" name="直線コネクタ 186"/>
        <xdr:cNvCxnSpPr/>
      </xdr:nvCxnSpPr>
      <xdr:spPr>
        <a:xfrm flipV="1">
          <a:off x="1130300" y="13406577"/>
          <a:ext cx="889000" cy="1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5295</xdr:colOff>
      <xdr:row>76</xdr:row>
      <xdr:rowOff>7053</xdr:rowOff>
    </xdr:from>
    <xdr:ext cx="599010" cy="259045"/>
    <xdr:sp macro="" textlink="">
      <xdr:nvSpPr>
        <xdr:cNvPr id="189" name="テキスト ボックス 188"/>
        <xdr:cNvSpPr txBox="1"/>
      </xdr:nvSpPr>
      <xdr:spPr>
        <a:xfrm>
          <a:off x="1719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68795</xdr:colOff>
      <xdr:row>76</xdr:row>
      <xdr:rowOff>65512</xdr:rowOff>
    </xdr:from>
    <xdr:ext cx="599011" cy="259045"/>
    <xdr:sp macro="" textlink="">
      <xdr:nvSpPr>
        <xdr:cNvPr id="191" name="テキスト ボックス 190"/>
        <xdr:cNvSpPr txBox="1"/>
      </xdr:nvSpPr>
      <xdr:spPr>
        <a:xfrm>
          <a:off x="830795" y="13095712"/>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60034</xdr:rowOff>
    </xdr:from>
    <xdr:to>
      <xdr:col>24</xdr:col>
      <xdr:colOff>114300</xdr:colOff>
      <xdr:row>77</xdr:row>
      <xdr:rowOff>161634</xdr:rowOff>
    </xdr:to>
    <xdr:sp macro="" textlink="">
      <xdr:nvSpPr>
        <xdr:cNvPr id="197" name="楕円 196"/>
        <xdr:cNvSpPr/>
      </xdr:nvSpPr>
      <xdr:spPr>
        <a:xfrm>
          <a:off x="4584700" y="132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77</xdr:row>
      <xdr:rowOff>38461</xdr:rowOff>
    </xdr:from>
    <xdr:ext cx="599010" cy="259045"/>
    <xdr:sp macro="" textlink="">
      <xdr:nvSpPr>
        <xdr:cNvPr id="198" name="民生費該当値テキスト"/>
        <xdr:cNvSpPr txBox="1"/>
      </xdr:nvSpPr>
      <xdr:spPr>
        <a:xfrm>
          <a:off x="4686300" y="13240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90906</xdr:rowOff>
    </xdr:from>
    <xdr:to>
      <xdr:col>20</xdr:col>
      <xdr:colOff>38100</xdr:colOff>
      <xdr:row>78</xdr:row>
      <xdr:rowOff>21056</xdr:rowOff>
    </xdr:to>
    <xdr:sp macro="" textlink="">
      <xdr:nvSpPr>
        <xdr:cNvPr id="199" name="楕円 198"/>
        <xdr:cNvSpPr/>
      </xdr:nvSpPr>
      <xdr:spPr>
        <a:xfrm>
          <a:off x="3746500" y="1329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68795</xdr:colOff>
      <xdr:row>78</xdr:row>
      <xdr:rowOff>12183</xdr:rowOff>
    </xdr:from>
    <xdr:ext cx="599011" cy="259045"/>
    <xdr:sp macro="" textlink="">
      <xdr:nvSpPr>
        <xdr:cNvPr id="200" name="テキスト ボックス 199"/>
        <xdr:cNvSpPr txBox="1"/>
      </xdr:nvSpPr>
      <xdr:spPr>
        <a:xfrm>
          <a:off x="3497795" y="13385283"/>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163157</xdr:rowOff>
    </xdr:from>
    <xdr:to>
      <xdr:col>15</xdr:col>
      <xdr:colOff>101600</xdr:colOff>
      <xdr:row>78</xdr:row>
      <xdr:rowOff>93307</xdr:rowOff>
    </xdr:to>
    <xdr:sp macro="" textlink="">
      <xdr:nvSpPr>
        <xdr:cNvPr id="201" name="楕円 200"/>
        <xdr:cNvSpPr/>
      </xdr:nvSpPr>
      <xdr:spPr>
        <a:xfrm>
          <a:off x="2857500" y="1336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132295</xdr:colOff>
      <xdr:row>78</xdr:row>
      <xdr:rowOff>84434</xdr:rowOff>
    </xdr:from>
    <xdr:ext cx="599011" cy="259045"/>
    <xdr:sp macro="" textlink="">
      <xdr:nvSpPr>
        <xdr:cNvPr id="202" name="テキスト ボックス 201"/>
        <xdr:cNvSpPr txBox="1"/>
      </xdr:nvSpPr>
      <xdr:spPr>
        <a:xfrm>
          <a:off x="2608795" y="13457534"/>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154127</xdr:rowOff>
    </xdr:from>
    <xdr:to>
      <xdr:col>10</xdr:col>
      <xdr:colOff>165100</xdr:colOff>
      <xdr:row>78</xdr:row>
      <xdr:rowOff>84277</xdr:rowOff>
    </xdr:to>
    <xdr:sp macro="" textlink="">
      <xdr:nvSpPr>
        <xdr:cNvPr id="203" name="楕円 202"/>
        <xdr:cNvSpPr/>
      </xdr:nvSpPr>
      <xdr:spPr>
        <a:xfrm>
          <a:off x="1968500" y="1335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5295</xdr:colOff>
      <xdr:row>78</xdr:row>
      <xdr:rowOff>75404</xdr:rowOff>
    </xdr:from>
    <xdr:ext cx="599010" cy="259045"/>
    <xdr:sp macro="" textlink="">
      <xdr:nvSpPr>
        <xdr:cNvPr id="204" name="テキスト ボックス 203"/>
        <xdr:cNvSpPr txBox="1"/>
      </xdr:nvSpPr>
      <xdr:spPr>
        <a:xfrm>
          <a:off x="1719795" y="1344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104203</xdr:rowOff>
    </xdr:from>
    <xdr:to>
      <xdr:col>6</xdr:col>
      <xdr:colOff>38100</xdr:colOff>
      <xdr:row>79</xdr:row>
      <xdr:rowOff>34353</xdr:rowOff>
    </xdr:to>
    <xdr:sp macro="" textlink="">
      <xdr:nvSpPr>
        <xdr:cNvPr id="205" name="楕円 204"/>
        <xdr:cNvSpPr/>
      </xdr:nvSpPr>
      <xdr:spPr>
        <a:xfrm>
          <a:off x="1079500" y="1347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79</xdr:row>
      <xdr:rowOff>25480</xdr:rowOff>
    </xdr:from>
    <xdr:ext cx="534377" cy="259045"/>
    <xdr:sp macro="" textlink="">
      <xdr:nvSpPr>
        <xdr:cNvPr id="206" name="テキスト ボックス 205"/>
        <xdr:cNvSpPr txBox="1"/>
      </xdr:nvSpPr>
      <xdr:spPr>
        <a:xfrm>
          <a:off x="863111" y="1357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62891</xdr:rowOff>
    </xdr:from>
    <xdr:to>
      <xdr:col>24</xdr:col>
      <xdr:colOff>63500</xdr:colOff>
      <xdr:row>97</xdr:row>
      <xdr:rowOff>64044</xdr:rowOff>
    </xdr:to>
    <xdr:cxnSp macro="">
      <xdr:nvCxnSpPr>
        <xdr:cNvPr id="231" name="直線コネクタ 230"/>
        <xdr:cNvCxnSpPr/>
      </xdr:nvCxnSpPr>
      <xdr:spPr>
        <a:xfrm flipV="1">
          <a:off x="3797300" y="16693541"/>
          <a:ext cx="838200" cy="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97</xdr:row>
      <xdr:rowOff>64044</xdr:rowOff>
    </xdr:from>
    <xdr:to>
      <xdr:col>19</xdr:col>
      <xdr:colOff>177800</xdr:colOff>
      <xdr:row>97</xdr:row>
      <xdr:rowOff>66005</xdr:rowOff>
    </xdr:to>
    <xdr:cxnSp macro="">
      <xdr:nvCxnSpPr>
        <xdr:cNvPr id="234" name="直線コネクタ 233"/>
        <xdr:cNvCxnSpPr/>
      </xdr:nvCxnSpPr>
      <xdr:spPr>
        <a:xfrm flipV="1">
          <a:off x="2908300" y="16694694"/>
          <a:ext cx="889000" cy="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65233</xdr:rowOff>
    </xdr:from>
    <xdr:to>
      <xdr:col>15</xdr:col>
      <xdr:colOff>50800</xdr:colOff>
      <xdr:row>97</xdr:row>
      <xdr:rowOff>66005</xdr:rowOff>
    </xdr:to>
    <xdr:cxnSp macro="">
      <xdr:nvCxnSpPr>
        <xdr:cNvPr id="237" name="直線コネクタ 236"/>
        <xdr:cNvCxnSpPr/>
      </xdr:nvCxnSpPr>
      <xdr:spPr>
        <a:xfrm>
          <a:off x="2019300" y="16695883"/>
          <a:ext cx="889000" cy="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95</xdr:row>
      <xdr:rowOff>77263</xdr:rowOff>
    </xdr:from>
    <xdr:ext cx="534377" cy="259045"/>
    <xdr:sp macro="" textlink="">
      <xdr:nvSpPr>
        <xdr:cNvPr id="239" name="テキスト ボックス 238"/>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63261</xdr:rowOff>
    </xdr:from>
    <xdr:to>
      <xdr:col>10</xdr:col>
      <xdr:colOff>114300</xdr:colOff>
      <xdr:row>97</xdr:row>
      <xdr:rowOff>65233</xdr:rowOff>
    </xdr:to>
    <xdr:cxnSp macro="">
      <xdr:nvCxnSpPr>
        <xdr:cNvPr id="240" name="直線コネクタ 239"/>
        <xdr:cNvCxnSpPr/>
      </xdr:nvCxnSpPr>
      <xdr:spPr>
        <a:xfrm>
          <a:off x="1130300" y="16693911"/>
          <a:ext cx="889000" cy="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95</xdr:row>
      <xdr:rowOff>73708</xdr:rowOff>
    </xdr:from>
    <xdr:ext cx="534377" cy="259045"/>
    <xdr:sp macro="" textlink="">
      <xdr:nvSpPr>
        <xdr:cNvPr id="242" name="テキスト ボックス 241"/>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95</xdr:row>
      <xdr:rowOff>80771</xdr:rowOff>
    </xdr:from>
    <xdr:ext cx="534377" cy="259045"/>
    <xdr:sp macro="" textlink="">
      <xdr:nvSpPr>
        <xdr:cNvPr id="244" name="テキスト ボックス 243"/>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12091</xdr:rowOff>
    </xdr:from>
    <xdr:to>
      <xdr:col>24</xdr:col>
      <xdr:colOff>114300</xdr:colOff>
      <xdr:row>97</xdr:row>
      <xdr:rowOff>113691</xdr:rowOff>
    </xdr:to>
    <xdr:sp macro="" textlink="">
      <xdr:nvSpPr>
        <xdr:cNvPr id="250" name="楕円 249"/>
        <xdr:cNvSpPr/>
      </xdr:nvSpPr>
      <xdr:spPr>
        <a:xfrm>
          <a:off x="4584700" y="1664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96</xdr:row>
      <xdr:rowOff>103984</xdr:rowOff>
    </xdr:from>
    <xdr:ext cx="534377" cy="259045"/>
    <xdr:sp macro="" textlink="">
      <xdr:nvSpPr>
        <xdr:cNvPr id="251" name="衛生費該当値テキスト"/>
        <xdr:cNvSpPr txBox="1"/>
      </xdr:nvSpPr>
      <xdr:spPr>
        <a:xfrm>
          <a:off x="4686300" y="1656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13244</xdr:rowOff>
    </xdr:from>
    <xdr:to>
      <xdr:col>20</xdr:col>
      <xdr:colOff>38100</xdr:colOff>
      <xdr:row>97</xdr:row>
      <xdr:rowOff>114844</xdr:rowOff>
    </xdr:to>
    <xdr:sp macro="" textlink="">
      <xdr:nvSpPr>
        <xdr:cNvPr id="252" name="楕円 251"/>
        <xdr:cNvSpPr/>
      </xdr:nvSpPr>
      <xdr:spPr>
        <a:xfrm>
          <a:off x="3746500" y="1664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97</xdr:row>
      <xdr:rowOff>105971</xdr:rowOff>
    </xdr:from>
    <xdr:ext cx="534377" cy="259045"/>
    <xdr:sp macro="" textlink="">
      <xdr:nvSpPr>
        <xdr:cNvPr id="253" name="テキスト ボックス 252"/>
        <xdr:cNvSpPr txBox="1"/>
      </xdr:nvSpPr>
      <xdr:spPr>
        <a:xfrm>
          <a:off x="3530111" y="1673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15205</xdr:rowOff>
    </xdr:from>
    <xdr:to>
      <xdr:col>15</xdr:col>
      <xdr:colOff>101600</xdr:colOff>
      <xdr:row>97</xdr:row>
      <xdr:rowOff>116805</xdr:rowOff>
    </xdr:to>
    <xdr:sp macro="" textlink="">
      <xdr:nvSpPr>
        <xdr:cNvPr id="254" name="楕円 253"/>
        <xdr:cNvSpPr/>
      </xdr:nvSpPr>
      <xdr:spPr>
        <a:xfrm>
          <a:off x="2857500" y="166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97</xdr:row>
      <xdr:rowOff>107932</xdr:rowOff>
    </xdr:from>
    <xdr:ext cx="534377" cy="259045"/>
    <xdr:sp macro="" textlink="">
      <xdr:nvSpPr>
        <xdr:cNvPr id="255" name="テキスト ボックス 254"/>
        <xdr:cNvSpPr txBox="1"/>
      </xdr:nvSpPr>
      <xdr:spPr>
        <a:xfrm>
          <a:off x="2641111" y="1673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14433</xdr:rowOff>
    </xdr:from>
    <xdr:to>
      <xdr:col>10</xdr:col>
      <xdr:colOff>165100</xdr:colOff>
      <xdr:row>97</xdr:row>
      <xdr:rowOff>116033</xdr:rowOff>
    </xdr:to>
    <xdr:sp macro="" textlink="">
      <xdr:nvSpPr>
        <xdr:cNvPr id="256" name="楕円 255"/>
        <xdr:cNvSpPr/>
      </xdr:nvSpPr>
      <xdr:spPr>
        <a:xfrm>
          <a:off x="1968500" y="1664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97</xdr:row>
      <xdr:rowOff>107160</xdr:rowOff>
    </xdr:from>
    <xdr:ext cx="534377" cy="259045"/>
    <xdr:sp macro="" textlink="">
      <xdr:nvSpPr>
        <xdr:cNvPr id="257" name="テキスト ボックス 256"/>
        <xdr:cNvSpPr txBox="1"/>
      </xdr:nvSpPr>
      <xdr:spPr>
        <a:xfrm>
          <a:off x="1752111" y="1673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12461</xdr:rowOff>
    </xdr:from>
    <xdr:to>
      <xdr:col>6</xdr:col>
      <xdr:colOff>38100</xdr:colOff>
      <xdr:row>97</xdr:row>
      <xdr:rowOff>114061</xdr:rowOff>
    </xdr:to>
    <xdr:sp macro="" textlink="">
      <xdr:nvSpPr>
        <xdr:cNvPr id="258" name="楕円 257"/>
        <xdr:cNvSpPr/>
      </xdr:nvSpPr>
      <xdr:spPr>
        <a:xfrm>
          <a:off x="1079500" y="1664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97</xdr:row>
      <xdr:rowOff>105188</xdr:rowOff>
    </xdr:from>
    <xdr:ext cx="534377" cy="259045"/>
    <xdr:sp macro="" textlink="">
      <xdr:nvSpPr>
        <xdr:cNvPr id="259" name="テキスト ボックス 258"/>
        <xdr:cNvSpPr txBox="1"/>
      </xdr:nvSpPr>
      <xdr:spPr>
        <a:xfrm>
          <a:off x="863111" y="1673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146177</xdr:rowOff>
    </xdr:from>
    <xdr:to>
      <xdr:col>55</xdr:col>
      <xdr:colOff>0</xdr:colOff>
      <xdr:row>38</xdr:row>
      <xdr:rowOff>146558</xdr:rowOff>
    </xdr:to>
    <xdr:cxnSp macro="">
      <xdr:nvCxnSpPr>
        <xdr:cNvPr id="288" name="直線コネクタ 287"/>
        <xdr:cNvCxnSpPr/>
      </xdr:nvCxnSpPr>
      <xdr:spPr>
        <a:xfrm flipV="1">
          <a:off x="9639300" y="666127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38</xdr:row>
      <xdr:rowOff>146177</xdr:rowOff>
    </xdr:from>
    <xdr:to>
      <xdr:col>50</xdr:col>
      <xdr:colOff>114300</xdr:colOff>
      <xdr:row>38</xdr:row>
      <xdr:rowOff>146558</xdr:rowOff>
    </xdr:to>
    <xdr:cxnSp macro="">
      <xdr:nvCxnSpPr>
        <xdr:cNvPr id="291" name="直線コネクタ 290"/>
        <xdr:cNvCxnSpPr/>
      </xdr:nvCxnSpPr>
      <xdr:spPr>
        <a:xfrm>
          <a:off x="8750300" y="666127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115517</xdr:colOff>
      <xdr:row>36</xdr:row>
      <xdr:rowOff>103776</xdr:rowOff>
    </xdr:from>
    <xdr:ext cx="378566" cy="259045"/>
    <xdr:sp macro="" textlink="">
      <xdr:nvSpPr>
        <xdr:cNvPr id="293" name="テキスト ボックス 292"/>
        <xdr:cNvSpPr txBox="1"/>
      </xdr:nvSpPr>
      <xdr:spPr>
        <a:xfrm>
          <a:off x="9450017" y="6275976"/>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145415</xdr:rowOff>
    </xdr:from>
    <xdr:to>
      <xdr:col>45</xdr:col>
      <xdr:colOff>177800</xdr:colOff>
      <xdr:row>38</xdr:row>
      <xdr:rowOff>146177</xdr:rowOff>
    </xdr:to>
    <xdr:cxnSp macro="">
      <xdr:nvCxnSpPr>
        <xdr:cNvPr id="294" name="直線コネクタ 293"/>
        <xdr:cNvCxnSpPr/>
      </xdr:nvCxnSpPr>
      <xdr:spPr>
        <a:xfrm>
          <a:off x="7861300" y="666051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179017</xdr:colOff>
      <xdr:row>36</xdr:row>
      <xdr:rowOff>64533</xdr:rowOff>
    </xdr:from>
    <xdr:ext cx="378566" cy="259045"/>
    <xdr:sp macro="" textlink="">
      <xdr:nvSpPr>
        <xdr:cNvPr id="296" name="テキスト ボックス 295"/>
        <xdr:cNvSpPr txBox="1"/>
      </xdr:nvSpPr>
      <xdr:spPr>
        <a:xfrm>
          <a:off x="8561017" y="6236733"/>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145415</xdr:rowOff>
    </xdr:from>
    <xdr:to>
      <xdr:col>41</xdr:col>
      <xdr:colOff>50800</xdr:colOff>
      <xdr:row>38</xdr:row>
      <xdr:rowOff>146939</xdr:rowOff>
    </xdr:to>
    <xdr:cxnSp macro="">
      <xdr:nvCxnSpPr>
        <xdr:cNvPr id="297" name="直線コネクタ 296"/>
        <xdr:cNvCxnSpPr/>
      </xdr:nvCxnSpPr>
      <xdr:spPr>
        <a:xfrm flipV="1">
          <a:off x="6972300" y="666051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40</xdr:col>
      <xdr:colOff>52017</xdr:colOff>
      <xdr:row>35</xdr:row>
      <xdr:rowOff>85107</xdr:rowOff>
    </xdr:from>
    <xdr:ext cx="378566" cy="259045"/>
    <xdr:sp macro="" textlink="">
      <xdr:nvSpPr>
        <xdr:cNvPr id="299" name="テキスト ボックス 298"/>
        <xdr:cNvSpPr txBox="1"/>
      </xdr:nvSpPr>
      <xdr:spPr>
        <a:xfrm>
          <a:off x="7672017" y="6085857"/>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95377</xdr:rowOff>
    </xdr:from>
    <xdr:to>
      <xdr:col>55</xdr:col>
      <xdr:colOff>50800</xdr:colOff>
      <xdr:row>39</xdr:row>
      <xdr:rowOff>25527</xdr:rowOff>
    </xdr:to>
    <xdr:sp macro="" textlink="">
      <xdr:nvSpPr>
        <xdr:cNvPr id="307" name="楕円 306"/>
        <xdr:cNvSpPr/>
      </xdr:nvSpPr>
      <xdr:spPr>
        <a:xfrm>
          <a:off x="10426700" y="66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50800</xdr:colOff>
      <xdr:row>38</xdr:row>
      <xdr:rowOff>10304</xdr:rowOff>
    </xdr:from>
    <xdr:ext cx="378565" cy="259045"/>
    <xdr:sp macro="" textlink="">
      <xdr:nvSpPr>
        <xdr:cNvPr id="308" name="労働費該当値テキスト"/>
        <xdr:cNvSpPr txBox="1"/>
      </xdr:nvSpPr>
      <xdr:spPr>
        <a:xfrm>
          <a:off x="10528300" y="6525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95758</xdr:rowOff>
    </xdr:from>
    <xdr:to>
      <xdr:col>50</xdr:col>
      <xdr:colOff>165100</xdr:colOff>
      <xdr:row>39</xdr:row>
      <xdr:rowOff>25908</xdr:rowOff>
    </xdr:to>
    <xdr:sp macro="" textlink="">
      <xdr:nvSpPr>
        <xdr:cNvPr id="309" name="楕円 308"/>
        <xdr:cNvSpPr/>
      </xdr:nvSpPr>
      <xdr:spPr>
        <a:xfrm>
          <a:off x="9588500" y="66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115517</xdr:colOff>
      <xdr:row>39</xdr:row>
      <xdr:rowOff>17035</xdr:rowOff>
    </xdr:from>
    <xdr:ext cx="378566" cy="259045"/>
    <xdr:sp macro="" textlink="">
      <xdr:nvSpPr>
        <xdr:cNvPr id="310" name="テキスト ボックス 309"/>
        <xdr:cNvSpPr txBox="1"/>
      </xdr:nvSpPr>
      <xdr:spPr>
        <a:xfrm>
          <a:off x="9450017" y="6703585"/>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95377</xdr:rowOff>
    </xdr:from>
    <xdr:to>
      <xdr:col>46</xdr:col>
      <xdr:colOff>38100</xdr:colOff>
      <xdr:row>39</xdr:row>
      <xdr:rowOff>25527</xdr:rowOff>
    </xdr:to>
    <xdr:sp macro="" textlink="">
      <xdr:nvSpPr>
        <xdr:cNvPr id="311" name="楕円 310"/>
        <xdr:cNvSpPr/>
      </xdr:nvSpPr>
      <xdr:spPr>
        <a:xfrm>
          <a:off x="8699500" y="66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179017</xdr:colOff>
      <xdr:row>39</xdr:row>
      <xdr:rowOff>16654</xdr:rowOff>
    </xdr:from>
    <xdr:ext cx="378566" cy="259045"/>
    <xdr:sp macro="" textlink="">
      <xdr:nvSpPr>
        <xdr:cNvPr id="312" name="テキスト ボックス 311"/>
        <xdr:cNvSpPr txBox="1"/>
      </xdr:nvSpPr>
      <xdr:spPr>
        <a:xfrm>
          <a:off x="8561017" y="6703204"/>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94615</xdr:rowOff>
    </xdr:from>
    <xdr:to>
      <xdr:col>41</xdr:col>
      <xdr:colOff>101600</xdr:colOff>
      <xdr:row>39</xdr:row>
      <xdr:rowOff>24765</xdr:rowOff>
    </xdr:to>
    <xdr:sp macro="" textlink="">
      <xdr:nvSpPr>
        <xdr:cNvPr id="313" name="楕円 312"/>
        <xdr:cNvSpPr/>
      </xdr:nvSpPr>
      <xdr:spPr>
        <a:xfrm>
          <a:off x="781050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40</xdr:col>
      <xdr:colOff>52017</xdr:colOff>
      <xdr:row>39</xdr:row>
      <xdr:rowOff>15892</xdr:rowOff>
    </xdr:from>
    <xdr:ext cx="378566" cy="259045"/>
    <xdr:sp macro="" textlink="">
      <xdr:nvSpPr>
        <xdr:cNvPr id="314" name="テキスト ボックス 313"/>
        <xdr:cNvSpPr txBox="1"/>
      </xdr:nvSpPr>
      <xdr:spPr>
        <a:xfrm>
          <a:off x="7672017" y="6702442"/>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96139</xdr:rowOff>
    </xdr:from>
    <xdr:to>
      <xdr:col>36</xdr:col>
      <xdr:colOff>165100</xdr:colOff>
      <xdr:row>39</xdr:row>
      <xdr:rowOff>26289</xdr:rowOff>
    </xdr:to>
    <xdr:sp macro="" textlink="">
      <xdr:nvSpPr>
        <xdr:cNvPr id="315" name="楕円 314"/>
        <xdr:cNvSpPr/>
      </xdr:nvSpPr>
      <xdr:spPr>
        <a:xfrm>
          <a:off x="6921500" y="661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115517</xdr:colOff>
      <xdr:row>39</xdr:row>
      <xdr:rowOff>17416</xdr:rowOff>
    </xdr:from>
    <xdr:ext cx="378566" cy="259045"/>
    <xdr:sp macro="" textlink="">
      <xdr:nvSpPr>
        <xdr:cNvPr id="316" name="テキスト ボックス 315"/>
        <xdr:cNvSpPr txBox="1"/>
      </xdr:nvSpPr>
      <xdr:spPr>
        <a:xfrm>
          <a:off x="6783017" y="6703966"/>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54645</xdr:rowOff>
    </xdr:from>
    <xdr:to>
      <xdr:col>55</xdr:col>
      <xdr:colOff>0</xdr:colOff>
      <xdr:row>59</xdr:row>
      <xdr:rowOff>61355</xdr:rowOff>
    </xdr:to>
    <xdr:cxnSp macro="">
      <xdr:nvCxnSpPr>
        <xdr:cNvPr id="347" name="直線コネクタ 346"/>
        <xdr:cNvCxnSpPr/>
      </xdr:nvCxnSpPr>
      <xdr:spPr>
        <a:xfrm>
          <a:off x="9639300" y="10170195"/>
          <a:ext cx="838200" cy="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59</xdr:row>
      <xdr:rowOff>49942</xdr:rowOff>
    </xdr:from>
    <xdr:to>
      <xdr:col>50</xdr:col>
      <xdr:colOff>114300</xdr:colOff>
      <xdr:row>59</xdr:row>
      <xdr:rowOff>54645</xdr:rowOff>
    </xdr:to>
    <xdr:cxnSp macro="">
      <xdr:nvCxnSpPr>
        <xdr:cNvPr id="350" name="直線コネクタ 349"/>
        <xdr:cNvCxnSpPr/>
      </xdr:nvCxnSpPr>
      <xdr:spPr>
        <a:xfrm>
          <a:off x="8750300" y="10165492"/>
          <a:ext cx="889000" cy="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56</xdr:row>
      <xdr:rowOff>163201</xdr:rowOff>
    </xdr:from>
    <xdr:ext cx="534377" cy="259045"/>
    <xdr:sp macro="" textlink="">
      <xdr:nvSpPr>
        <xdr:cNvPr id="352" name="テキスト ボックス 351"/>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43688</xdr:rowOff>
    </xdr:from>
    <xdr:to>
      <xdr:col>45</xdr:col>
      <xdr:colOff>177800</xdr:colOff>
      <xdr:row>59</xdr:row>
      <xdr:rowOff>49942</xdr:rowOff>
    </xdr:to>
    <xdr:cxnSp macro="">
      <xdr:nvCxnSpPr>
        <xdr:cNvPr id="353" name="直線コネクタ 352"/>
        <xdr:cNvCxnSpPr/>
      </xdr:nvCxnSpPr>
      <xdr:spPr>
        <a:xfrm>
          <a:off x="7861300" y="10159238"/>
          <a:ext cx="889000" cy="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133428</xdr:colOff>
      <xdr:row>57</xdr:row>
      <xdr:rowOff>14922</xdr:rowOff>
    </xdr:from>
    <xdr:ext cx="469745" cy="259045"/>
    <xdr:sp macro="" textlink="">
      <xdr:nvSpPr>
        <xdr:cNvPr id="355" name="テキスト ボックス 354"/>
        <xdr:cNvSpPr txBox="1"/>
      </xdr:nvSpPr>
      <xdr:spPr>
        <a:xfrm>
          <a:off x="8515428" y="978757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36830</xdr:rowOff>
    </xdr:from>
    <xdr:to>
      <xdr:col>41</xdr:col>
      <xdr:colOff>50800</xdr:colOff>
      <xdr:row>59</xdr:row>
      <xdr:rowOff>43688</xdr:rowOff>
    </xdr:to>
    <xdr:cxnSp macro="">
      <xdr:nvCxnSpPr>
        <xdr:cNvPr id="356" name="直線コネクタ 355"/>
        <xdr:cNvCxnSpPr/>
      </xdr:nvCxnSpPr>
      <xdr:spPr>
        <a:xfrm>
          <a:off x="6972300" y="1015238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10555</xdr:rowOff>
    </xdr:from>
    <xdr:to>
      <xdr:col>55</xdr:col>
      <xdr:colOff>50800</xdr:colOff>
      <xdr:row>59</xdr:row>
      <xdr:rowOff>112155</xdr:rowOff>
    </xdr:to>
    <xdr:sp macro="" textlink="">
      <xdr:nvSpPr>
        <xdr:cNvPr id="366" name="楕円 365"/>
        <xdr:cNvSpPr/>
      </xdr:nvSpPr>
      <xdr:spPr>
        <a:xfrm>
          <a:off x="10426700" y="1012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50800</xdr:colOff>
      <xdr:row>58</xdr:row>
      <xdr:rowOff>96932</xdr:rowOff>
    </xdr:from>
    <xdr:ext cx="469744" cy="259045"/>
    <xdr:sp macro="" textlink="">
      <xdr:nvSpPr>
        <xdr:cNvPr id="367" name="農林水産業費該当値テキスト"/>
        <xdr:cNvSpPr txBox="1"/>
      </xdr:nvSpPr>
      <xdr:spPr>
        <a:xfrm>
          <a:off x="10528300" y="1004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3845</xdr:rowOff>
    </xdr:from>
    <xdr:to>
      <xdr:col>50</xdr:col>
      <xdr:colOff>165100</xdr:colOff>
      <xdr:row>59</xdr:row>
      <xdr:rowOff>105445</xdr:rowOff>
    </xdr:to>
    <xdr:sp macro="" textlink="">
      <xdr:nvSpPr>
        <xdr:cNvPr id="368" name="楕円 367"/>
        <xdr:cNvSpPr/>
      </xdr:nvSpPr>
      <xdr:spPr>
        <a:xfrm>
          <a:off x="9588500" y="1011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69928</xdr:colOff>
      <xdr:row>59</xdr:row>
      <xdr:rowOff>96572</xdr:rowOff>
    </xdr:from>
    <xdr:ext cx="469744" cy="259045"/>
    <xdr:sp macro="" textlink="">
      <xdr:nvSpPr>
        <xdr:cNvPr id="369" name="テキスト ボックス 368"/>
        <xdr:cNvSpPr txBox="1"/>
      </xdr:nvSpPr>
      <xdr:spPr>
        <a:xfrm>
          <a:off x="9404428" y="1021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170592</xdr:rowOff>
    </xdr:from>
    <xdr:to>
      <xdr:col>46</xdr:col>
      <xdr:colOff>38100</xdr:colOff>
      <xdr:row>59</xdr:row>
      <xdr:rowOff>100742</xdr:rowOff>
    </xdr:to>
    <xdr:sp macro="" textlink="">
      <xdr:nvSpPr>
        <xdr:cNvPr id="370" name="楕円 369"/>
        <xdr:cNvSpPr/>
      </xdr:nvSpPr>
      <xdr:spPr>
        <a:xfrm>
          <a:off x="8699500" y="1011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133428</xdr:colOff>
      <xdr:row>59</xdr:row>
      <xdr:rowOff>91869</xdr:rowOff>
    </xdr:from>
    <xdr:ext cx="469745" cy="259045"/>
    <xdr:sp macro="" textlink="">
      <xdr:nvSpPr>
        <xdr:cNvPr id="371" name="テキスト ボックス 370"/>
        <xdr:cNvSpPr txBox="1"/>
      </xdr:nvSpPr>
      <xdr:spPr>
        <a:xfrm>
          <a:off x="8515428" y="1020741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164338</xdr:rowOff>
    </xdr:from>
    <xdr:to>
      <xdr:col>41</xdr:col>
      <xdr:colOff>101600</xdr:colOff>
      <xdr:row>59</xdr:row>
      <xdr:rowOff>94488</xdr:rowOff>
    </xdr:to>
    <xdr:sp macro="" textlink="">
      <xdr:nvSpPr>
        <xdr:cNvPr id="372" name="楕円 371"/>
        <xdr:cNvSpPr/>
      </xdr:nvSpPr>
      <xdr:spPr>
        <a:xfrm>
          <a:off x="7810500" y="101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40</xdr:col>
      <xdr:colOff>6428</xdr:colOff>
      <xdr:row>59</xdr:row>
      <xdr:rowOff>85615</xdr:rowOff>
    </xdr:from>
    <xdr:ext cx="469745" cy="259045"/>
    <xdr:sp macro="" textlink="">
      <xdr:nvSpPr>
        <xdr:cNvPr id="373" name="テキスト ボックス 372"/>
        <xdr:cNvSpPr txBox="1"/>
      </xdr:nvSpPr>
      <xdr:spPr>
        <a:xfrm>
          <a:off x="7626428" y="1020116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157480</xdr:rowOff>
    </xdr:from>
    <xdr:to>
      <xdr:col>36</xdr:col>
      <xdr:colOff>165100</xdr:colOff>
      <xdr:row>59</xdr:row>
      <xdr:rowOff>87630</xdr:rowOff>
    </xdr:to>
    <xdr:sp macro="" textlink="">
      <xdr:nvSpPr>
        <xdr:cNvPr id="374" name="楕円 373"/>
        <xdr:cNvSpPr/>
      </xdr:nvSpPr>
      <xdr:spPr>
        <a:xfrm>
          <a:off x="6921500" y="101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69928</xdr:colOff>
      <xdr:row>59</xdr:row>
      <xdr:rowOff>78757</xdr:rowOff>
    </xdr:from>
    <xdr:ext cx="469744" cy="259045"/>
    <xdr:sp macro="" textlink="">
      <xdr:nvSpPr>
        <xdr:cNvPr id="375" name="テキスト ボックス 374"/>
        <xdr:cNvSpPr txBox="1"/>
      </xdr:nvSpPr>
      <xdr:spPr>
        <a:xfrm>
          <a:off x="6737428"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90856</xdr:rowOff>
    </xdr:from>
    <xdr:to>
      <xdr:col>55</xdr:col>
      <xdr:colOff>0</xdr:colOff>
      <xdr:row>78</xdr:row>
      <xdr:rowOff>97104</xdr:rowOff>
    </xdr:to>
    <xdr:cxnSp macro="">
      <xdr:nvCxnSpPr>
        <xdr:cNvPr id="404" name="直線コネクタ 403"/>
        <xdr:cNvCxnSpPr/>
      </xdr:nvCxnSpPr>
      <xdr:spPr>
        <a:xfrm>
          <a:off x="9639300" y="13463956"/>
          <a:ext cx="8382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78</xdr:row>
      <xdr:rowOff>50964</xdr:rowOff>
    </xdr:from>
    <xdr:to>
      <xdr:col>50</xdr:col>
      <xdr:colOff>114300</xdr:colOff>
      <xdr:row>78</xdr:row>
      <xdr:rowOff>90856</xdr:rowOff>
    </xdr:to>
    <xdr:cxnSp macro="">
      <xdr:nvCxnSpPr>
        <xdr:cNvPr id="407" name="直線コネクタ 406"/>
        <xdr:cNvCxnSpPr/>
      </xdr:nvCxnSpPr>
      <xdr:spPr>
        <a:xfrm>
          <a:off x="8750300" y="13424064"/>
          <a:ext cx="889000" cy="3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50964</xdr:rowOff>
    </xdr:from>
    <xdr:to>
      <xdr:col>45</xdr:col>
      <xdr:colOff>177800</xdr:colOff>
      <xdr:row>78</xdr:row>
      <xdr:rowOff>92036</xdr:rowOff>
    </xdr:to>
    <xdr:cxnSp macro="">
      <xdr:nvCxnSpPr>
        <xdr:cNvPr id="410" name="直線コネクタ 409"/>
        <xdr:cNvCxnSpPr/>
      </xdr:nvCxnSpPr>
      <xdr:spPr>
        <a:xfrm flipV="1">
          <a:off x="7861300" y="13424064"/>
          <a:ext cx="8890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133428</xdr:colOff>
      <xdr:row>76</xdr:row>
      <xdr:rowOff>34510</xdr:rowOff>
    </xdr:from>
    <xdr:ext cx="469745" cy="259045"/>
    <xdr:sp macro="" textlink="">
      <xdr:nvSpPr>
        <xdr:cNvPr id="412" name="テキスト ボックス 411"/>
        <xdr:cNvSpPr txBox="1"/>
      </xdr:nvSpPr>
      <xdr:spPr>
        <a:xfrm>
          <a:off x="8515428" y="13064710"/>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85026</xdr:rowOff>
    </xdr:from>
    <xdr:to>
      <xdr:col>41</xdr:col>
      <xdr:colOff>50800</xdr:colOff>
      <xdr:row>78</xdr:row>
      <xdr:rowOff>92036</xdr:rowOff>
    </xdr:to>
    <xdr:cxnSp macro="">
      <xdr:nvCxnSpPr>
        <xdr:cNvPr id="413" name="直線コネクタ 412"/>
        <xdr:cNvCxnSpPr/>
      </xdr:nvCxnSpPr>
      <xdr:spPr>
        <a:xfrm>
          <a:off x="6972300" y="13458126"/>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40</xdr:col>
      <xdr:colOff>6428</xdr:colOff>
      <xdr:row>76</xdr:row>
      <xdr:rowOff>72992</xdr:rowOff>
    </xdr:from>
    <xdr:ext cx="469745" cy="259045"/>
    <xdr:sp macro="" textlink="">
      <xdr:nvSpPr>
        <xdr:cNvPr id="415" name="テキスト ボックス 414"/>
        <xdr:cNvSpPr txBox="1"/>
      </xdr:nvSpPr>
      <xdr:spPr>
        <a:xfrm>
          <a:off x="7626428" y="1310319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46304</xdr:rowOff>
    </xdr:from>
    <xdr:to>
      <xdr:col>55</xdr:col>
      <xdr:colOff>50800</xdr:colOff>
      <xdr:row>78</xdr:row>
      <xdr:rowOff>147904</xdr:rowOff>
    </xdr:to>
    <xdr:sp macro="" textlink="">
      <xdr:nvSpPr>
        <xdr:cNvPr id="423" name="楕円 422"/>
        <xdr:cNvSpPr/>
      </xdr:nvSpPr>
      <xdr:spPr>
        <a:xfrm>
          <a:off x="10426700" y="1341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50800</xdr:colOff>
      <xdr:row>77</xdr:row>
      <xdr:rowOff>132681</xdr:rowOff>
    </xdr:from>
    <xdr:ext cx="469744" cy="259045"/>
    <xdr:sp macro="" textlink="">
      <xdr:nvSpPr>
        <xdr:cNvPr id="424" name="商工費該当値テキスト"/>
        <xdr:cNvSpPr txBox="1"/>
      </xdr:nvSpPr>
      <xdr:spPr>
        <a:xfrm>
          <a:off x="10528300" y="1333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40056</xdr:rowOff>
    </xdr:from>
    <xdr:to>
      <xdr:col>50</xdr:col>
      <xdr:colOff>165100</xdr:colOff>
      <xdr:row>78</xdr:row>
      <xdr:rowOff>141656</xdr:rowOff>
    </xdr:to>
    <xdr:sp macro="" textlink="">
      <xdr:nvSpPr>
        <xdr:cNvPr id="425" name="楕円 424"/>
        <xdr:cNvSpPr/>
      </xdr:nvSpPr>
      <xdr:spPr>
        <a:xfrm>
          <a:off x="9588500" y="1341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69928</xdr:colOff>
      <xdr:row>78</xdr:row>
      <xdr:rowOff>132783</xdr:rowOff>
    </xdr:from>
    <xdr:ext cx="469744" cy="259045"/>
    <xdr:sp macro="" textlink="">
      <xdr:nvSpPr>
        <xdr:cNvPr id="426" name="テキスト ボックス 425"/>
        <xdr:cNvSpPr txBox="1"/>
      </xdr:nvSpPr>
      <xdr:spPr>
        <a:xfrm>
          <a:off x="9404428" y="1350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xdr:rowOff>
    </xdr:from>
    <xdr:to>
      <xdr:col>46</xdr:col>
      <xdr:colOff>38100</xdr:colOff>
      <xdr:row>78</xdr:row>
      <xdr:rowOff>101764</xdr:rowOff>
    </xdr:to>
    <xdr:sp macro="" textlink="">
      <xdr:nvSpPr>
        <xdr:cNvPr id="427" name="楕円 426"/>
        <xdr:cNvSpPr/>
      </xdr:nvSpPr>
      <xdr:spPr>
        <a:xfrm>
          <a:off x="8699500" y="1337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133428</xdr:colOff>
      <xdr:row>78</xdr:row>
      <xdr:rowOff>92891</xdr:rowOff>
    </xdr:from>
    <xdr:ext cx="469745" cy="259045"/>
    <xdr:sp macro="" textlink="">
      <xdr:nvSpPr>
        <xdr:cNvPr id="428" name="テキスト ボックス 427"/>
        <xdr:cNvSpPr txBox="1"/>
      </xdr:nvSpPr>
      <xdr:spPr>
        <a:xfrm>
          <a:off x="8515428" y="1346599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41236</xdr:rowOff>
    </xdr:from>
    <xdr:to>
      <xdr:col>41</xdr:col>
      <xdr:colOff>101600</xdr:colOff>
      <xdr:row>78</xdr:row>
      <xdr:rowOff>142836</xdr:rowOff>
    </xdr:to>
    <xdr:sp macro="" textlink="">
      <xdr:nvSpPr>
        <xdr:cNvPr id="429" name="楕円 428"/>
        <xdr:cNvSpPr/>
      </xdr:nvSpPr>
      <xdr:spPr>
        <a:xfrm>
          <a:off x="7810500" y="1341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40</xdr:col>
      <xdr:colOff>6428</xdr:colOff>
      <xdr:row>78</xdr:row>
      <xdr:rowOff>133963</xdr:rowOff>
    </xdr:from>
    <xdr:ext cx="469745" cy="259045"/>
    <xdr:sp macro="" textlink="">
      <xdr:nvSpPr>
        <xdr:cNvPr id="430" name="テキスト ボックス 429"/>
        <xdr:cNvSpPr txBox="1"/>
      </xdr:nvSpPr>
      <xdr:spPr>
        <a:xfrm>
          <a:off x="7626428" y="1350706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34226</xdr:rowOff>
    </xdr:from>
    <xdr:to>
      <xdr:col>36</xdr:col>
      <xdr:colOff>165100</xdr:colOff>
      <xdr:row>78</xdr:row>
      <xdr:rowOff>135826</xdr:rowOff>
    </xdr:to>
    <xdr:sp macro="" textlink="">
      <xdr:nvSpPr>
        <xdr:cNvPr id="431" name="楕円 430"/>
        <xdr:cNvSpPr/>
      </xdr:nvSpPr>
      <xdr:spPr>
        <a:xfrm>
          <a:off x="6921500" y="1340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69928</xdr:colOff>
      <xdr:row>78</xdr:row>
      <xdr:rowOff>126953</xdr:rowOff>
    </xdr:from>
    <xdr:ext cx="469744" cy="259045"/>
    <xdr:sp macro="" textlink="">
      <xdr:nvSpPr>
        <xdr:cNvPr id="432" name="テキスト ボックス 431"/>
        <xdr:cNvSpPr txBox="1"/>
      </xdr:nvSpPr>
      <xdr:spPr>
        <a:xfrm>
          <a:off x="6737428" y="1350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43320</xdr:rowOff>
    </xdr:from>
    <xdr:to>
      <xdr:col>55</xdr:col>
      <xdr:colOff>0</xdr:colOff>
      <xdr:row>97</xdr:row>
      <xdr:rowOff>110834</xdr:rowOff>
    </xdr:to>
    <xdr:cxnSp macro="">
      <xdr:nvCxnSpPr>
        <xdr:cNvPr id="461" name="直線コネクタ 460"/>
        <xdr:cNvCxnSpPr/>
      </xdr:nvCxnSpPr>
      <xdr:spPr>
        <a:xfrm flipV="1">
          <a:off x="9639300" y="16673970"/>
          <a:ext cx="838200" cy="6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97</xdr:row>
      <xdr:rowOff>72301</xdr:rowOff>
    </xdr:from>
    <xdr:to>
      <xdr:col>50</xdr:col>
      <xdr:colOff>114300</xdr:colOff>
      <xdr:row>97</xdr:row>
      <xdr:rowOff>110834</xdr:rowOff>
    </xdr:to>
    <xdr:cxnSp macro="">
      <xdr:nvCxnSpPr>
        <xdr:cNvPr id="464" name="直線コネクタ 463"/>
        <xdr:cNvCxnSpPr/>
      </xdr:nvCxnSpPr>
      <xdr:spPr>
        <a:xfrm>
          <a:off x="8750300" y="16702951"/>
          <a:ext cx="889000" cy="3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44171</xdr:rowOff>
    </xdr:from>
    <xdr:to>
      <xdr:col>45</xdr:col>
      <xdr:colOff>177800</xdr:colOff>
      <xdr:row>97</xdr:row>
      <xdr:rowOff>72301</xdr:rowOff>
    </xdr:to>
    <xdr:cxnSp macro="">
      <xdr:nvCxnSpPr>
        <xdr:cNvPr id="467" name="直線コネクタ 466"/>
        <xdr:cNvCxnSpPr/>
      </xdr:nvCxnSpPr>
      <xdr:spPr>
        <a:xfrm>
          <a:off x="7861300" y="16674821"/>
          <a:ext cx="889000" cy="2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94</xdr:row>
      <xdr:rowOff>134586</xdr:rowOff>
    </xdr:from>
    <xdr:ext cx="534377" cy="259045"/>
    <xdr:sp macro="" textlink="">
      <xdr:nvSpPr>
        <xdr:cNvPr id="469" name="テキスト ボックス 468"/>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44171</xdr:rowOff>
    </xdr:from>
    <xdr:to>
      <xdr:col>41</xdr:col>
      <xdr:colOff>50800</xdr:colOff>
      <xdr:row>97</xdr:row>
      <xdr:rowOff>68160</xdr:rowOff>
    </xdr:to>
    <xdr:cxnSp macro="">
      <xdr:nvCxnSpPr>
        <xdr:cNvPr id="470" name="直線コネクタ 469"/>
        <xdr:cNvCxnSpPr/>
      </xdr:nvCxnSpPr>
      <xdr:spPr>
        <a:xfrm flipV="1">
          <a:off x="6972300" y="16674821"/>
          <a:ext cx="889000" cy="2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94</xdr:row>
      <xdr:rowOff>126446</xdr:rowOff>
    </xdr:from>
    <xdr:ext cx="534377" cy="259045"/>
    <xdr:sp macro="" textlink="">
      <xdr:nvSpPr>
        <xdr:cNvPr id="472" name="テキスト ボックス 471"/>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94</xdr:row>
      <xdr:rowOff>95026</xdr:rowOff>
    </xdr:from>
    <xdr:ext cx="534377" cy="259045"/>
    <xdr:sp macro="" textlink="">
      <xdr:nvSpPr>
        <xdr:cNvPr id="474" name="テキスト ボックス 473"/>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163970</xdr:rowOff>
    </xdr:from>
    <xdr:to>
      <xdr:col>55</xdr:col>
      <xdr:colOff>50800</xdr:colOff>
      <xdr:row>97</xdr:row>
      <xdr:rowOff>94120</xdr:rowOff>
    </xdr:to>
    <xdr:sp macro="" textlink="">
      <xdr:nvSpPr>
        <xdr:cNvPr id="480" name="楕円 479"/>
        <xdr:cNvSpPr/>
      </xdr:nvSpPr>
      <xdr:spPr>
        <a:xfrm>
          <a:off x="10426700" y="166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50800</xdr:colOff>
      <xdr:row>96</xdr:row>
      <xdr:rowOff>142397</xdr:rowOff>
    </xdr:from>
    <xdr:ext cx="534377" cy="259045"/>
    <xdr:sp macro="" textlink="">
      <xdr:nvSpPr>
        <xdr:cNvPr id="481" name="土木費該当値テキスト"/>
        <xdr:cNvSpPr txBox="1"/>
      </xdr:nvSpPr>
      <xdr:spPr>
        <a:xfrm>
          <a:off x="10528300" y="1660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60034</xdr:rowOff>
    </xdr:from>
    <xdr:to>
      <xdr:col>50</xdr:col>
      <xdr:colOff>165100</xdr:colOff>
      <xdr:row>97</xdr:row>
      <xdr:rowOff>161634</xdr:rowOff>
    </xdr:to>
    <xdr:sp macro="" textlink="">
      <xdr:nvSpPr>
        <xdr:cNvPr id="482" name="楕円 481"/>
        <xdr:cNvSpPr/>
      </xdr:nvSpPr>
      <xdr:spPr>
        <a:xfrm>
          <a:off x="9588500" y="1669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97</xdr:row>
      <xdr:rowOff>152761</xdr:rowOff>
    </xdr:from>
    <xdr:ext cx="534377" cy="259045"/>
    <xdr:sp macro="" textlink="">
      <xdr:nvSpPr>
        <xdr:cNvPr id="483" name="テキスト ボックス 482"/>
        <xdr:cNvSpPr txBox="1"/>
      </xdr:nvSpPr>
      <xdr:spPr>
        <a:xfrm>
          <a:off x="9372111" y="1678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21501</xdr:rowOff>
    </xdr:from>
    <xdr:to>
      <xdr:col>46</xdr:col>
      <xdr:colOff>38100</xdr:colOff>
      <xdr:row>97</xdr:row>
      <xdr:rowOff>123101</xdr:rowOff>
    </xdr:to>
    <xdr:sp macro="" textlink="">
      <xdr:nvSpPr>
        <xdr:cNvPr id="484" name="楕円 483"/>
        <xdr:cNvSpPr/>
      </xdr:nvSpPr>
      <xdr:spPr>
        <a:xfrm>
          <a:off x="8699500" y="1665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97</xdr:row>
      <xdr:rowOff>114228</xdr:rowOff>
    </xdr:from>
    <xdr:ext cx="534377" cy="259045"/>
    <xdr:sp macro="" textlink="">
      <xdr:nvSpPr>
        <xdr:cNvPr id="485" name="テキスト ボックス 484"/>
        <xdr:cNvSpPr txBox="1"/>
      </xdr:nvSpPr>
      <xdr:spPr>
        <a:xfrm>
          <a:off x="8483111" y="1674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164821</xdr:rowOff>
    </xdr:from>
    <xdr:to>
      <xdr:col>41</xdr:col>
      <xdr:colOff>101600</xdr:colOff>
      <xdr:row>97</xdr:row>
      <xdr:rowOff>94971</xdr:rowOff>
    </xdr:to>
    <xdr:sp macro="" textlink="">
      <xdr:nvSpPr>
        <xdr:cNvPr id="486" name="楕円 485"/>
        <xdr:cNvSpPr/>
      </xdr:nvSpPr>
      <xdr:spPr>
        <a:xfrm>
          <a:off x="7810500" y="1662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97</xdr:row>
      <xdr:rowOff>86098</xdr:rowOff>
    </xdr:from>
    <xdr:ext cx="534377" cy="259045"/>
    <xdr:sp macro="" textlink="">
      <xdr:nvSpPr>
        <xdr:cNvPr id="487" name="テキスト ボックス 486"/>
        <xdr:cNvSpPr txBox="1"/>
      </xdr:nvSpPr>
      <xdr:spPr>
        <a:xfrm>
          <a:off x="7594111" y="167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17360</xdr:rowOff>
    </xdr:from>
    <xdr:to>
      <xdr:col>36</xdr:col>
      <xdr:colOff>165100</xdr:colOff>
      <xdr:row>97</xdr:row>
      <xdr:rowOff>118960</xdr:rowOff>
    </xdr:to>
    <xdr:sp macro="" textlink="">
      <xdr:nvSpPr>
        <xdr:cNvPr id="488" name="楕円 487"/>
        <xdr:cNvSpPr/>
      </xdr:nvSpPr>
      <xdr:spPr>
        <a:xfrm>
          <a:off x="6921500" y="166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97</xdr:row>
      <xdr:rowOff>110087</xdr:rowOff>
    </xdr:from>
    <xdr:ext cx="534377" cy="259045"/>
    <xdr:sp macro="" textlink="">
      <xdr:nvSpPr>
        <xdr:cNvPr id="489" name="テキスト ボックス 488"/>
        <xdr:cNvSpPr txBox="1"/>
      </xdr:nvSpPr>
      <xdr:spPr>
        <a:xfrm>
          <a:off x="6705111" y="1674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300" cy="259045"/>
    <xdr:sp macro="" textlink="">
      <xdr:nvSpPr>
        <xdr:cNvPr id="502" name="テキスト ボックス 501"/>
        <xdr:cNvSpPr txBox="1"/>
      </xdr:nvSpPr>
      <xdr:spPr>
        <a:xfrm>
          <a:off x="11914701" y="6643205"/>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300" cy="259045"/>
    <xdr:sp macro="" textlink="">
      <xdr:nvSpPr>
        <xdr:cNvPr id="504" name="テキスト ボックス 503"/>
        <xdr:cNvSpPr txBox="1"/>
      </xdr:nvSpPr>
      <xdr:spPr>
        <a:xfrm>
          <a:off x="11914701" y="6316634"/>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300" cy="259045"/>
    <xdr:sp macro="" textlink="">
      <xdr:nvSpPr>
        <xdr:cNvPr id="506" name="テキスト ボックス 505"/>
        <xdr:cNvSpPr txBox="1"/>
      </xdr:nvSpPr>
      <xdr:spPr>
        <a:xfrm>
          <a:off x="11914701" y="5990063"/>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300" cy="259045"/>
    <xdr:sp macro="" textlink="">
      <xdr:nvSpPr>
        <xdr:cNvPr id="508" name="テキスト ボックス 507"/>
        <xdr:cNvSpPr txBox="1"/>
      </xdr:nvSpPr>
      <xdr:spPr>
        <a:xfrm>
          <a:off x="11914701" y="5663491"/>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300" cy="259045"/>
    <xdr:sp macro="" textlink="">
      <xdr:nvSpPr>
        <xdr:cNvPr id="510" name="テキスト ボックス 509"/>
        <xdr:cNvSpPr txBox="1"/>
      </xdr:nvSpPr>
      <xdr:spPr>
        <a:xfrm>
          <a:off x="11914701" y="5336920"/>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300" cy="259045"/>
    <xdr:sp macro="" textlink="">
      <xdr:nvSpPr>
        <xdr:cNvPr id="512" name="テキスト ボックス 511"/>
        <xdr:cNvSpPr txBox="1"/>
      </xdr:nvSpPr>
      <xdr:spPr>
        <a:xfrm>
          <a:off x="11914701" y="5010349"/>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300" cy="259045"/>
    <xdr:sp macro="" textlink="">
      <xdr:nvSpPr>
        <xdr:cNvPr id="514" name="テキスト ボックス 513"/>
        <xdr:cNvSpPr txBox="1"/>
      </xdr:nvSpPr>
      <xdr:spPr>
        <a:xfrm>
          <a:off x="11914701" y="4683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60245</xdr:rowOff>
    </xdr:from>
    <xdr:to>
      <xdr:col>85</xdr:col>
      <xdr:colOff>127000</xdr:colOff>
      <xdr:row>38</xdr:row>
      <xdr:rowOff>166250</xdr:rowOff>
    </xdr:to>
    <xdr:cxnSp macro="">
      <xdr:nvCxnSpPr>
        <xdr:cNvPr id="521" name="直線コネクタ 520"/>
        <xdr:cNvCxnSpPr/>
      </xdr:nvCxnSpPr>
      <xdr:spPr>
        <a:xfrm>
          <a:off x="15481300" y="6575345"/>
          <a:ext cx="838200" cy="10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38</xdr:row>
      <xdr:rowOff>60245</xdr:rowOff>
    </xdr:from>
    <xdr:to>
      <xdr:col>81</xdr:col>
      <xdr:colOff>50800</xdr:colOff>
      <xdr:row>38</xdr:row>
      <xdr:rowOff>150803</xdr:rowOff>
    </xdr:to>
    <xdr:cxnSp macro="">
      <xdr:nvCxnSpPr>
        <xdr:cNvPr id="524" name="直線コネクタ 523"/>
        <xdr:cNvCxnSpPr/>
      </xdr:nvCxnSpPr>
      <xdr:spPr>
        <a:xfrm flipV="1">
          <a:off x="14592300" y="6575345"/>
          <a:ext cx="889000" cy="9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36</xdr:row>
      <xdr:rowOff>125090</xdr:rowOff>
    </xdr:from>
    <xdr:ext cx="534377" cy="259045"/>
    <xdr:sp macro="" textlink="">
      <xdr:nvSpPr>
        <xdr:cNvPr id="526" name="テキスト ボックス 525"/>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148517</xdr:rowOff>
    </xdr:from>
    <xdr:to>
      <xdr:col>76</xdr:col>
      <xdr:colOff>114300</xdr:colOff>
      <xdr:row>38</xdr:row>
      <xdr:rowOff>150803</xdr:rowOff>
    </xdr:to>
    <xdr:cxnSp macro="">
      <xdr:nvCxnSpPr>
        <xdr:cNvPr id="527" name="直線コネクタ 526"/>
        <xdr:cNvCxnSpPr/>
      </xdr:nvCxnSpPr>
      <xdr:spPr>
        <a:xfrm>
          <a:off x="13703300" y="666361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36</xdr:row>
      <xdr:rowOff>139002</xdr:rowOff>
    </xdr:from>
    <xdr:ext cx="534377" cy="259045"/>
    <xdr:sp macro="" textlink="">
      <xdr:nvSpPr>
        <xdr:cNvPr id="529" name="テキスト ボックス 528"/>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148517</xdr:rowOff>
    </xdr:from>
    <xdr:to>
      <xdr:col>71</xdr:col>
      <xdr:colOff>177800</xdr:colOff>
      <xdr:row>39</xdr:row>
      <xdr:rowOff>10933</xdr:rowOff>
    </xdr:to>
    <xdr:cxnSp macro="">
      <xdr:nvCxnSpPr>
        <xdr:cNvPr id="530" name="直線コネクタ 529"/>
        <xdr:cNvCxnSpPr/>
      </xdr:nvCxnSpPr>
      <xdr:spPr>
        <a:xfrm flipV="1">
          <a:off x="12814300" y="6663617"/>
          <a:ext cx="889000" cy="3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36</xdr:row>
      <xdr:rowOff>92466</xdr:rowOff>
    </xdr:from>
    <xdr:ext cx="534377" cy="259045"/>
    <xdr:sp macro="" textlink="">
      <xdr:nvSpPr>
        <xdr:cNvPr id="532" name="テキスト ボックス 531"/>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115450</xdr:rowOff>
    </xdr:from>
    <xdr:to>
      <xdr:col>85</xdr:col>
      <xdr:colOff>177800</xdr:colOff>
      <xdr:row>39</xdr:row>
      <xdr:rowOff>45600</xdr:rowOff>
    </xdr:to>
    <xdr:sp macro="" textlink="">
      <xdr:nvSpPr>
        <xdr:cNvPr id="540" name="楕円 539"/>
        <xdr:cNvSpPr/>
      </xdr:nvSpPr>
      <xdr:spPr>
        <a:xfrm>
          <a:off x="16268700" y="663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38</xdr:row>
      <xdr:rowOff>93877</xdr:rowOff>
    </xdr:from>
    <xdr:ext cx="534377" cy="259045"/>
    <xdr:sp macro="" textlink="">
      <xdr:nvSpPr>
        <xdr:cNvPr id="541" name="消防費該当値テキスト"/>
        <xdr:cNvSpPr txBox="1"/>
      </xdr:nvSpPr>
      <xdr:spPr>
        <a:xfrm>
          <a:off x="16370300" y="660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9445</xdr:rowOff>
    </xdr:from>
    <xdr:to>
      <xdr:col>81</xdr:col>
      <xdr:colOff>101600</xdr:colOff>
      <xdr:row>38</xdr:row>
      <xdr:rowOff>111045</xdr:rowOff>
    </xdr:to>
    <xdr:sp macro="" textlink="">
      <xdr:nvSpPr>
        <xdr:cNvPr id="542" name="楕円 541"/>
        <xdr:cNvSpPr/>
      </xdr:nvSpPr>
      <xdr:spPr>
        <a:xfrm>
          <a:off x="15430500" y="652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38</xdr:row>
      <xdr:rowOff>102172</xdr:rowOff>
    </xdr:from>
    <xdr:ext cx="534377" cy="259045"/>
    <xdr:sp macro="" textlink="">
      <xdr:nvSpPr>
        <xdr:cNvPr id="543" name="テキスト ボックス 542"/>
        <xdr:cNvSpPr txBox="1"/>
      </xdr:nvSpPr>
      <xdr:spPr>
        <a:xfrm>
          <a:off x="15214111" y="661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100003</xdr:rowOff>
    </xdr:from>
    <xdr:to>
      <xdr:col>76</xdr:col>
      <xdr:colOff>165100</xdr:colOff>
      <xdr:row>39</xdr:row>
      <xdr:rowOff>30153</xdr:rowOff>
    </xdr:to>
    <xdr:sp macro="" textlink="">
      <xdr:nvSpPr>
        <xdr:cNvPr id="544" name="楕円 543"/>
        <xdr:cNvSpPr/>
      </xdr:nvSpPr>
      <xdr:spPr>
        <a:xfrm>
          <a:off x="14541500" y="661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39</xdr:row>
      <xdr:rowOff>21280</xdr:rowOff>
    </xdr:from>
    <xdr:ext cx="534377" cy="259045"/>
    <xdr:sp macro="" textlink="">
      <xdr:nvSpPr>
        <xdr:cNvPr id="545" name="テキスト ボックス 544"/>
        <xdr:cNvSpPr txBox="1"/>
      </xdr:nvSpPr>
      <xdr:spPr>
        <a:xfrm>
          <a:off x="14325111" y="670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97717</xdr:rowOff>
    </xdr:from>
    <xdr:to>
      <xdr:col>72</xdr:col>
      <xdr:colOff>38100</xdr:colOff>
      <xdr:row>39</xdr:row>
      <xdr:rowOff>27867</xdr:rowOff>
    </xdr:to>
    <xdr:sp macro="" textlink="">
      <xdr:nvSpPr>
        <xdr:cNvPr id="546" name="楕円 545"/>
        <xdr:cNvSpPr/>
      </xdr:nvSpPr>
      <xdr:spPr>
        <a:xfrm>
          <a:off x="13652500" y="661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39</xdr:row>
      <xdr:rowOff>18994</xdr:rowOff>
    </xdr:from>
    <xdr:ext cx="534377" cy="259045"/>
    <xdr:sp macro="" textlink="">
      <xdr:nvSpPr>
        <xdr:cNvPr id="547" name="テキスト ボックス 546"/>
        <xdr:cNvSpPr txBox="1"/>
      </xdr:nvSpPr>
      <xdr:spPr>
        <a:xfrm>
          <a:off x="13436111" y="670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131583</xdr:rowOff>
    </xdr:from>
    <xdr:to>
      <xdr:col>67</xdr:col>
      <xdr:colOff>101600</xdr:colOff>
      <xdr:row>39</xdr:row>
      <xdr:rowOff>61733</xdr:rowOff>
    </xdr:to>
    <xdr:sp macro="" textlink="">
      <xdr:nvSpPr>
        <xdr:cNvPr id="548" name="楕円 547"/>
        <xdr:cNvSpPr/>
      </xdr:nvSpPr>
      <xdr:spPr>
        <a:xfrm>
          <a:off x="12763500" y="664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39</xdr:row>
      <xdr:rowOff>52860</xdr:rowOff>
    </xdr:from>
    <xdr:ext cx="534377" cy="259045"/>
    <xdr:sp macro="" textlink="">
      <xdr:nvSpPr>
        <xdr:cNvPr id="549" name="テキスト ボックス 548"/>
        <xdr:cNvSpPr txBox="1"/>
      </xdr:nvSpPr>
      <xdr:spPr>
        <a:xfrm>
          <a:off x="12547111" y="673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300" cy="259045"/>
    <xdr:sp macro="" textlink="">
      <xdr:nvSpPr>
        <xdr:cNvPr id="562" name="テキスト ボックス 561"/>
        <xdr:cNvSpPr txBox="1"/>
      </xdr:nvSpPr>
      <xdr:spPr>
        <a:xfrm>
          <a:off x="11914701" y="10072205"/>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300" cy="259045"/>
    <xdr:sp macro="" textlink="">
      <xdr:nvSpPr>
        <xdr:cNvPr id="564" name="テキスト ボックス 563"/>
        <xdr:cNvSpPr txBox="1"/>
      </xdr:nvSpPr>
      <xdr:spPr>
        <a:xfrm>
          <a:off x="11914701" y="9745634"/>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300" cy="259045"/>
    <xdr:sp macro="" textlink="">
      <xdr:nvSpPr>
        <xdr:cNvPr id="566" name="テキスト ボックス 565"/>
        <xdr:cNvSpPr txBox="1"/>
      </xdr:nvSpPr>
      <xdr:spPr>
        <a:xfrm>
          <a:off x="11914701" y="941906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300" cy="259045"/>
    <xdr:sp macro="" textlink="">
      <xdr:nvSpPr>
        <xdr:cNvPr id="568" name="テキスト ボックス 567"/>
        <xdr:cNvSpPr txBox="1"/>
      </xdr:nvSpPr>
      <xdr:spPr>
        <a:xfrm>
          <a:off x="11914701" y="909249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158919</xdr:rowOff>
    </xdr:from>
    <xdr:to>
      <xdr:col>85</xdr:col>
      <xdr:colOff>127000</xdr:colOff>
      <xdr:row>58</xdr:row>
      <xdr:rowOff>23326</xdr:rowOff>
    </xdr:to>
    <xdr:cxnSp macro="">
      <xdr:nvCxnSpPr>
        <xdr:cNvPr id="581" name="直線コネクタ 580"/>
        <xdr:cNvCxnSpPr/>
      </xdr:nvCxnSpPr>
      <xdr:spPr>
        <a:xfrm>
          <a:off x="15481300" y="9931569"/>
          <a:ext cx="838200" cy="3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57</xdr:row>
      <xdr:rowOff>158919</xdr:rowOff>
    </xdr:from>
    <xdr:to>
      <xdr:col>81</xdr:col>
      <xdr:colOff>50800</xdr:colOff>
      <xdr:row>58</xdr:row>
      <xdr:rowOff>67414</xdr:rowOff>
    </xdr:to>
    <xdr:cxnSp macro="">
      <xdr:nvCxnSpPr>
        <xdr:cNvPr id="584" name="直線コネクタ 583"/>
        <xdr:cNvCxnSpPr/>
      </xdr:nvCxnSpPr>
      <xdr:spPr>
        <a:xfrm flipV="1">
          <a:off x="14592300" y="9931569"/>
          <a:ext cx="889000" cy="7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55</xdr:row>
      <xdr:rowOff>111930</xdr:rowOff>
    </xdr:from>
    <xdr:ext cx="534377" cy="259045"/>
    <xdr:sp macro="" textlink="">
      <xdr:nvSpPr>
        <xdr:cNvPr id="586" name="テキスト ボックス 585"/>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45272</xdr:rowOff>
    </xdr:from>
    <xdr:to>
      <xdr:col>76</xdr:col>
      <xdr:colOff>114300</xdr:colOff>
      <xdr:row>58</xdr:row>
      <xdr:rowOff>67414</xdr:rowOff>
    </xdr:to>
    <xdr:cxnSp macro="">
      <xdr:nvCxnSpPr>
        <xdr:cNvPr id="587" name="直線コネクタ 586"/>
        <xdr:cNvCxnSpPr/>
      </xdr:nvCxnSpPr>
      <xdr:spPr>
        <a:xfrm>
          <a:off x="13703300" y="9989372"/>
          <a:ext cx="889000" cy="2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55</xdr:row>
      <xdr:rowOff>84138</xdr:rowOff>
    </xdr:from>
    <xdr:ext cx="534377" cy="259045"/>
    <xdr:sp macro="" textlink="">
      <xdr:nvSpPr>
        <xdr:cNvPr id="589" name="テキスト ボックス 588"/>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45272</xdr:rowOff>
    </xdr:from>
    <xdr:to>
      <xdr:col>71</xdr:col>
      <xdr:colOff>177800</xdr:colOff>
      <xdr:row>58</xdr:row>
      <xdr:rowOff>47982</xdr:rowOff>
    </xdr:to>
    <xdr:cxnSp macro="">
      <xdr:nvCxnSpPr>
        <xdr:cNvPr id="590" name="直線コネクタ 589"/>
        <xdr:cNvCxnSpPr/>
      </xdr:nvCxnSpPr>
      <xdr:spPr>
        <a:xfrm flipV="1">
          <a:off x="12814300" y="9989372"/>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55</xdr:row>
      <xdr:rowOff>73606</xdr:rowOff>
    </xdr:from>
    <xdr:ext cx="534377" cy="259045"/>
    <xdr:sp macro="" textlink="">
      <xdr:nvSpPr>
        <xdr:cNvPr id="592" name="テキスト ボックス 591"/>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143976</xdr:rowOff>
    </xdr:from>
    <xdr:to>
      <xdr:col>85</xdr:col>
      <xdr:colOff>177800</xdr:colOff>
      <xdr:row>58</xdr:row>
      <xdr:rowOff>74126</xdr:rowOff>
    </xdr:to>
    <xdr:sp macro="" textlink="">
      <xdr:nvSpPr>
        <xdr:cNvPr id="600" name="楕円 599"/>
        <xdr:cNvSpPr/>
      </xdr:nvSpPr>
      <xdr:spPr>
        <a:xfrm>
          <a:off x="16268700" y="991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57</xdr:row>
      <xdr:rowOff>122403</xdr:rowOff>
    </xdr:from>
    <xdr:ext cx="534377" cy="259045"/>
    <xdr:sp macro="" textlink="">
      <xdr:nvSpPr>
        <xdr:cNvPr id="601" name="教育費該当値テキスト"/>
        <xdr:cNvSpPr txBox="1"/>
      </xdr:nvSpPr>
      <xdr:spPr>
        <a:xfrm>
          <a:off x="16370300" y="989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108119</xdr:rowOff>
    </xdr:from>
    <xdr:to>
      <xdr:col>81</xdr:col>
      <xdr:colOff>101600</xdr:colOff>
      <xdr:row>58</xdr:row>
      <xdr:rowOff>38269</xdr:rowOff>
    </xdr:to>
    <xdr:sp macro="" textlink="">
      <xdr:nvSpPr>
        <xdr:cNvPr id="602" name="楕円 601"/>
        <xdr:cNvSpPr/>
      </xdr:nvSpPr>
      <xdr:spPr>
        <a:xfrm>
          <a:off x="15430500" y="988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58</xdr:row>
      <xdr:rowOff>29396</xdr:rowOff>
    </xdr:from>
    <xdr:ext cx="534377" cy="259045"/>
    <xdr:sp macro="" textlink="">
      <xdr:nvSpPr>
        <xdr:cNvPr id="603" name="テキスト ボックス 602"/>
        <xdr:cNvSpPr txBox="1"/>
      </xdr:nvSpPr>
      <xdr:spPr>
        <a:xfrm>
          <a:off x="15214111" y="997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16614</xdr:rowOff>
    </xdr:from>
    <xdr:to>
      <xdr:col>76</xdr:col>
      <xdr:colOff>165100</xdr:colOff>
      <xdr:row>58</xdr:row>
      <xdr:rowOff>118214</xdr:rowOff>
    </xdr:to>
    <xdr:sp macro="" textlink="">
      <xdr:nvSpPr>
        <xdr:cNvPr id="604" name="楕円 603"/>
        <xdr:cNvSpPr/>
      </xdr:nvSpPr>
      <xdr:spPr>
        <a:xfrm>
          <a:off x="14541500" y="996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58</xdr:row>
      <xdr:rowOff>109341</xdr:rowOff>
    </xdr:from>
    <xdr:ext cx="534377" cy="259045"/>
    <xdr:sp macro="" textlink="">
      <xdr:nvSpPr>
        <xdr:cNvPr id="605" name="テキスト ボックス 604"/>
        <xdr:cNvSpPr txBox="1"/>
      </xdr:nvSpPr>
      <xdr:spPr>
        <a:xfrm>
          <a:off x="14325111" y="1005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165922</xdr:rowOff>
    </xdr:from>
    <xdr:to>
      <xdr:col>72</xdr:col>
      <xdr:colOff>38100</xdr:colOff>
      <xdr:row>58</xdr:row>
      <xdr:rowOff>96072</xdr:rowOff>
    </xdr:to>
    <xdr:sp macro="" textlink="">
      <xdr:nvSpPr>
        <xdr:cNvPr id="606" name="楕円 605"/>
        <xdr:cNvSpPr/>
      </xdr:nvSpPr>
      <xdr:spPr>
        <a:xfrm>
          <a:off x="13652500" y="993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58</xdr:row>
      <xdr:rowOff>87199</xdr:rowOff>
    </xdr:from>
    <xdr:ext cx="534377" cy="259045"/>
    <xdr:sp macro="" textlink="">
      <xdr:nvSpPr>
        <xdr:cNvPr id="607" name="テキスト ボックス 606"/>
        <xdr:cNvSpPr txBox="1"/>
      </xdr:nvSpPr>
      <xdr:spPr>
        <a:xfrm>
          <a:off x="13436111" y="1003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168632</xdr:rowOff>
    </xdr:from>
    <xdr:to>
      <xdr:col>67</xdr:col>
      <xdr:colOff>101600</xdr:colOff>
      <xdr:row>58</xdr:row>
      <xdr:rowOff>98782</xdr:rowOff>
    </xdr:to>
    <xdr:sp macro="" textlink="">
      <xdr:nvSpPr>
        <xdr:cNvPr id="608" name="楕円 607"/>
        <xdr:cNvSpPr/>
      </xdr:nvSpPr>
      <xdr:spPr>
        <a:xfrm>
          <a:off x="12763500" y="994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58</xdr:row>
      <xdr:rowOff>89909</xdr:rowOff>
    </xdr:from>
    <xdr:ext cx="534377" cy="259045"/>
    <xdr:sp macro="" textlink="">
      <xdr:nvSpPr>
        <xdr:cNvPr id="609" name="テキスト ボックス 608"/>
        <xdr:cNvSpPr txBox="1"/>
      </xdr:nvSpPr>
      <xdr:spPr>
        <a:xfrm>
          <a:off x="12547111" y="1003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300" cy="259045"/>
    <xdr:sp macro="" textlink="">
      <xdr:nvSpPr>
        <xdr:cNvPr id="623" name="テキスト ボックス 622"/>
        <xdr:cNvSpPr txBox="1"/>
      </xdr:nvSpPr>
      <xdr:spPr>
        <a:xfrm>
          <a:off x="11914701" y="129133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80</xdr:col>
      <xdr:colOff>6428</xdr:colOff>
      <xdr:row>77</xdr:row>
      <xdr:rowOff>19319</xdr:rowOff>
    </xdr:from>
    <xdr:ext cx="469745" cy="259045"/>
    <xdr:sp macro="" textlink="">
      <xdr:nvSpPr>
        <xdr:cNvPr id="641" name="テキスト ボックス 640"/>
        <xdr:cNvSpPr txBox="1"/>
      </xdr:nvSpPr>
      <xdr:spPr>
        <a:xfrm>
          <a:off x="15246428" y="1322096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115517</xdr:colOff>
      <xdr:row>77</xdr:row>
      <xdr:rowOff>26844</xdr:rowOff>
    </xdr:from>
    <xdr:ext cx="378566" cy="259045"/>
    <xdr:sp macro="" textlink="">
      <xdr:nvSpPr>
        <xdr:cNvPr id="644" name="テキスト ボックス 643"/>
        <xdr:cNvSpPr txBox="1"/>
      </xdr:nvSpPr>
      <xdr:spPr>
        <a:xfrm>
          <a:off x="14403017" y="13228494"/>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133428</xdr:colOff>
      <xdr:row>77</xdr:row>
      <xdr:rowOff>23323</xdr:rowOff>
    </xdr:from>
    <xdr:ext cx="469745" cy="259045"/>
    <xdr:sp macro="" textlink="">
      <xdr:nvSpPr>
        <xdr:cNvPr id="647" name="テキスト ボックス 646"/>
        <xdr:cNvSpPr txBox="1"/>
      </xdr:nvSpPr>
      <xdr:spPr>
        <a:xfrm>
          <a:off x="13468428" y="1322497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6428</xdr:colOff>
      <xdr:row>77</xdr:row>
      <xdr:rowOff>16997</xdr:rowOff>
    </xdr:from>
    <xdr:ext cx="469745" cy="259045"/>
    <xdr:sp macro="" textlink="">
      <xdr:nvSpPr>
        <xdr:cNvPr id="649" name="テキスト ボックス 648"/>
        <xdr:cNvSpPr txBox="1"/>
      </xdr:nvSpPr>
      <xdr:spPr>
        <a:xfrm>
          <a:off x="12579428" y="1321864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78</xdr:row>
      <xdr:rowOff>61082</xdr:rowOff>
    </xdr:from>
    <xdr:ext cx="249299" cy="259045"/>
    <xdr:sp macro="" textlink="">
      <xdr:nvSpPr>
        <xdr:cNvPr id="656" name="災害復旧費該当値テキスト"/>
        <xdr:cNvSpPr txBox="1"/>
      </xdr:nvSpPr>
      <xdr:spPr>
        <a:xfrm>
          <a:off x="16370300" y="1343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300" cy="259045"/>
    <xdr:sp macro="" textlink="">
      <xdr:nvSpPr>
        <xdr:cNvPr id="678" name="テキスト ボックス 677"/>
        <xdr:cNvSpPr txBox="1"/>
      </xdr:nvSpPr>
      <xdr:spPr>
        <a:xfrm>
          <a:off x="11914701" y="16603634"/>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300" cy="259045"/>
    <xdr:sp macro="" textlink="">
      <xdr:nvSpPr>
        <xdr:cNvPr id="680" name="テキスト ボックス 679"/>
        <xdr:cNvSpPr txBox="1"/>
      </xdr:nvSpPr>
      <xdr:spPr>
        <a:xfrm>
          <a:off x="11914701" y="16277063"/>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300" cy="259045"/>
    <xdr:sp macro="" textlink="">
      <xdr:nvSpPr>
        <xdr:cNvPr id="682" name="テキスト ボックス 681"/>
        <xdr:cNvSpPr txBox="1"/>
      </xdr:nvSpPr>
      <xdr:spPr>
        <a:xfrm>
          <a:off x="11914701" y="15950491"/>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300" cy="259045"/>
    <xdr:sp macro="" textlink="">
      <xdr:nvSpPr>
        <xdr:cNvPr id="684" name="テキスト ボックス 683"/>
        <xdr:cNvSpPr txBox="1"/>
      </xdr:nvSpPr>
      <xdr:spPr>
        <a:xfrm>
          <a:off x="11914701" y="15623920"/>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147473</xdr:rowOff>
    </xdr:from>
    <xdr:to>
      <xdr:col>85</xdr:col>
      <xdr:colOff>127000</xdr:colOff>
      <xdr:row>97</xdr:row>
      <xdr:rowOff>164813</xdr:rowOff>
    </xdr:to>
    <xdr:cxnSp macro="">
      <xdr:nvCxnSpPr>
        <xdr:cNvPr id="695" name="直線コネクタ 694"/>
        <xdr:cNvCxnSpPr/>
      </xdr:nvCxnSpPr>
      <xdr:spPr>
        <a:xfrm flipV="1">
          <a:off x="15481300" y="16778123"/>
          <a:ext cx="838200" cy="1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6"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97</xdr:row>
      <xdr:rowOff>164813</xdr:rowOff>
    </xdr:from>
    <xdr:to>
      <xdr:col>81</xdr:col>
      <xdr:colOff>50800</xdr:colOff>
      <xdr:row>98</xdr:row>
      <xdr:rowOff>7831</xdr:rowOff>
    </xdr:to>
    <xdr:cxnSp macro="">
      <xdr:nvCxnSpPr>
        <xdr:cNvPr id="698" name="直線コネクタ 697"/>
        <xdr:cNvCxnSpPr/>
      </xdr:nvCxnSpPr>
      <xdr:spPr>
        <a:xfrm flipV="1">
          <a:off x="14592300" y="16795463"/>
          <a:ext cx="889000" cy="1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94</xdr:row>
      <xdr:rowOff>162189</xdr:rowOff>
    </xdr:from>
    <xdr:ext cx="534377" cy="259045"/>
    <xdr:sp macro="" textlink="">
      <xdr:nvSpPr>
        <xdr:cNvPr id="700" name="テキスト ボックス 699"/>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156975</xdr:rowOff>
    </xdr:from>
    <xdr:to>
      <xdr:col>76</xdr:col>
      <xdr:colOff>114300</xdr:colOff>
      <xdr:row>98</xdr:row>
      <xdr:rowOff>7831</xdr:rowOff>
    </xdr:to>
    <xdr:cxnSp macro="">
      <xdr:nvCxnSpPr>
        <xdr:cNvPr id="701" name="直線コネクタ 700"/>
        <xdr:cNvCxnSpPr/>
      </xdr:nvCxnSpPr>
      <xdr:spPr>
        <a:xfrm>
          <a:off x="13703300" y="16787625"/>
          <a:ext cx="889000" cy="2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95</xdr:row>
      <xdr:rowOff>23641</xdr:rowOff>
    </xdr:from>
    <xdr:ext cx="534377" cy="259045"/>
    <xdr:sp macro="" textlink="">
      <xdr:nvSpPr>
        <xdr:cNvPr id="703" name="テキスト ボックス 702"/>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156142</xdr:rowOff>
    </xdr:from>
    <xdr:to>
      <xdr:col>71</xdr:col>
      <xdr:colOff>177800</xdr:colOff>
      <xdr:row>97</xdr:row>
      <xdr:rowOff>156975</xdr:rowOff>
    </xdr:to>
    <xdr:cxnSp macro="">
      <xdr:nvCxnSpPr>
        <xdr:cNvPr id="704" name="直線コネクタ 703"/>
        <xdr:cNvCxnSpPr/>
      </xdr:nvCxnSpPr>
      <xdr:spPr>
        <a:xfrm>
          <a:off x="12814300" y="16786792"/>
          <a:ext cx="889000" cy="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94</xdr:row>
      <xdr:rowOff>121384</xdr:rowOff>
    </xdr:from>
    <xdr:ext cx="534377" cy="259045"/>
    <xdr:sp macro="" textlink="">
      <xdr:nvSpPr>
        <xdr:cNvPr id="706" name="テキスト ボックス 705"/>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94</xdr:row>
      <xdr:rowOff>117138</xdr:rowOff>
    </xdr:from>
    <xdr:ext cx="534377" cy="259045"/>
    <xdr:sp macro="" textlink="">
      <xdr:nvSpPr>
        <xdr:cNvPr id="708" name="テキスト ボックス 707"/>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96673</xdr:rowOff>
    </xdr:from>
    <xdr:to>
      <xdr:col>85</xdr:col>
      <xdr:colOff>177800</xdr:colOff>
      <xdr:row>98</xdr:row>
      <xdr:rowOff>26823</xdr:rowOff>
    </xdr:to>
    <xdr:sp macro="" textlink="">
      <xdr:nvSpPr>
        <xdr:cNvPr id="714" name="楕円 713"/>
        <xdr:cNvSpPr/>
      </xdr:nvSpPr>
      <xdr:spPr>
        <a:xfrm>
          <a:off x="16268700" y="1672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97</xdr:row>
      <xdr:rowOff>11600</xdr:rowOff>
    </xdr:from>
    <xdr:ext cx="534377" cy="259045"/>
    <xdr:sp macro="" textlink="">
      <xdr:nvSpPr>
        <xdr:cNvPr id="715" name="公債費該当値テキスト"/>
        <xdr:cNvSpPr txBox="1"/>
      </xdr:nvSpPr>
      <xdr:spPr>
        <a:xfrm>
          <a:off x="16370300" y="166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114013</xdr:rowOff>
    </xdr:from>
    <xdr:to>
      <xdr:col>81</xdr:col>
      <xdr:colOff>101600</xdr:colOff>
      <xdr:row>98</xdr:row>
      <xdr:rowOff>44163</xdr:rowOff>
    </xdr:to>
    <xdr:sp macro="" textlink="">
      <xdr:nvSpPr>
        <xdr:cNvPr id="716" name="楕円 715"/>
        <xdr:cNvSpPr/>
      </xdr:nvSpPr>
      <xdr:spPr>
        <a:xfrm>
          <a:off x="15430500" y="1674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98</xdr:row>
      <xdr:rowOff>35290</xdr:rowOff>
    </xdr:from>
    <xdr:ext cx="534377" cy="259045"/>
    <xdr:sp macro="" textlink="">
      <xdr:nvSpPr>
        <xdr:cNvPr id="717" name="テキスト ボックス 716"/>
        <xdr:cNvSpPr txBox="1"/>
      </xdr:nvSpPr>
      <xdr:spPr>
        <a:xfrm>
          <a:off x="15214111" y="1683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128481</xdr:rowOff>
    </xdr:from>
    <xdr:to>
      <xdr:col>76</xdr:col>
      <xdr:colOff>165100</xdr:colOff>
      <xdr:row>98</xdr:row>
      <xdr:rowOff>58631</xdr:rowOff>
    </xdr:to>
    <xdr:sp macro="" textlink="">
      <xdr:nvSpPr>
        <xdr:cNvPr id="718" name="楕円 717"/>
        <xdr:cNvSpPr/>
      </xdr:nvSpPr>
      <xdr:spPr>
        <a:xfrm>
          <a:off x="14541500" y="1675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98</xdr:row>
      <xdr:rowOff>49758</xdr:rowOff>
    </xdr:from>
    <xdr:ext cx="534377" cy="259045"/>
    <xdr:sp macro="" textlink="">
      <xdr:nvSpPr>
        <xdr:cNvPr id="719" name="テキスト ボックス 718"/>
        <xdr:cNvSpPr txBox="1"/>
      </xdr:nvSpPr>
      <xdr:spPr>
        <a:xfrm>
          <a:off x="14325111" y="168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106175</xdr:rowOff>
    </xdr:from>
    <xdr:to>
      <xdr:col>72</xdr:col>
      <xdr:colOff>38100</xdr:colOff>
      <xdr:row>98</xdr:row>
      <xdr:rowOff>36325</xdr:rowOff>
    </xdr:to>
    <xdr:sp macro="" textlink="">
      <xdr:nvSpPr>
        <xdr:cNvPr id="720" name="楕円 719"/>
        <xdr:cNvSpPr/>
      </xdr:nvSpPr>
      <xdr:spPr>
        <a:xfrm>
          <a:off x="13652500" y="1673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98</xdr:row>
      <xdr:rowOff>27452</xdr:rowOff>
    </xdr:from>
    <xdr:ext cx="534377" cy="259045"/>
    <xdr:sp macro="" textlink="">
      <xdr:nvSpPr>
        <xdr:cNvPr id="721" name="テキスト ボックス 720"/>
        <xdr:cNvSpPr txBox="1"/>
      </xdr:nvSpPr>
      <xdr:spPr>
        <a:xfrm>
          <a:off x="13436111" y="1682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105342</xdr:rowOff>
    </xdr:from>
    <xdr:to>
      <xdr:col>67</xdr:col>
      <xdr:colOff>101600</xdr:colOff>
      <xdr:row>98</xdr:row>
      <xdr:rowOff>35492</xdr:rowOff>
    </xdr:to>
    <xdr:sp macro="" textlink="">
      <xdr:nvSpPr>
        <xdr:cNvPr id="722" name="楕円 721"/>
        <xdr:cNvSpPr/>
      </xdr:nvSpPr>
      <xdr:spPr>
        <a:xfrm>
          <a:off x="12763500" y="1673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98</xdr:row>
      <xdr:rowOff>26619</xdr:rowOff>
    </xdr:from>
    <xdr:ext cx="534377" cy="259045"/>
    <xdr:sp macro="" textlink="">
      <xdr:nvSpPr>
        <xdr:cNvPr id="723" name="テキスト ボックス 722"/>
        <xdr:cNvSpPr txBox="1"/>
      </xdr:nvSpPr>
      <xdr:spPr>
        <a:xfrm>
          <a:off x="12547111" y="1682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115517</xdr:colOff>
      <xdr:row>37</xdr:row>
      <xdr:rowOff>113954</xdr:rowOff>
    </xdr:from>
    <xdr:ext cx="378566" cy="259045"/>
    <xdr:sp macro="" textlink="">
      <xdr:nvSpPr>
        <xdr:cNvPr id="765" name="テキスト ボックス 764"/>
        <xdr:cNvSpPr txBox="1"/>
      </xdr:nvSpPr>
      <xdr:spPr>
        <a:xfrm>
          <a:off x="19356017" y="6457604"/>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96</xdr:col>
      <xdr:colOff>179017</xdr:colOff>
      <xdr:row>37</xdr:row>
      <xdr:rowOff>90114</xdr:rowOff>
    </xdr:from>
    <xdr:ext cx="378566" cy="259045"/>
    <xdr:sp macro="" textlink="">
      <xdr:nvSpPr>
        <xdr:cNvPr id="767" name="テキスト ボックス 766"/>
        <xdr:cNvSpPr txBox="1"/>
      </xdr:nvSpPr>
      <xdr:spPr>
        <a:xfrm>
          <a:off x="18467017" y="6433764"/>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mn-lt"/>
              <a:ea typeface="+mn-ea"/>
              <a:cs typeface="+mn-cs"/>
            </a:rPr>
            <a:t>歳出決算総額は、住民一人当たり</a:t>
          </a:r>
          <a:r>
            <a:rPr kumimoji="1" lang="en-US" altLang="ja-JP" sz="1000">
              <a:solidFill>
                <a:sysClr val="windowText" lastClr="000000"/>
              </a:solidFill>
              <a:effectLst/>
              <a:latin typeface="+mn-lt"/>
              <a:ea typeface="+mn-ea"/>
              <a:cs typeface="+mn-cs"/>
            </a:rPr>
            <a:t>274,022</a:t>
          </a:r>
          <a:r>
            <a:rPr kumimoji="1" lang="ja-JP" altLang="ja-JP" sz="1000">
              <a:solidFill>
                <a:sysClr val="windowText" lastClr="000000"/>
              </a:solidFill>
              <a:effectLst/>
              <a:latin typeface="+mn-lt"/>
              <a:ea typeface="+mn-ea"/>
              <a:cs typeface="+mn-cs"/>
            </a:rPr>
            <a:t>円となっている。議会費以外の全ての項目において、類似団体平均と比べて低い水準となっている。</a:t>
          </a:r>
          <a:endParaRPr lang="ja-JP" altLang="ja-JP" sz="10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mn-lt"/>
              <a:ea typeface="+mn-ea"/>
              <a:cs typeface="+mn-cs"/>
            </a:rPr>
            <a:t>総務費は</a:t>
          </a:r>
          <a:r>
            <a:rPr kumimoji="1" lang="ja-JP" altLang="ja-JP" sz="1000">
              <a:solidFill>
                <a:sysClr val="windowText" lastClr="000000"/>
              </a:solidFill>
              <a:effectLst/>
              <a:latin typeface="+mn-lt"/>
              <a:ea typeface="+mn-ea"/>
              <a:cs typeface="+mn-cs"/>
            </a:rPr>
            <a:t>、</a:t>
          </a:r>
          <a:r>
            <a:rPr kumimoji="1" lang="ja-JP" altLang="ja-JP" sz="1000">
              <a:solidFill>
                <a:schemeClr val="dk1"/>
              </a:solidFill>
              <a:effectLst/>
              <a:latin typeface="+mn-lt"/>
              <a:ea typeface="+mn-ea"/>
              <a:cs typeface="+mn-cs"/>
            </a:rPr>
            <a:t>公共施設建設基金積立金の減少などにより、昨年度比</a:t>
          </a:r>
          <a:r>
            <a:rPr kumimoji="1" lang="en-US" altLang="ja-JP" sz="1000">
              <a:solidFill>
                <a:schemeClr val="dk1"/>
              </a:solidFill>
              <a:effectLst/>
              <a:latin typeface="+mn-lt"/>
              <a:ea typeface="+mn-ea"/>
              <a:cs typeface="+mn-cs"/>
            </a:rPr>
            <a:t>6,877</a:t>
          </a:r>
          <a:r>
            <a:rPr kumimoji="1" lang="ja-JP" altLang="ja-JP" sz="1000">
              <a:solidFill>
                <a:schemeClr val="dk1"/>
              </a:solidFill>
              <a:effectLst/>
              <a:latin typeface="+mn-lt"/>
              <a:ea typeface="+mn-ea"/>
              <a:cs typeface="+mn-cs"/>
            </a:rPr>
            <a:t>円減少した。</a:t>
          </a:r>
          <a:endParaRPr kumimoji="1"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民生費は、</a:t>
          </a:r>
          <a:r>
            <a:rPr kumimoji="1" lang="ja-JP" altLang="ja-JP" sz="1000">
              <a:solidFill>
                <a:schemeClr val="dk1"/>
              </a:solidFill>
              <a:effectLst/>
              <a:latin typeface="+mn-lt"/>
              <a:ea typeface="+mn-ea"/>
              <a:cs typeface="+mn-cs"/>
            </a:rPr>
            <a:t>障害者自立支援関連扶助費</a:t>
          </a:r>
          <a:r>
            <a:rPr kumimoji="1" lang="ja-JP" altLang="en-US" sz="1000">
              <a:solidFill>
                <a:schemeClr val="dk1"/>
              </a:solidFill>
              <a:effectLst/>
              <a:latin typeface="+mn-lt"/>
              <a:ea typeface="+mn-ea"/>
              <a:cs typeface="+mn-cs"/>
            </a:rPr>
            <a:t>の増加などにより、</a:t>
          </a:r>
          <a:r>
            <a:rPr kumimoji="1" lang="ja-JP" altLang="ja-JP" sz="1000">
              <a:solidFill>
                <a:schemeClr val="dk1"/>
              </a:solidFill>
              <a:effectLst/>
              <a:latin typeface="+mn-lt"/>
              <a:ea typeface="+mn-ea"/>
              <a:cs typeface="+mn-cs"/>
            </a:rPr>
            <a:t>昨年度比</a:t>
          </a:r>
          <a:r>
            <a:rPr kumimoji="1" lang="en-US" altLang="ja-JP" sz="1000">
              <a:solidFill>
                <a:schemeClr val="dk1"/>
              </a:solidFill>
              <a:effectLst/>
              <a:latin typeface="+mn-lt"/>
              <a:ea typeface="+mn-ea"/>
              <a:cs typeface="+mn-cs"/>
            </a:rPr>
            <a:t>2,431</a:t>
          </a:r>
          <a:r>
            <a:rPr kumimoji="1" lang="ja-JP" altLang="ja-JP" sz="1000">
              <a:solidFill>
                <a:schemeClr val="dk1"/>
              </a:solidFill>
              <a:effectLst/>
              <a:latin typeface="+mn-lt"/>
              <a:ea typeface="+mn-ea"/>
              <a:cs typeface="+mn-cs"/>
            </a:rPr>
            <a:t>円</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した。</a:t>
          </a:r>
          <a:endParaRPr kumimoji="1"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土木費は、</a:t>
          </a:r>
          <a:r>
            <a:rPr kumimoji="1" lang="ja-JP" altLang="en-US" sz="1000">
              <a:solidFill>
                <a:sysClr val="windowText" lastClr="000000"/>
              </a:solidFill>
              <a:effectLst/>
              <a:latin typeface="+mn-lt"/>
              <a:ea typeface="+mn-ea"/>
              <a:cs typeface="+mn-cs"/>
            </a:rPr>
            <a:t>都市公園長寿命化事業や公共下水道事業特別会計繰出金の増加などにより、</a:t>
          </a:r>
          <a:r>
            <a:rPr kumimoji="1" lang="ja-JP" altLang="ja-JP" sz="1000">
              <a:solidFill>
                <a:sysClr val="windowText" lastClr="000000"/>
              </a:solidFill>
              <a:effectLst/>
              <a:latin typeface="+mn-lt"/>
              <a:ea typeface="+mn-ea"/>
              <a:cs typeface="+mn-cs"/>
            </a:rPr>
            <a:t>昨年度比</a:t>
          </a:r>
          <a:r>
            <a:rPr kumimoji="1" lang="en-US" altLang="ja-JP" sz="1000">
              <a:solidFill>
                <a:sysClr val="windowText" lastClr="000000"/>
              </a:solidFill>
              <a:effectLst/>
              <a:latin typeface="+mn-lt"/>
              <a:ea typeface="+mn-ea"/>
              <a:cs typeface="+mn-cs"/>
            </a:rPr>
            <a:t>5,316</a:t>
          </a:r>
          <a:r>
            <a:rPr kumimoji="1" lang="ja-JP" altLang="ja-JP" sz="1000">
              <a:solidFill>
                <a:sysClr val="windowText" lastClr="000000"/>
              </a:solidFill>
              <a:effectLst/>
              <a:latin typeface="+mn-lt"/>
              <a:ea typeface="+mn-ea"/>
              <a:cs typeface="+mn-cs"/>
            </a:rPr>
            <a:t>円</a:t>
          </a:r>
          <a:r>
            <a:rPr kumimoji="1" lang="ja-JP" altLang="en-US" sz="1000">
              <a:solidFill>
                <a:sysClr val="windowText" lastClr="000000"/>
              </a:solidFill>
              <a:effectLst/>
              <a:latin typeface="+mn-lt"/>
              <a:ea typeface="+mn-ea"/>
              <a:cs typeface="+mn-cs"/>
            </a:rPr>
            <a:t>増加</a:t>
          </a:r>
          <a:r>
            <a:rPr kumimoji="1" lang="ja-JP" altLang="ja-JP" sz="1000">
              <a:solidFill>
                <a:sysClr val="windowText" lastClr="000000"/>
              </a:solidFill>
              <a:effectLst/>
              <a:latin typeface="+mn-lt"/>
              <a:ea typeface="+mn-ea"/>
              <a:cs typeface="+mn-cs"/>
            </a:rPr>
            <a:t>した</a:t>
          </a:r>
          <a:r>
            <a:rPr kumimoji="1" lang="ja-JP" altLang="ja-JP" sz="1000">
              <a:solidFill>
                <a:schemeClr val="dk1"/>
              </a:solidFill>
              <a:effectLst/>
              <a:latin typeface="+mn-lt"/>
              <a:ea typeface="+mn-ea"/>
              <a:cs typeface="+mn-cs"/>
            </a:rPr>
            <a:t>。</a:t>
          </a:r>
          <a:endParaRPr lang="ja-JP" altLang="ja-JP" sz="1000">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消防費</a:t>
          </a:r>
          <a:r>
            <a:rPr kumimoji="1" lang="ja-JP" altLang="en-US" sz="1000">
              <a:solidFill>
                <a:sysClr val="windowText" lastClr="000000"/>
              </a:solidFill>
              <a:effectLst/>
              <a:latin typeface="+mn-lt"/>
              <a:ea typeface="+mn-ea"/>
              <a:cs typeface="+mn-cs"/>
            </a:rPr>
            <a:t>は、</a:t>
          </a:r>
          <a:r>
            <a:rPr kumimoji="1" lang="ja-JP" altLang="ja-JP" sz="1000">
              <a:solidFill>
                <a:sysClr val="windowText" lastClr="000000"/>
              </a:solidFill>
              <a:effectLst/>
              <a:latin typeface="+mn-lt"/>
              <a:ea typeface="+mn-ea"/>
              <a:cs typeface="+mn-cs"/>
            </a:rPr>
            <a:t>防災</a:t>
          </a:r>
          <a:r>
            <a:rPr kumimoji="1" lang="ja-JP" altLang="ja-JP" sz="1000">
              <a:solidFill>
                <a:schemeClr val="dk1"/>
              </a:solidFill>
              <a:effectLst/>
              <a:latin typeface="+mn-lt"/>
              <a:ea typeface="+mn-ea"/>
              <a:cs typeface="+mn-cs"/>
            </a:rPr>
            <a:t>行政無線デジタル化事業</a:t>
          </a:r>
          <a:r>
            <a:rPr kumimoji="1" lang="ja-JP" altLang="en-US" sz="1000">
              <a:solidFill>
                <a:schemeClr val="dk1"/>
              </a:solidFill>
              <a:effectLst/>
              <a:latin typeface="+mn-lt"/>
              <a:ea typeface="+mn-ea"/>
              <a:cs typeface="+mn-cs"/>
            </a:rPr>
            <a:t>の完了などにより、</a:t>
          </a:r>
          <a:r>
            <a:rPr kumimoji="1" lang="ja-JP" altLang="ja-JP" sz="1000">
              <a:solidFill>
                <a:schemeClr val="dk1"/>
              </a:solidFill>
              <a:effectLst/>
              <a:latin typeface="+mn-lt"/>
              <a:ea typeface="+mn-ea"/>
              <a:cs typeface="+mn-cs"/>
            </a:rPr>
            <a:t>昨年度比</a:t>
          </a:r>
          <a:r>
            <a:rPr kumimoji="1" lang="en-US" altLang="ja-JP" sz="1000">
              <a:solidFill>
                <a:schemeClr val="dk1"/>
              </a:solidFill>
              <a:effectLst/>
              <a:latin typeface="+mn-lt"/>
              <a:ea typeface="+mn-ea"/>
              <a:cs typeface="+mn-cs"/>
            </a:rPr>
            <a:t>2,809</a:t>
          </a:r>
          <a:r>
            <a:rPr kumimoji="1" lang="ja-JP" altLang="ja-JP" sz="1000">
              <a:solidFill>
                <a:schemeClr val="dk1"/>
              </a:solidFill>
              <a:effectLst/>
              <a:latin typeface="+mn-lt"/>
              <a:ea typeface="+mn-ea"/>
              <a:cs typeface="+mn-cs"/>
            </a:rPr>
            <a:t>円</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した。</a:t>
          </a:r>
          <a:endParaRPr kumimoji="1" lang="en-US" altLang="ja-JP" sz="1000">
            <a:solidFill>
              <a:schemeClr val="dk1"/>
            </a:solidFill>
            <a:effectLst/>
            <a:latin typeface="+mn-lt"/>
            <a:ea typeface="+mn-ea"/>
            <a:cs typeface="+mn-cs"/>
          </a:endParaRPr>
        </a:p>
        <a:p>
          <a:pPr eaLnBrk="1" fontAlgn="auto" latinLnBrk="0" hangingPunct="1"/>
          <a:r>
            <a:rPr kumimoji="1" lang="ja-JP" altLang="en-US" sz="1000">
              <a:solidFill>
                <a:schemeClr val="dk1"/>
              </a:solidFill>
              <a:effectLst/>
              <a:latin typeface="+mn-lt"/>
              <a:ea typeface="+mn-ea"/>
              <a:cs typeface="+mn-cs"/>
            </a:rPr>
            <a:t>教育費は、</a:t>
          </a:r>
          <a:r>
            <a:rPr kumimoji="1" lang="ja-JP" altLang="ja-JP" sz="1000">
              <a:solidFill>
                <a:schemeClr val="dk1"/>
              </a:solidFill>
              <a:effectLst/>
              <a:latin typeface="+mn-lt"/>
              <a:ea typeface="+mn-ea"/>
              <a:cs typeface="+mn-cs"/>
            </a:rPr>
            <a:t>山名小学校空調設備整備事業</a:t>
          </a:r>
          <a:r>
            <a:rPr kumimoji="1" lang="ja-JP" altLang="en-US" sz="1000">
              <a:solidFill>
                <a:schemeClr val="dk1"/>
              </a:solidFill>
              <a:effectLst/>
              <a:latin typeface="+mn-lt"/>
              <a:ea typeface="+mn-ea"/>
              <a:cs typeface="+mn-cs"/>
            </a:rPr>
            <a:t>の完了などにより</a:t>
          </a:r>
          <a:r>
            <a:rPr kumimoji="1" lang="ja-JP" altLang="ja-JP" sz="1000">
              <a:solidFill>
                <a:schemeClr val="dk1"/>
              </a:solidFill>
              <a:effectLst/>
              <a:latin typeface="+mn-lt"/>
              <a:ea typeface="+mn-ea"/>
              <a:cs typeface="+mn-cs"/>
            </a:rPr>
            <a:t>、昨年度比</a:t>
          </a:r>
          <a:r>
            <a:rPr kumimoji="1" lang="en-US" altLang="ja-JP" sz="1000">
              <a:solidFill>
                <a:schemeClr val="dk1"/>
              </a:solidFill>
              <a:effectLst/>
              <a:latin typeface="+mn-lt"/>
              <a:ea typeface="+mn-ea"/>
              <a:cs typeface="+mn-cs"/>
            </a:rPr>
            <a:t>2,196</a:t>
          </a:r>
          <a:r>
            <a:rPr kumimoji="1" lang="ja-JP" altLang="ja-JP" sz="1000">
              <a:solidFill>
                <a:schemeClr val="dk1"/>
              </a:solidFill>
              <a:effectLst/>
              <a:latin typeface="+mn-lt"/>
              <a:ea typeface="+mn-ea"/>
              <a:cs typeface="+mn-cs"/>
            </a:rPr>
            <a:t>円減少した。</a:t>
          </a:r>
          <a:endParaRPr lang="ja-JP" altLang="ja-JP" sz="1000">
            <a:effectLst/>
          </a:endParaRPr>
        </a:p>
        <a:p>
          <a:endParaRPr lang="ja-JP" altLang="ja-JP" sz="1000">
            <a:solidFill>
              <a:srgbClr val="FF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7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7170"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7171"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7172"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7173"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174"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7177"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愛知県扶桑町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平成２</a:t>
          </a:r>
          <a:r>
            <a:rPr kumimoji="1" lang="ja-JP" altLang="en-US" sz="1100">
              <a:solidFill>
                <a:sysClr val="windowText" lastClr="000000"/>
              </a:solidFill>
              <a:effectLst/>
              <a:latin typeface="+mn-lt"/>
              <a:ea typeface="+mn-ea"/>
              <a:cs typeface="+mn-cs"/>
            </a:rPr>
            <a:t>９</a:t>
          </a:r>
          <a:r>
            <a:rPr kumimoji="1" lang="ja-JP" altLang="ja-JP" sz="1100">
              <a:solidFill>
                <a:sysClr val="windowText" lastClr="000000"/>
              </a:solidFill>
              <a:effectLst/>
              <a:latin typeface="+mn-lt"/>
              <a:ea typeface="+mn-ea"/>
              <a:cs typeface="+mn-cs"/>
            </a:rPr>
            <a:t>年度については税収は増加したものの、</a:t>
          </a:r>
          <a:r>
            <a:rPr kumimoji="1" lang="ja-JP" altLang="en-US" sz="1100">
              <a:solidFill>
                <a:sysClr val="windowText" lastClr="000000"/>
              </a:solidFill>
              <a:effectLst/>
              <a:latin typeface="+mn-lt"/>
              <a:ea typeface="+mn-ea"/>
              <a:cs typeface="+mn-cs"/>
            </a:rPr>
            <a:t>繰出金、</a:t>
          </a:r>
          <a:r>
            <a:rPr kumimoji="1" lang="ja-JP" altLang="ja-JP" sz="1100">
              <a:solidFill>
                <a:sysClr val="windowText" lastClr="000000"/>
              </a:solidFill>
              <a:effectLst/>
              <a:latin typeface="+mn-lt"/>
              <a:ea typeface="+mn-ea"/>
              <a:cs typeface="+mn-cs"/>
            </a:rPr>
            <a:t>公債費</a:t>
          </a:r>
          <a:r>
            <a:rPr kumimoji="1" lang="ja-JP" altLang="en-US" sz="1100">
              <a:solidFill>
                <a:sysClr val="windowText" lastClr="000000"/>
              </a:solidFill>
              <a:effectLst/>
              <a:latin typeface="+mn-lt"/>
              <a:ea typeface="+mn-ea"/>
              <a:cs typeface="+mn-cs"/>
            </a:rPr>
            <a:t>、人件費</a:t>
          </a:r>
          <a:r>
            <a:rPr kumimoji="1" lang="ja-JP" altLang="ja-JP" sz="1100">
              <a:solidFill>
                <a:sysClr val="windowText" lastClr="000000"/>
              </a:solidFill>
              <a:effectLst/>
              <a:latin typeface="+mn-lt"/>
              <a:ea typeface="+mn-ea"/>
              <a:cs typeface="+mn-cs"/>
            </a:rPr>
            <a:t>等の増加により、実質単年度収支が赤字となっている。</a:t>
          </a:r>
          <a:r>
            <a:rPr kumimoji="1" lang="ja-JP" altLang="en-US" sz="1100">
              <a:solidFill>
                <a:sysClr val="windowText" lastClr="000000"/>
              </a:solidFill>
              <a:effectLst/>
              <a:latin typeface="+mn-lt"/>
              <a:ea typeface="+mn-ea"/>
              <a:cs typeface="+mn-cs"/>
            </a:rPr>
            <a:t>財政調整基金を取り崩し財源を確保したことで、</a:t>
          </a:r>
          <a:r>
            <a:rPr kumimoji="1" lang="ja-JP" altLang="ja-JP" sz="1100">
              <a:solidFill>
                <a:sysClr val="windowText" lastClr="000000"/>
              </a:solidFill>
              <a:effectLst/>
              <a:latin typeface="+mn-lt"/>
              <a:ea typeface="+mn-ea"/>
              <a:cs typeface="+mn-cs"/>
            </a:rPr>
            <a:t>実質収支は黒字となっている。　</a:t>
          </a:r>
          <a:endParaRPr lang="ja-JP" altLang="ja-JP" sz="1400">
            <a:solidFill>
              <a:sysClr val="windowText" lastClr="000000"/>
            </a:solidFill>
            <a:effectLst/>
          </a:endParaRPr>
        </a:p>
        <a:p>
          <a:pPr>
            <a:lnSpc>
              <a:spcPts val="1700"/>
            </a:lnSpc>
          </a:pPr>
          <a:r>
            <a:rPr kumimoji="1" lang="ja-JP" altLang="ja-JP" sz="1100">
              <a:solidFill>
                <a:sysClr val="windowText" lastClr="000000"/>
              </a:solidFill>
              <a:effectLst/>
              <a:latin typeface="+mn-lt"/>
              <a:ea typeface="+mn-ea"/>
              <a:cs typeface="+mn-cs"/>
            </a:rPr>
            <a:t>　財政調整基金残高は</a:t>
          </a:r>
          <a:r>
            <a:rPr kumimoji="1" lang="ja-JP" altLang="en-US" sz="1100">
              <a:solidFill>
                <a:sysClr val="windowText" lastClr="000000"/>
              </a:solidFill>
              <a:effectLst/>
              <a:latin typeface="+mn-lt"/>
              <a:ea typeface="+mn-ea"/>
              <a:cs typeface="+mn-cs"/>
            </a:rPr>
            <a:t>減少傾向</a:t>
          </a:r>
          <a:r>
            <a:rPr kumimoji="1" lang="ja-JP" altLang="ja-JP" sz="1100">
              <a:solidFill>
                <a:sysClr val="windowText" lastClr="000000"/>
              </a:solidFill>
              <a:effectLst/>
              <a:latin typeface="+mn-lt"/>
              <a:ea typeface="+mn-ea"/>
              <a:cs typeface="+mn-cs"/>
            </a:rPr>
            <a:t>となっている。</a:t>
          </a:r>
          <a:endParaRPr kumimoji="1" lang="en-US" altLang="ja-JP" sz="1100">
            <a:solidFill>
              <a:sysClr val="windowText" lastClr="000000"/>
            </a:solidFill>
            <a:effectLst/>
            <a:latin typeface="+mn-lt"/>
            <a:ea typeface="+mn-ea"/>
            <a:cs typeface="+mn-cs"/>
          </a:endParaRPr>
        </a:p>
        <a:p>
          <a:pPr>
            <a:lnSpc>
              <a:spcPts val="1600"/>
            </a:lnSpc>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財政調整基金残</a:t>
          </a:r>
          <a:r>
            <a:rPr kumimoji="1" lang="ja-JP" altLang="en-US" sz="1100">
              <a:solidFill>
                <a:sysClr val="windowText" lastClr="000000"/>
              </a:solidFill>
              <a:effectLst/>
              <a:latin typeface="+mn-lt"/>
              <a:ea typeface="+mn-ea"/>
              <a:cs typeface="+mn-cs"/>
            </a:rPr>
            <a:t>については、</a:t>
          </a:r>
          <a:r>
            <a:rPr kumimoji="1" lang="en-US" altLang="ja-JP" sz="1100">
              <a:solidFill>
                <a:sysClr val="windowText" lastClr="000000"/>
              </a:solidFill>
              <a:effectLst/>
              <a:latin typeface="+mn-lt"/>
              <a:ea typeface="+mn-ea"/>
              <a:cs typeface="+mn-cs"/>
            </a:rPr>
            <a:t>15</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％程度</a:t>
          </a:r>
          <a:r>
            <a:rPr kumimoji="1" lang="ja-JP" altLang="en-US" sz="1100">
              <a:solidFill>
                <a:sysClr val="windowText" lastClr="000000"/>
              </a:solidFill>
              <a:effectLst/>
              <a:latin typeface="+mn-lt"/>
              <a:ea typeface="+mn-ea"/>
              <a:cs typeface="+mn-cs"/>
            </a:rPr>
            <a:t>が適正規模であると認識しているが、</a:t>
          </a:r>
          <a:r>
            <a:rPr kumimoji="1" lang="ja-JP" altLang="ja-JP" sz="1100">
              <a:solidFill>
                <a:sysClr val="windowText" lastClr="000000"/>
              </a:solidFill>
              <a:effectLst/>
              <a:latin typeface="+mn-lt"/>
              <a:ea typeface="+mn-ea"/>
              <a:cs typeface="+mn-cs"/>
            </a:rPr>
            <a:t>今後については</a:t>
          </a:r>
          <a:r>
            <a:rPr kumimoji="1" lang="ja-JP" altLang="en-US" sz="1100">
              <a:solidFill>
                <a:sysClr val="windowText" lastClr="000000"/>
              </a:solidFill>
              <a:effectLst/>
              <a:latin typeface="+mn-lt"/>
              <a:ea typeface="+mn-ea"/>
              <a:cs typeface="+mn-cs"/>
            </a:rPr>
            <a:t>大規模な建設事業を予定しているため、減少していくことが見込まれる。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81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819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愛知県扶桑町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平成２</a:t>
          </a:r>
          <a:r>
            <a:rPr kumimoji="1" lang="ja-JP" altLang="en-US" sz="1100">
              <a:solidFill>
                <a:sysClr val="windowText" lastClr="000000"/>
              </a:solidFill>
              <a:effectLst/>
              <a:latin typeface="+mn-lt"/>
              <a:ea typeface="+mn-ea"/>
              <a:cs typeface="+mn-cs"/>
            </a:rPr>
            <a:t>９</a:t>
          </a:r>
          <a:r>
            <a:rPr kumimoji="1" lang="ja-JP" altLang="ja-JP" sz="1100">
              <a:solidFill>
                <a:sysClr val="windowText" lastClr="000000"/>
              </a:solidFill>
              <a:effectLst/>
              <a:latin typeface="+mn-lt"/>
              <a:ea typeface="+mn-ea"/>
              <a:cs typeface="+mn-cs"/>
            </a:rPr>
            <a:t>年度の連結実質赤字比率は、直近５か年と同様に、全会計において黒字額であり、健全な状況であった。</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今後も現状程度の黒字額を維持できるよう、引き続き健全な財政運営に努めていく。</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8203" name="凡例1"/>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8204" name="凡例2"/>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8205" name="凡例3"/>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8206" name="凡例4"/>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8207" name="凡例5"/>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8208" name="凡例6"/>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8209" name="凡例9"/>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8210" name="凡例10"/>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2" t="s">
        <v>74</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3" t="s">
        <v>76</v>
      </c>
      <c r="C3" s="414"/>
      <c r="D3" s="414"/>
      <c r="E3" s="415"/>
      <c r="F3" s="415"/>
      <c r="G3" s="415"/>
      <c r="H3" s="415"/>
      <c r="I3" s="415"/>
      <c r="J3" s="415"/>
      <c r="K3" s="415"/>
      <c r="L3" s="415" t="s">
        <v>77</v>
      </c>
      <c r="M3" s="415"/>
      <c r="N3" s="415"/>
      <c r="O3" s="415"/>
      <c r="P3" s="415"/>
      <c r="Q3" s="415"/>
      <c r="R3" s="422"/>
      <c r="S3" s="422"/>
      <c r="T3" s="422"/>
      <c r="U3" s="422"/>
      <c r="V3" s="423"/>
      <c r="W3" s="428" t="s">
        <v>78</v>
      </c>
      <c r="X3" s="429"/>
      <c r="Y3" s="429"/>
      <c r="Z3" s="429"/>
      <c r="AA3" s="429"/>
      <c r="AB3" s="414"/>
      <c r="AC3" s="422" t="s">
        <v>79</v>
      </c>
      <c r="AD3" s="429"/>
      <c r="AE3" s="429"/>
      <c r="AF3" s="429"/>
      <c r="AG3" s="429"/>
      <c r="AH3" s="429"/>
      <c r="AI3" s="429"/>
      <c r="AJ3" s="429"/>
      <c r="AK3" s="429"/>
      <c r="AL3" s="434"/>
      <c r="AM3" s="428" t="s">
        <v>80</v>
      </c>
      <c r="AN3" s="429"/>
      <c r="AO3" s="429"/>
      <c r="AP3" s="429"/>
      <c r="AQ3" s="429"/>
      <c r="AR3" s="429"/>
      <c r="AS3" s="429"/>
      <c r="AT3" s="429"/>
      <c r="AU3" s="429"/>
      <c r="AV3" s="429"/>
      <c r="AW3" s="429"/>
      <c r="AX3" s="434"/>
      <c r="AY3" s="437" t="s">
        <v>1</v>
      </c>
      <c r="AZ3" s="438"/>
      <c r="BA3" s="438"/>
      <c r="BB3" s="438"/>
      <c r="BC3" s="438"/>
      <c r="BD3" s="438"/>
      <c r="BE3" s="438"/>
      <c r="BF3" s="438"/>
      <c r="BG3" s="438"/>
      <c r="BH3" s="438"/>
      <c r="BI3" s="438"/>
      <c r="BJ3" s="438"/>
      <c r="BK3" s="438"/>
      <c r="BL3" s="438"/>
      <c r="BM3" s="439"/>
      <c r="BN3" s="428" t="s">
        <v>81</v>
      </c>
      <c r="BO3" s="429"/>
      <c r="BP3" s="429"/>
      <c r="BQ3" s="429"/>
      <c r="BR3" s="429"/>
      <c r="BS3" s="429"/>
      <c r="BT3" s="429"/>
      <c r="BU3" s="434"/>
      <c r="BV3" s="428" t="s">
        <v>82</v>
      </c>
      <c r="BW3" s="429"/>
      <c r="BX3" s="429"/>
      <c r="BY3" s="429"/>
      <c r="BZ3" s="429"/>
      <c r="CA3" s="429"/>
      <c r="CB3" s="429"/>
      <c r="CC3" s="434"/>
      <c r="CD3" s="437" t="s">
        <v>1</v>
      </c>
      <c r="CE3" s="438"/>
      <c r="CF3" s="438"/>
      <c r="CG3" s="438"/>
      <c r="CH3" s="438"/>
      <c r="CI3" s="438"/>
      <c r="CJ3" s="438"/>
      <c r="CK3" s="438"/>
      <c r="CL3" s="438"/>
      <c r="CM3" s="438"/>
      <c r="CN3" s="438"/>
      <c r="CO3" s="438"/>
      <c r="CP3" s="438"/>
      <c r="CQ3" s="438"/>
      <c r="CR3" s="438"/>
      <c r="CS3" s="439"/>
      <c r="CT3" s="428" t="s">
        <v>83</v>
      </c>
      <c r="CU3" s="429"/>
      <c r="CV3" s="429"/>
      <c r="CW3" s="429"/>
      <c r="CX3" s="429"/>
      <c r="CY3" s="429"/>
      <c r="CZ3" s="429"/>
      <c r="DA3" s="434"/>
      <c r="DB3" s="428" t="s">
        <v>84</v>
      </c>
      <c r="DC3" s="429"/>
      <c r="DD3" s="429"/>
      <c r="DE3" s="429"/>
      <c r="DF3" s="429"/>
      <c r="DG3" s="429"/>
      <c r="DH3" s="429"/>
      <c r="DI3" s="434"/>
      <c r="DJ3" s="165"/>
      <c r="DK3" s="165"/>
      <c r="DL3" s="165"/>
      <c r="DM3" s="165"/>
      <c r="DN3" s="165"/>
      <c r="DO3" s="165"/>
    </row>
    <row r="4" spans="1:119" ht="18.75" customHeight="1" x14ac:dyDescent="0.15">
      <c r="A4" s="166"/>
      <c r="B4" s="416"/>
      <c r="C4" s="417"/>
      <c r="D4" s="417"/>
      <c r="E4" s="418"/>
      <c r="F4" s="418"/>
      <c r="G4" s="418"/>
      <c r="H4" s="418"/>
      <c r="I4" s="418"/>
      <c r="J4" s="418"/>
      <c r="K4" s="418"/>
      <c r="L4" s="418"/>
      <c r="M4" s="418"/>
      <c r="N4" s="418"/>
      <c r="O4" s="418"/>
      <c r="P4" s="418"/>
      <c r="Q4" s="418"/>
      <c r="R4" s="424"/>
      <c r="S4" s="424"/>
      <c r="T4" s="424"/>
      <c r="U4" s="424"/>
      <c r="V4" s="425"/>
      <c r="W4" s="430"/>
      <c r="X4" s="431"/>
      <c r="Y4" s="431"/>
      <c r="Z4" s="431"/>
      <c r="AA4" s="431"/>
      <c r="AB4" s="417"/>
      <c r="AC4" s="424"/>
      <c r="AD4" s="431"/>
      <c r="AE4" s="431"/>
      <c r="AF4" s="431"/>
      <c r="AG4" s="431"/>
      <c r="AH4" s="431"/>
      <c r="AI4" s="431"/>
      <c r="AJ4" s="431"/>
      <c r="AK4" s="431"/>
      <c r="AL4" s="435"/>
      <c r="AM4" s="432"/>
      <c r="AN4" s="433"/>
      <c r="AO4" s="433"/>
      <c r="AP4" s="433"/>
      <c r="AQ4" s="433"/>
      <c r="AR4" s="433"/>
      <c r="AS4" s="433"/>
      <c r="AT4" s="433"/>
      <c r="AU4" s="433"/>
      <c r="AV4" s="433"/>
      <c r="AW4" s="433"/>
      <c r="AX4" s="436"/>
      <c r="AY4" s="440" t="s">
        <v>85</v>
      </c>
      <c r="AZ4" s="441"/>
      <c r="BA4" s="441"/>
      <c r="BB4" s="441"/>
      <c r="BC4" s="441"/>
      <c r="BD4" s="441"/>
      <c r="BE4" s="441"/>
      <c r="BF4" s="441"/>
      <c r="BG4" s="441"/>
      <c r="BH4" s="441"/>
      <c r="BI4" s="441"/>
      <c r="BJ4" s="441"/>
      <c r="BK4" s="441"/>
      <c r="BL4" s="441"/>
      <c r="BM4" s="442"/>
      <c r="BN4" s="443">
        <v>9794331</v>
      </c>
      <c r="BO4" s="444"/>
      <c r="BP4" s="444"/>
      <c r="BQ4" s="444"/>
      <c r="BR4" s="444"/>
      <c r="BS4" s="444"/>
      <c r="BT4" s="444"/>
      <c r="BU4" s="445"/>
      <c r="BV4" s="443">
        <v>9950298</v>
      </c>
      <c r="BW4" s="444"/>
      <c r="BX4" s="444"/>
      <c r="BY4" s="444"/>
      <c r="BZ4" s="444"/>
      <c r="CA4" s="444"/>
      <c r="CB4" s="444"/>
      <c r="CC4" s="445"/>
      <c r="CD4" s="446" t="s">
        <v>86</v>
      </c>
      <c r="CE4" s="447"/>
      <c r="CF4" s="447"/>
      <c r="CG4" s="447"/>
      <c r="CH4" s="447"/>
      <c r="CI4" s="447"/>
      <c r="CJ4" s="447"/>
      <c r="CK4" s="447"/>
      <c r="CL4" s="447"/>
      <c r="CM4" s="447"/>
      <c r="CN4" s="447"/>
      <c r="CO4" s="447"/>
      <c r="CP4" s="447"/>
      <c r="CQ4" s="447"/>
      <c r="CR4" s="447"/>
      <c r="CS4" s="448"/>
      <c r="CT4" s="449">
        <v>4.5999999999999996</v>
      </c>
      <c r="CU4" s="450"/>
      <c r="CV4" s="450"/>
      <c r="CW4" s="450"/>
      <c r="CX4" s="450"/>
      <c r="CY4" s="450"/>
      <c r="CZ4" s="450"/>
      <c r="DA4" s="451"/>
      <c r="DB4" s="449">
        <v>4.9000000000000004</v>
      </c>
      <c r="DC4" s="450"/>
      <c r="DD4" s="450"/>
      <c r="DE4" s="450"/>
      <c r="DF4" s="450"/>
      <c r="DG4" s="450"/>
      <c r="DH4" s="450"/>
      <c r="DI4" s="451"/>
      <c r="DJ4" s="165"/>
      <c r="DK4" s="165"/>
      <c r="DL4" s="165"/>
      <c r="DM4" s="165"/>
      <c r="DN4" s="165"/>
      <c r="DO4" s="165"/>
    </row>
    <row r="5" spans="1:119" ht="18.75" customHeight="1" x14ac:dyDescent="0.15">
      <c r="A5" s="166"/>
      <c r="B5" s="419"/>
      <c r="C5" s="420"/>
      <c r="D5" s="420"/>
      <c r="E5" s="421"/>
      <c r="F5" s="421"/>
      <c r="G5" s="421"/>
      <c r="H5" s="421"/>
      <c r="I5" s="421"/>
      <c r="J5" s="421"/>
      <c r="K5" s="421"/>
      <c r="L5" s="421"/>
      <c r="M5" s="421"/>
      <c r="N5" s="421"/>
      <c r="O5" s="421"/>
      <c r="P5" s="421"/>
      <c r="Q5" s="421"/>
      <c r="R5" s="426"/>
      <c r="S5" s="426"/>
      <c r="T5" s="426"/>
      <c r="U5" s="426"/>
      <c r="V5" s="427"/>
      <c r="W5" s="432"/>
      <c r="X5" s="433"/>
      <c r="Y5" s="433"/>
      <c r="Z5" s="433"/>
      <c r="AA5" s="433"/>
      <c r="AB5" s="420"/>
      <c r="AC5" s="426"/>
      <c r="AD5" s="433"/>
      <c r="AE5" s="433"/>
      <c r="AF5" s="433"/>
      <c r="AG5" s="433"/>
      <c r="AH5" s="433"/>
      <c r="AI5" s="433"/>
      <c r="AJ5" s="433"/>
      <c r="AK5" s="433"/>
      <c r="AL5" s="436"/>
      <c r="AM5" s="452" t="s">
        <v>87</v>
      </c>
      <c r="AN5" s="453"/>
      <c r="AO5" s="453"/>
      <c r="AP5" s="453"/>
      <c r="AQ5" s="453"/>
      <c r="AR5" s="453"/>
      <c r="AS5" s="453"/>
      <c r="AT5" s="454"/>
      <c r="AU5" s="455" t="s">
        <v>88</v>
      </c>
      <c r="AV5" s="456"/>
      <c r="AW5" s="456"/>
      <c r="AX5" s="456"/>
      <c r="AY5" s="457" t="s">
        <v>89</v>
      </c>
      <c r="AZ5" s="458"/>
      <c r="BA5" s="458"/>
      <c r="BB5" s="458"/>
      <c r="BC5" s="458"/>
      <c r="BD5" s="458"/>
      <c r="BE5" s="458"/>
      <c r="BF5" s="458"/>
      <c r="BG5" s="458"/>
      <c r="BH5" s="458"/>
      <c r="BI5" s="458"/>
      <c r="BJ5" s="458"/>
      <c r="BK5" s="458"/>
      <c r="BL5" s="458"/>
      <c r="BM5" s="459"/>
      <c r="BN5" s="406">
        <v>9492928</v>
      </c>
      <c r="BO5" s="407"/>
      <c r="BP5" s="407"/>
      <c r="BQ5" s="407"/>
      <c r="BR5" s="407"/>
      <c r="BS5" s="407"/>
      <c r="BT5" s="407"/>
      <c r="BU5" s="408"/>
      <c r="BV5" s="406">
        <v>9635047</v>
      </c>
      <c r="BW5" s="407"/>
      <c r="BX5" s="407"/>
      <c r="BY5" s="407"/>
      <c r="BZ5" s="407"/>
      <c r="CA5" s="407"/>
      <c r="CB5" s="407"/>
      <c r="CC5" s="408"/>
      <c r="CD5" s="409" t="s">
        <v>90</v>
      </c>
      <c r="CE5" s="410"/>
      <c r="CF5" s="410"/>
      <c r="CG5" s="410"/>
      <c r="CH5" s="410"/>
      <c r="CI5" s="410"/>
      <c r="CJ5" s="410"/>
      <c r="CK5" s="410"/>
      <c r="CL5" s="410"/>
      <c r="CM5" s="410"/>
      <c r="CN5" s="410"/>
      <c r="CO5" s="410"/>
      <c r="CP5" s="410"/>
      <c r="CQ5" s="410"/>
      <c r="CR5" s="410"/>
      <c r="CS5" s="411"/>
      <c r="CT5" s="403">
        <v>92.1</v>
      </c>
      <c r="CU5" s="404"/>
      <c r="CV5" s="404"/>
      <c r="CW5" s="404"/>
      <c r="CX5" s="404"/>
      <c r="CY5" s="404"/>
      <c r="CZ5" s="404"/>
      <c r="DA5" s="405"/>
      <c r="DB5" s="403">
        <v>90.5</v>
      </c>
      <c r="DC5" s="404"/>
      <c r="DD5" s="404"/>
      <c r="DE5" s="404"/>
      <c r="DF5" s="404"/>
      <c r="DG5" s="404"/>
      <c r="DH5" s="404"/>
      <c r="DI5" s="405"/>
      <c r="DJ5" s="165"/>
      <c r="DK5" s="165"/>
      <c r="DL5" s="165"/>
      <c r="DM5" s="165"/>
      <c r="DN5" s="165"/>
      <c r="DO5" s="165"/>
    </row>
    <row r="6" spans="1:119" ht="18.75" customHeight="1" x14ac:dyDescent="0.15">
      <c r="A6" s="166"/>
      <c r="B6" s="460" t="s">
        <v>91</v>
      </c>
      <c r="C6" s="461"/>
      <c r="D6" s="461"/>
      <c r="E6" s="462"/>
      <c r="F6" s="462"/>
      <c r="G6" s="462"/>
      <c r="H6" s="462"/>
      <c r="I6" s="462"/>
      <c r="J6" s="462"/>
      <c r="K6" s="462"/>
      <c r="L6" s="462" t="s">
        <v>92</v>
      </c>
      <c r="M6" s="462"/>
      <c r="N6" s="462"/>
      <c r="O6" s="462"/>
      <c r="P6" s="462"/>
      <c r="Q6" s="462"/>
      <c r="R6" s="466"/>
      <c r="S6" s="466"/>
      <c r="T6" s="466"/>
      <c r="U6" s="466"/>
      <c r="V6" s="467"/>
      <c r="W6" s="470" t="s">
        <v>93</v>
      </c>
      <c r="X6" s="471"/>
      <c r="Y6" s="471"/>
      <c r="Z6" s="471"/>
      <c r="AA6" s="471"/>
      <c r="AB6" s="461"/>
      <c r="AC6" s="474" t="s">
        <v>94</v>
      </c>
      <c r="AD6" s="475"/>
      <c r="AE6" s="475"/>
      <c r="AF6" s="475"/>
      <c r="AG6" s="475"/>
      <c r="AH6" s="475"/>
      <c r="AI6" s="475"/>
      <c r="AJ6" s="475"/>
      <c r="AK6" s="475"/>
      <c r="AL6" s="476"/>
      <c r="AM6" s="452" t="s">
        <v>95</v>
      </c>
      <c r="AN6" s="453"/>
      <c r="AO6" s="453"/>
      <c r="AP6" s="453"/>
      <c r="AQ6" s="453"/>
      <c r="AR6" s="453"/>
      <c r="AS6" s="453"/>
      <c r="AT6" s="454"/>
      <c r="AU6" s="455" t="s">
        <v>88</v>
      </c>
      <c r="AV6" s="456"/>
      <c r="AW6" s="456"/>
      <c r="AX6" s="456"/>
      <c r="AY6" s="457" t="s">
        <v>96</v>
      </c>
      <c r="AZ6" s="458"/>
      <c r="BA6" s="458"/>
      <c r="BB6" s="458"/>
      <c r="BC6" s="458"/>
      <c r="BD6" s="458"/>
      <c r="BE6" s="458"/>
      <c r="BF6" s="458"/>
      <c r="BG6" s="458"/>
      <c r="BH6" s="458"/>
      <c r="BI6" s="458"/>
      <c r="BJ6" s="458"/>
      <c r="BK6" s="458"/>
      <c r="BL6" s="458"/>
      <c r="BM6" s="459"/>
      <c r="BN6" s="406">
        <v>301403</v>
      </c>
      <c r="BO6" s="407"/>
      <c r="BP6" s="407"/>
      <c r="BQ6" s="407"/>
      <c r="BR6" s="407"/>
      <c r="BS6" s="407"/>
      <c r="BT6" s="407"/>
      <c r="BU6" s="408"/>
      <c r="BV6" s="406">
        <v>315251</v>
      </c>
      <c r="BW6" s="407"/>
      <c r="BX6" s="407"/>
      <c r="BY6" s="407"/>
      <c r="BZ6" s="407"/>
      <c r="CA6" s="407"/>
      <c r="CB6" s="407"/>
      <c r="CC6" s="408"/>
      <c r="CD6" s="409" t="s">
        <v>97</v>
      </c>
      <c r="CE6" s="410"/>
      <c r="CF6" s="410"/>
      <c r="CG6" s="410"/>
      <c r="CH6" s="410"/>
      <c r="CI6" s="410"/>
      <c r="CJ6" s="410"/>
      <c r="CK6" s="410"/>
      <c r="CL6" s="410"/>
      <c r="CM6" s="410"/>
      <c r="CN6" s="410"/>
      <c r="CO6" s="410"/>
      <c r="CP6" s="410"/>
      <c r="CQ6" s="410"/>
      <c r="CR6" s="410"/>
      <c r="CS6" s="411"/>
      <c r="CT6" s="483">
        <v>99.3</v>
      </c>
      <c r="CU6" s="484"/>
      <c r="CV6" s="484"/>
      <c r="CW6" s="484"/>
      <c r="CX6" s="484"/>
      <c r="CY6" s="484"/>
      <c r="CZ6" s="484"/>
      <c r="DA6" s="485"/>
      <c r="DB6" s="483">
        <v>98</v>
      </c>
      <c r="DC6" s="484"/>
      <c r="DD6" s="484"/>
      <c r="DE6" s="484"/>
      <c r="DF6" s="484"/>
      <c r="DG6" s="484"/>
      <c r="DH6" s="484"/>
      <c r="DI6" s="485"/>
      <c r="DJ6" s="165"/>
      <c r="DK6" s="165"/>
      <c r="DL6" s="165"/>
      <c r="DM6" s="165"/>
      <c r="DN6" s="165"/>
      <c r="DO6" s="165"/>
    </row>
    <row r="7" spans="1:119" ht="18.75" customHeight="1" x14ac:dyDescent="0.15">
      <c r="A7" s="166"/>
      <c r="B7" s="416"/>
      <c r="C7" s="417"/>
      <c r="D7" s="417"/>
      <c r="E7" s="418"/>
      <c r="F7" s="418"/>
      <c r="G7" s="418"/>
      <c r="H7" s="418"/>
      <c r="I7" s="418"/>
      <c r="J7" s="418"/>
      <c r="K7" s="418"/>
      <c r="L7" s="418"/>
      <c r="M7" s="418"/>
      <c r="N7" s="418"/>
      <c r="O7" s="418"/>
      <c r="P7" s="418"/>
      <c r="Q7" s="418"/>
      <c r="R7" s="424"/>
      <c r="S7" s="424"/>
      <c r="T7" s="424"/>
      <c r="U7" s="424"/>
      <c r="V7" s="425"/>
      <c r="W7" s="430"/>
      <c r="X7" s="431"/>
      <c r="Y7" s="431"/>
      <c r="Z7" s="431"/>
      <c r="AA7" s="431"/>
      <c r="AB7" s="417"/>
      <c r="AC7" s="477"/>
      <c r="AD7" s="478"/>
      <c r="AE7" s="478"/>
      <c r="AF7" s="478"/>
      <c r="AG7" s="478"/>
      <c r="AH7" s="478"/>
      <c r="AI7" s="478"/>
      <c r="AJ7" s="478"/>
      <c r="AK7" s="478"/>
      <c r="AL7" s="479"/>
      <c r="AM7" s="452" t="s">
        <v>98</v>
      </c>
      <c r="AN7" s="453"/>
      <c r="AO7" s="453"/>
      <c r="AP7" s="453"/>
      <c r="AQ7" s="453"/>
      <c r="AR7" s="453"/>
      <c r="AS7" s="453"/>
      <c r="AT7" s="454"/>
      <c r="AU7" s="455" t="s">
        <v>99</v>
      </c>
      <c r="AV7" s="456"/>
      <c r="AW7" s="456"/>
      <c r="AX7" s="456"/>
      <c r="AY7" s="457" t="s">
        <v>100</v>
      </c>
      <c r="AZ7" s="458"/>
      <c r="BA7" s="458"/>
      <c r="BB7" s="458"/>
      <c r="BC7" s="458"/>
      <c r="BD7" s="458"/>
      <c r="BE7" s="458"/>
      <c r="BF7" s="458"/>
      <c r="BG7" s="458"/>
      <c r="BH7" s="458"/>
      <c r="BI7" s="458"/>
      <c r="BJ7" s="458"/>
      <c r="BK7" s="458"/>
      <c r="BL7" s="458"/>
      <c r="BM7" s="459"/>
      <c r="BN7" s="406">
        <v>0</v>
      </c>
      <c r="BO7" s="407"/>
      <c r="BP7" s="407"/>
      <c r="BQ7" s="407"/>
      <c r="BR7" s="407"/>
      <c r="BS7" s="407"/>
      <c r="BT7" s="407"/>
      <c r="BU7" s="408"/>
      <c r="BV7" s="406">
        <v>329</v>
      </c>
      <c r="BW7" s="407"/>
      <c r="BX7" s="407"/>
      <c r="BY7" s="407"/>
      <c r="BZ7" s="407"/>
      <c r="CA7" s="407"/>
      <c r="CB7" s="407"/>
      <c r="CC7" s="408"/>
      <c r="CD7" s="409" t="s">
        <v>101</v>
      </c>
      <c r="CE7" s="410"/>
      <c r="CF7" s="410"/>
      <c r="CG7" s="410"/>
      <c r="CH7" s="410"/>
      <c r="CI7" s="410"/>
      <c r="CJ7" s="410"/>
      <c r="CK7" s="410"/>
      <c r="CL7" s="410"/>
      <c r="CM7" s="410"/>
      <c r="CN7" s="410"/>
      <c r="CO7" s="410"/>
      <c r="CP7" s="410"/>
      <c r="CQ7" s="410"/>
      <c r="CR7" s="410"/>
      <c r="CS7" s="411"/>
      <c r="CT7" s="406">
        <v>6574429</v>
      </c>
      <c r="CU7" s="407"/>
      <c r="CV7" s="407"/>
      <c r="CW7" s="407"/>
      <c r="CX7" s="407"/>
      <c r="CY7" s="407"/>
      <c r="CZ7" s="407"/>
      <c r="DA7" s="408"/>
      <c r="DB7" s="406">
        <v>6399541</v>
      </c>
      <c r="DC7" s="407"/>
      <c r="DD7" s="407"/>
      <c r="DE7" s="407"/>
      <c r="DF7" s="407"/>
      <c r="DG7" s="407"/>
      <c r="DH7" s="407"/>
      <c r="DI7" s="408"/>
      <c r="DJ7" s="165"/>
      <c r="DK7" s="165"/>
      <c r="DL7" s="165"/>
      <c r="DM7" s="165"/>
      <c r="DN7" s="165"/>
      <c r="DO7" s="165"/>
    </row>
    <row r="8" spans="1:119" ht="18.75" customHeight="1" thickBot="1" x14ac:dyDescent="0.2">
      <c r="A8" s="166"/>
      <c r="B8" s="463"/>
      <c r="C8" s="464"/>
      <c r="D8" s="464"/>
      <c r="E8" s="465"/>
      <c r="F8" s="465"/>
      <c r="G8" s="465"/>
      <c r="H8" s="465"/>
      <c r="I8" s="465"/>
      <c r="J8" s="465"/>
      <c r="K8" s="465"/>
      <c r="L8" s="465"/>
      <c r="M8" s="465"/>
      <c r="N8" s="465"/>
      <c r="O8" s="465"/>
      <c r="P8" s="465"/>
      <c r="Q8" s="465"/>
      <c r="R8" s="468"/>
      <c r="S8" s="468"/>
      <c r="T8" s="468"/>
      <c r="U8" s="468"/>
      <c r="V8" s="469"/>
      <c r="W8" s="472"/>
      <c r="X8" s="473"/>
      <c r="Y8" s="473"/>
      <c r="Z8" s="473"/>
      <c r="AA8" s="473"/>
      <c r="AB8" s="464"/>
      <c r="AC8" s="480"/>
      <c r="AD8" s="481"/>
      <c r="AE8" s="481"/>
      <c r="AF8" s="481"/>
      <c r="AG8" s="481"/>
      <c r="AH8" s="481"/>
      <c r="AI8" s="481"/>
      <c r="AJ8" s="481"/>
      <c r="AK8" s="481"/>
      <c r="AL8" s="482"/>
      <c r="AM8" s="452" t="s">
        <v>102</v>
      </c>
      <c r="AN8" s="453"/>
      <c r="AO8" s="453"/>
      <c r="AP8" s="453"/>
      <c r="AQ8" s="453"/>
      <c r="AR8" s="453"/>
      <c r="AS8" s="453"/>
      <c r="AT8" s="454"/>
      <c r="AU8" s="455" t="s">
        <v>103</v>
      </c>
      <c r="AV8" s="456"/>
      <c r="AW8" s="456"/>
      <c r="AX8" s="456"/>
      <c r="AY8" s="457" t="s">
        <v>104</v>
      </c>
      <c r="AZ8" s="458"/>
      <c r="BA8" s="458"/>
      <c r="BB8" s="458"/>
      <c r="BC8" s="458"/>
      <c r="BD8" s="458"/>
      <c r="BE8" s="458"/>
      <c r="BF8" s="458"/>
      <c r="BG8" s="458"/>
      <c r="BH8" s="458"/>
      <c r="BI8" s="458"/>
      <c r="BJ8" s="458"/>
      <c r="BK8" s="458"/>
      <c r="BL8" s="458"/>
      <c r="BM8" s="459"/>
      <c r="BN8" s="406">
        <v>301403</v>
      </c>
      <c r="BO8" s="407"/>
      <c r="BP8" s="407"/>
      <c r="BQ8" s="407"/>
      <c r="BR8" s="407"/>
      <c r="BS8" s="407"/>
      <c r="BT8" s="407"/>
      <c r="BU8" s="408"/>
      <c r="BV8" s="406">
        <v>314922</v>
      </c>
      <c r="BW8" s="407"/>
      <c r="BX8" s="407"/>
      <c r="BY8" s="407"/>
      <c r="BZ8" s="407"/>
      <c r="CA8" s="407"/>
      <c r="CB8" s="407"/>
      <c r="CC8" s="408"/>
      <c r="CD8" s="409" t="s">
        <v>105</v>
      </c>
      <c r="CE8" s="410"/>
      <c r="CF8" s="410"/>
      <c r="CG8" s="410"/>
      <c r="CH8" s="410"/>
      <c r="CI8" s="410"/>
      <c r="CJ8" s="410"/>
      <c r="CK8" s="410"/>
      <c r="CL8" s="410"/>
      <c r="CM8" s="410"/>
      <c r="CN8" s="410"/>
      <c r="CO8" s="410"/>
      <c r="CP8" s="410"/>
      <c r="CQ8" s="410"/>
      <c r="CR8" s="410"/>
      <c r="CS8" s="411"/>
      <c r="CT8" s="486">
        <v>0.85</v>
      </c>
      <c r="CU8" s="487"/>
      <c r="CV8" s="487"/>
      <c r="CW8" s="487"/>
      <c r="CX8" s="487"/>
      <c r="CY8" s="487"/>
      <c r="CZ8" s="487"/>
      <c r="DA8" s="488"/>
      <c r="DB8" s="486">
        <v>0.84</v>
      </c>
      <c r="DC8" s="487"/>
      <c r="DD8" s="487"/>
      <c r="DE8" s="487"/>
      <c r="DF8" s="487"/>
      <c r="DG8" s="487"/>
      <c r="DH8" s="487"/>
      <c r="DI8" s="488"/>
      <c r="DJ8" s="165"/>
      <c r="DK8" s="165"/>
      <c r="DL8" s="165"/>
      <c r="DM8" s="165"/>
      <c r="DN8" s="165"/>
      <c r="DO8" s="165"/>
    </row>
    <row r="9" spans="1:119" ht="18.75" customHeight="1" thickBot="1" x14ac:dyDescent="0.2">
      <c r="A9" s="166"/>
      <c r="B9" s="437" t="s">
        <v>106</v>
      </c>
      <c r="C9" s="438"/>
      <c r="D9" s="438"/>
      <c r="E9" s="438"/>
      <c r="F9" s="438"/>
      <c r="G9" s="438"/>
      <c r="H9" s="438"/>
      <c r="I9" s="438"/>
      <c r="J9" s="438"/>
      <c r="K9" s="489"/>
      <c r="L9" s="490" t="s">
        <v>107</v>
      </c>
      <c r="M9" s="491"/>
      <c r="N9" s="491"/>
      <c r="O9" s="491"/>
      <c r="P9" s="491"/>
      <c r="Q9" s="492"/>
      <c r="R9" s="493">
        <v>33806</v>
      </c>
      <c r="S9" s="494"/>
      <c r="T9" s="494"/>
      <c r="U9" s="494"/>
      <c r="V9" s="495"/>
      <c r="W9" s="428" t="s">
        <v>108</v>
      </c>
      <c r="X9" s="429"/>
      <c r="Y9" s="429"/>
      <c r="Z9" s="429"/>
      <c r="AA9" s="429"/>
      <c r="AB9" s="429"/>
      <c r="AC9" s="429"/>
      <c r="AD9" s="429"/>
      <c r="AE9" s="429"/>
      <c r="AF9" s="429"/>
      <c r="AG9" s="429"/>
      <c r="AH9" s="429"/>
      <c r="AI9" s="429"/>
      <c r="AJ9" s="429"/>
      <c r="AK9" s="429"/>
      <c r="AL9" s="434"/>
      <c r="AM9" s="452" t="s">
        <v>109</v>
      </c>
      <c r="AN9" s="453"/>
      <c r="AO9" s="453"/>
      <c r="AP9" s="453"/>
      <c r="AQ9" s="453"/>
      <c r="AR9" s="453"/>
      <c r="AS9" s="453"/>
      <c r="AT9" s="454"/>
      <c r="AU9" s="455" t="s">
        <v>110</v>
      </c>
      <c r="AV9" s="456"/>
      <c r="AW9" s="456"/>
      <c r="AX9" s="456"/>
      <c r="AY9" s="457" t="s">
        <v>111</v>
      </c>
      <c r="AZ9" s="458"/>
      <c r="BA9" s="458"/>
      <c r="BB9" s="458"/>
      <c r="BC9" s="458"/>
      <c r="BD9" s="458"/>
      <c r="BE9" s="458"/>
      <c r="BF9" s="458"/>
      <c r="BG9" s="458"/>
      <c r="BH9" s="458"/>
      <c r="BI9" s="458"/>
      <c r="BJ9" s="458"/>
      <c r="BK9" s="458"/>
      <c r="BL9" s="458"/>
      <c r="BM9" s="459"/>
      <c r="BN9" s="406">
        <v>-13519</v>
      </c>
      <c r="BO9" s="407"/>
      <c r="BP9" s="407"/>
      <c r="BQ9" s="407"/>
      <c r="BR9" s="407"/>
      <c r="BS9" s="407"/>
      <c r="BT9" s="407"/>
      <c r="BU9" s="408"/>
      <c r="BV9" s="406">
        <v>-86142</v>
      </c>
      <c r="BW9" s="407"/>
      <c r="BX9" s="407"/>
      <c r="BY9" s="407"/>
      <c r="BZ9" s="407"/>
      <c r="CA9" s="407"/>
      <c r="CB9" s="407"/>
      <c r="CC9" s="408"/>
      <c r="CD9" s="409" t="s">
        <v>112</v>
      </c>
      <c r="CE9" s="410"/>
      <c r="CF9" s="410"/>
      <c r="CG9" s="410"/>
      <c r="CH9" s="410"/>
      <c r="CI9" s="410"/>
      <c r="CJ9" s="410"/>
      <c r="CK9" s="410"/>
      <c r="CL9" s="410"/>
      <c r="CM9" s="410"/>
      <c r="CN9" s="410"/>
      <c r="CO9" s="410"/>
      <c r="CP9" s="410"/>
      <c r="CQ9" s="410"/>
      <c r="CR9" s="410"/>
      <c r="CS9" s="411"/>
      <c r="CT9" s="403">
        <v>8.1</v>
      </c>
      <c r="CU9" s="404"/>
      <c r="CV9" s="404"/>
      <c r="CW9" s="404"/>
      <c r="CX9" s="404"/>
      <c r="CY9" s="404"/>
      <c r="CZ9" s="404"/>
      <c r="DA9" s="405"/>
      <c r="DB9" s="403">
        <v>7.7</v>
      </c>
      <c r="DC9" s="404"/>
      <c r="DD9" s="404"/>
      <c r="DE9" s="404"/>
      <c r="DF9" s="404"/>
      <c r="DG9" s="404"/>
      <c r="DH9" s="404"/>
      <c r="DI9" s="405"/>
      <c r="DJ9" s="165"/>
      <c r="DK9" s="165"/>
      <c r="DL9" s="165"/>
      <c r="DM9" s="165"/>
      <c r="DN9" s="165"/>
      <c r="DO9" s="165"/>
    </row>
    <row r="10" spans="1:119" ht="18.75" customHeight="1" thickBot="1" x14ac:dyDescent="0.2">
      <c r="A10" s="166"/>
      <c r="B10" s="437"/>
      <c r="C10" s="438"/>
      <c r="D10" s="438"/>
      <c r="E10" s="438"/>
      <c r="F10" s="438"/>
      <c r="G10" s="438"/>
      <c r="H10" s="438"/>
      <c r="I10" s="438"/>
      <c r="J10" s="438"/>
      <c r="K10" s="489"/>
      <c r="L10" s="496" t="s">
        <v>113</v>
      </c>
      <c r="M10" s="453"/>
      <c r="N10" s="453"/>
      <c r="O10" s="453"/>
      <c r="P10" s="453"/>
      <c r="Q10" s="454"/>
      <c r="R10" s="497">
        <v>33558</v>
      </c>
      <c r="S10" s="498"/>
      <c r="T10" s="498"/>
      <c r="U10" s="498"/>
      <c r="V10" s="499"/>
      <c r="W10" s="430"/>
      <c r="X10" s="431"/>
      <c r="Y10" s="431"/>
      <c r="Z10" s="431"/>
      <c r="AA10" s="431"/>
      <c r="AB10" s="431"/>
      <c r="AC10" s="431"/>
      <c r="AD10" s="431"/>
      <c r="AE10" s="431"/>
      <c r="AF10" s="431"/>
      <c r="AG10" s="431"/>
      <c r="AH10" s="431"/>
      <c r="AI10" s="431"/>
      <c r="AJ10" s="431"/>
      <c r="AK10" s="431"/>
      <c r="AL10" s="435"/>
      <c r="AM10" s="452" t="s">
        <v>114</v>
      </c>
      <c r="AN10" s="453"/>
      <c r="AO10" s="453"/>
      <c r="AP10" s="453"/>
      <c r="AQ10" s="453"/>
      <c r="AR10" s="453"/>
      <c r="AS10" s="453"/>
      <c r="AT10" s="454"/>
      <c r="AU10" s="455" t="s">
        <v>115</v>
      </c>
      <c r="AV10" s="456"/>
      <c r="AW10" s="456"/>
      <c r="AX10" s="456"/>
      <c r="AY10" s="457" t="s">
        <v>116</v>
      </c>
      <c r="AZ10" s="458"/>
      <c r="BA10" s="458"/>
      <c r="BB10" s="458"/>
      <c r="BC10" s="458"/>
      <c r="BD10" s="458"/>
      <c r="BE10" s="458"/>
      <c r="BF10" s="458"/>
      <c r="BG10" s="458"/>
      <c r="BH10" s="458"/>
      <c r="BI10" s="458"/>
      <c r="BJ10" s="458"/>
      <c r="BK10" s="458"/>
      <c r="BL10" s="458"/>
      <c r="BM10" s="459"/>
      <c r="BN10" s="406">
        <v>157398</v>
      </c>
      <c r="BO10" s="407"/>
      <c r="BP10" s="407"/>
      <c r="BQ10" s="407"/>
      <c r="BR10" s="407"/>
      <c r="BS10" s="407"/>
      <c r="BT10" s="407"/>
      <c r="BU10" s="408"/>
      <c r="BV10" s="406">
        <v>201417</v>
      </c>
      <c r="BW10" s="407"/>
      <c r="BX10" s="407"/>
      <c r="BY10" s="407"/>
      <c r="BZ10" s="407"/>
      <c r="CA10" s="407"/>
      <c r="CB10" s="407"/>
      <c r="CC10" s="40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37"/>
      <c r="C11" s="438"/>
      <c r="D11" s="438"/>
      <c r="E11" s="438"/>
      <c r="F11" s="438"/>
      <c r="G11" s="438"/>
      <c r="H11" s="438"/>
      <c r="I11" s="438"/>
      <c r="J11" s="438"/>
      <c r="K11" s="489"/>
      <c r="L11" s="500" t="s">
        <v>118</v>
      </c>
      <c r="M11" s="501"/>
      <c r="N11" s="501"/>
      <c r="O11" s="501"/>
      <c r="P11" s="501"/>
      <c r="Q11" s="502"/>
      <c r="R11" s="503" t="s">
        <v>119</v>
      </c>
      <c r="S11" s="504"/>
      <c r="T11" s="504"/>
      <c r="U11" s="504"/>
      <c r="V11" s="505"/>
      <c r="W11" s="430"/>
      <c r="X11" s="431"/>
      <c r="Y11" s="431"/>
      <c r="Z11" s="431"/>
      <c r="AA11" s="431"/>
      <c r="AB11" s="431"/>
      <c r="AC11" s="431"/>
      <c r="AD11" s="431"/>
      <c r="AE11" s="431"/>
      <c r="AF11" s="431"/>
      <c r="AG11" s="431"/>
      <c r="AH11" s="431"/>
      <c r="AI11" s="431"/>
      <c r="AJ11" s="431"/>
      <c r="AK11" s="431"/>
      <c r="AL11" s="435"/>
      <c r="AM11" s="452" t="s">
        <v>120</v>
      </c>
      <c r="AN11" s="453"/>
      <c r="AO11" s="453"/>
      <c r="AP11" s="453"/>
      <c r="AQ11" s="453"/>
      <c r="AR11" s="453"/>
      <c r="AS11" s="453"/>
      <c r="AT11" s="454"/>
      <c r="AU11" s="455" t="s">
        <v>115</v>
      </c>
      <c r="AV11" s="456"/>
      <c r="AW11" s="456"/>
      <c r="AX11" s="456"/>
      <c r="AY11" s="457" t="s">
        <v>121</v>
      </c>
      <c r="AZ11" s="458"/>
      <c r="BA11" s="458"/>
      <c r="BB11" s="458"/>
      <c r="BC11" s="458"/>
      <c r="BD11" s="458"/>
      <c r="BE11" s="458"/>
      <c r="BF11" s="458"/>
      <c r="BG11" s="458"/>
      <c r="BH11" s="458"/>
      <c r="BI11" s="458"/>
      <c r="BJ11" s="458"/>
      <c r="BK11" s="458"/>
      <c r="BL11" s="458"/>
      <c r="BM11" s="459"/>
      <c r="BN11" s="406">
        <v>0</v>
      </c>
      <c r="BO11" s="407"/>
      <c r="BP11" s="407"/>
      <c r="BQ11" s="407"/>
      <c r="BR11" s="407"/>
      <c r="BS11" s="407"/>
      <c r="BT11" s="407"/>
      <c r="BU11" s="408"/>
      <c r="BV11" s="406">
        <v>0</v>
      </c>
      <c r="BW11" s="407"/>
      <c r="BX11" s="407"/>
      <c r="BY11" s="407"/>
      <c r="BZ11" s="407"/>
      <c r="CA11" s="407"/>
      <c r="CB11" s="407"/>
      <c r="CC11" s="408"/>
      <c r="CD11" s="409" t="s">
        <v>122</v>
      </c>
      <c r="CE11" s="410"/>
      <c r="CF11" s="410"/>
      <c r="CG11" s="410"/>
      <c r="CH11" s="410"/>
      <c r="CI11" s="410"/>
      <c r="CJ11" s="410"/>
      <c r="CK11" s="410"/>
      <c r="CL11" s="410"/>
      <c r="CM11" s="410"/>
      <c r="CN11" s="410"/>
      <c r="CO11" s="410"/>
      <c r="CP11" s="410"/>
      <c r="CQ11" s="410"/>
      <c r="CR11" s="410"/>
      <c r="CS11" s="411"/>
      <c r="CT11" s="486" t="s">
        <v>123</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23" t="s">
        <v>124</v>
      </c>
      <c r="C12" s="524"/>
      <c r="D12" s="524"/>
      <c r="E12" s="524"/>
      <c r="F12" s="524"/>
      <c r="G12" s="524"/>
      <c r="H12" s="524"/>
      <c r="I12" s="524"/>
      <c r="J12" s="524"/>
      <c r="K12" s="525"/>
      <c r="L12" s="532" t="s">
        <v>125</v>
      </c>
      <c r="M12" s="533"/>
      <c r="N12" s="533"/>
      <c r="O12" s="533"/>
      <c r="P12" s="533"/>
      <c r="Q12" s="534"/>
      <c r="R12" s="535">
        <v>34643</v>
      </c>
      <c r="S12" s="536"/>
      <c r="T12" s="536"/>
      <c r="U12" s="536"/>
      <c r="V12" s="537"/>
      <c r="W12" s="538" t="s">
        <v>1</v>
      </c>
      <c r="X12" s="456"/>
      <c r="Y12" s="456"/>
      <c r="Z12" s="456"/>
      <c r="AA12" s="456"/>
      <c r="AB12" s="539"/>
      <c r="AC12" s="455" t="s">
        <v>126</v>
      </c>
      <c r="AD12" s="456"/>
      <c r="AE12" s="456"/>
      <c r="AF12" s="456"/>
      <c r="AG12" s="539"/>
      <c r="AH12" s="455" t="s">
        <v>127</v>
      </c>
      <c r="AI12" s="456"/>
      <c r="AJ12" s="456"/>
      <c r="AK12" s="456"/>
      <c r="AL12" s="540"/>
      <c r="AM12" s="452" t="s">
        <v>128</v>
      </c>
      <c r="AN12" s="453"/>
      <c r="AO12" s="453"/>
      <c r="AP12" s="453"/>
      <c r="AQ12" s="453"/>
      <c r="AR12" s="453"/>
      <c r="AS12" s="453"/>
      <c r="AT12" s="454"/>
      <c r="AU12" s="455" t="s">
        <v>88</v>
      </c>
      <c r="AV12" s="456"/>
      <c r="AW12" s="456"/>
      <c r="AX12" s="456"/>
      <c r="AY12" s="457" t="s">
        <v>129</v>
      </c>
      <c r="AZ12" s="458"/>
      <c r="BA12" s="458"/>
      <c r="BB12" s="458"/>
      <c r="BC12" s="458"/>
      <c r="BD12" s="458"/>
      <c r="BE12" s="458"/>
      <c r="BF12" s="458"/>
      <c r="BG12" s="458"/>
      <c r="BH12" s="458"/>
      <c r="BI12" s="458"/>
      <c r="BJ12" s="458"/>
      <c r="BK12" s="458"/>
      <c r="BL12" s="458"/>
      <c r="BM12" s="459"/>
      <c r="BN12" s="406">
        <v>331849</v>
      </c>
      <c r="BO12" s="407"/>
      <c r="BP12" s="407"/>
      <c r="BQ12" s="407"/>
      <c r="BR12" s="407"/>
      <c r="BS12" s="407"/>
      <c r="BT12" s="407"/>
      <c r="BU12" s="408"/>
      <c r="BV12" s="406">
        <v>206707</v>
      </c>
      <c r="BW12" s="407"/>
      <c r="BX12" s="407"/>
      <c r="BY12" s="407"/>
      <c r="BZ12" s="407"/>
      <c r="CA12" s="407"/>
      <c r="CB12" s="407"/>
      <c r="CC12" s="408"/>
      <c r="CD12" s="409" t="s">
        <v>130</v>
      </c>
      <c r="CE12" s="410"/>
      <c r="CF12" s="410"/>
      <c r="CG12" s="410"/>
      <c r="CH12" s="410"/>
      <c r="CI12" s="410"/>
      <c r="CJ12" s="410"/>
      <c r="CK12" s="410"/>
      <c r="CL12" s="410"/>
      <c r="CM12" s="410"/>
      <c r="CN12" s="410"/>
      <c r="CO12" s="410"/>
      <c r="CP12" s="410"/>
      <c r="CQ12" s="410"/>
      <c r="CR12" s="410"/>
      <c r="CS12" s="411"/>
      <c r="CT12" s="486" t="s">
        <v>131</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6" t="s">
        <v>133</v>
      </c>
      <c r="N13" s="507"/>
      <c r="O13" s="507"/>
      <c r="P13" s="507"/>
      <c r="Q13" s="508"/>
      <c r="R13" s="509">
        <v>34233</v>
      </c>
      <c r="S13" s="510"/>
      <c r="T13" s="510"/>
      <c r="U13" s="510"/>
      <c r="V13" s="511"/>
      <c r="W13" s="470" t="s">
        <v>134</v>
      </c>
      <c r="X13" s="471"/>
      <c r="Y13" s="471"/>
      <c r="Z13" s="471"/>
      <c r="AA13" s="471"/>
      <c r="AB13" s="461"/>
      <c r="AC13" s="497">
        <v>223</v>
      </c>
      <c r="AD13" s="498"/>
      <c r="AE13" s="498"/>
      <c r="AF13" s="498"/>
      <c r="AG13" s="512"/>
      <c r="AH13" s="497">
        <v>241</v>
      </c>
      <c r="AI13" s="498"/>
      <c r="AJ13" s="498"/>
      <c r="AK13" s="498"/>
      <c r="AL13" s="499"/>
      <c r="AM13" s="452" t="s">
        <v>135</v>
      </c>
      <c r="AN13" s="453"/>
      <c r="AO13" s="453"/>
      <c r="AP13" s="453"/>
      <c r="AQ13" s="453"/>
      <c r="AR13" s="453"/>
      <c r="AS13" s="453"/>
      <c r="AT13" s="454"/>
      <c r="AU13" s="455" t="s">
        <v>110</v>
      </c>
      <c r="AV13" s="456"/>
      <c r="AW13" s="456"/>
      <c r="AX13" s="456"/>
      <c r="AY13" s="457" t="s">
        <v>136</v>
      </c>
      <c r="AZ13" s="458"/>
      <c r="BA13" s="458"/>
      <c r="BB13" s="458"/>
      <c r="BC13" s="458"/>
      <c r="BD13" s="458"/>
      <c r="BE13" s="458"/>
      <c r="BF13" s="458"/>
      <c r="BG13" s="458"/>
      <c r="BH13" s="458"/>
      <c r="BI13" s="458"/>
      <c r="BJ13" s="458"/>
      <c r="BK13" s="458"/>
      <c r="BL13" s="458"/>
      <c r="BM13" s="459"/>
      <c r="BN13" s="406">
        <v>-187970</v>
      </c>
      <c r="BO13" s="407"/>
      <c r="BP13" s="407"/>
      <c r="BQ13" s="407"/>
      <c r="BR13" s="407"/>
      <c r="BS13" s="407"/>
      <c r="BT13" s="407"/>
      <c r="BU13" s="408"/>
      <c r="BV13" s="406">
        <v>-91432</v>
      </c>
      <c r="BW13" s="407"/>
      <c r="BX13" s="407"/>
      <c r="BY13" s="407"/>
      <c r="BZ13" s="407"/>
      <c r="CA13" s="407"/>
      <c r="CB13" s="407"/>
      <c r="CC13" s="408"/>
      <c r="CD13" s="409" t="s">
        <v>137</v>
      </c>
      <c r="CE13" s="410"/>
      <c r="CF13" s="410"/>
      <c r="CG13" s="410"/>
      <c r="CH13" s="410"/>
      <c r="CI13" s="410"/>
      <c r="CJ13" s="410"/>
      <c r="CK13" s="410"/>
      <c r="CL13" s="410"/>
      <c r="CM13" s="410"/>
      <c r="CN13" s="410"/>
      <c r="CO13" s="410"/>
      <c r="CP13" s="410"/>
      <c r="CQ13" s="410"/>
      <c r="CR13" s="410"/>
      <c r="CS13" s="411"/>
      <c r="CT13" s="403">
        <v>1.2</v>
      </c>
      <c r="CU13" s="404"/>
      <c r="CV13" s="404"/>
      <c r="CW13" s="404"/>
      <c r="CX13" s="404"/>
      <c r="CY13" s="404"/>
      <c r="CZ13" s="404"/>
      <c r="DA13" s="405"/>
      <c r="DB13" s="403">
        <v>1.1000000000000001</v>
      </c>
      <c r="DC13" s="404"/>
      <c r="DD13" s="404"/>
      <c r="DE13" s="404"/>
      <c r="DF13" s="404"/>
      <c r="DG13" s="404"/>
      <c r="DH13" s="404"/>
      <c r="DI13" s="405"/>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13" t="s">
        <v>138</v>
      </c>
      <c r="M14" s="514"/>
      <c r="N14" s="514"/>
      <c r="O14" s="514"/>
      <c r="P14" s="514"/>
      <c r="Q14" s="515"/>
      <c r="R14" s="509">
        <v>34672</v>
      </c>
      <c r="S14" s="510"/>
      <c r="T14" s="510"/>
      <c r="U14" s="510"/>
      <c r="V14" s="511"/>
      <c r="W14" s="432"/>
      <c r="X14" s="433"/>
      <c r="Y14" s="433"/>
      <c r="Z14" s="433"/>
      <c r="AA14" s="433"/>
      <c r="AB14" s="420"/>
      <c r="AC14" s="516">
        <v>1.4</v>
      </c>
      <c r="AD14" s="517"/>
      <c r="AE14" s="517"/>
      <c r="AF14" s="517"/>
      <c r="AG14" s="518"/>
      <c r="AH14" s="516">
        <v>1.5</v>
      </c>
      <c r="AI14" s="517"/>
      <c r="AJ14" s="517"/>
      <c r="AK14" s="517"/>
      <c r="AL14" s="519"/>
      <c r="AM14" s="452"/>
      <c r="AN14" s="453"/>
      <c r="AO14" s="453"/>
      <c r="AP14" s="453"/>
      <c r="AQ14" s="453"/>
      <c r="AR14" s="453"/>
      <c r="AS14" s="453"/>
      <c r="AT14" s="454"/>
      <c r="AU14" s="455"/>
      <c r="AV14" s="456"/>
      <c r="AW14" s="456"/>
      <c r="AX14" s="456"/>
      <c r="AY14" s="457"/>
      <c r="AZ14" s="458"/>
      <c r="BA14" s="458"/>
      <c r="BB14" s="458"/>
      <c r="BC14" s="458"/>
      <c r="BD14" s="458"/>
      <c r="BE14" s="458"/>
      <c r="BF14" s="458"/>
      <c r="BG14" s="458"/>
      <c r="BH14" s="458"/>
      <c r="BI14" s="458"/>
      <c r="BJ14" s="458"/>
      <c r="BK14" s="458"/>
      <c r="BL14" s="458"/>
      <c r="BM14" s="459"/>
      <c r="BN14" s="406"/>
      <c r="BO14" s="407"/>
      <c r="BP14" s="407"/>
      <c r="BQ14" s="407"/>
      <c r="BR14" s="407"/>
      <c r="BS14" s="407"/>
      <c r="BT14" s="407"/>
      <c r="BU14" s="408"/>
      <c r="BV14" s="406"/>
      <c r="BW14" s="407"/>
      <c r="BX14" s="407"/>
      <c r="BY14" s="407"/>
      <c r="BZ14" s="407"/>
      <c r="CA14" s="407"/>
      <c r="CB14" s="407"/>
      <c r="CC14" s="408"/>
      <c r="CD14" s="541" t="s">
        <v>139</v>
      </c>
      <c r="CE14" s="542"/>
      <c r="CF14" s="542"/>
      <c r="CG14" s="542"/>
      <c r="CH14" s="542"/>
      <c r="CI14" s="542"/>
      <c r="CJ14" s="542"/>
      <c r="CK14" s="542"/>
      <c r="CL14" s="542"/>
      <c r="CM14" s="542"/>
      <c r="CN14" s="542"/>
      <c r="CO14" s="542"/>
      <c r="CP14" s="542"/>
      <c r="CQ14" s="542"/>
      <c r="CR14" s="542"/>
      <c r="CS14" s="543"/>
      <c r="CT14" s="520" t="s">
        <v>132</v>
      </c>
      <c r="CU14" s="521"/>
      <c r="CV14" s="521"/>
      <c r="CW14" s="521"/>
      <c r="CX14" s="521"/>
      <c r="CY14" s="521"/>
      <c r="CZ14" s="521"/>
      <c r="DA14" s="522"/>
      <c r="DB14" s="520" t="s">
        <v>132</v>
      </c>
      <c r="DC14" s="521"/>
      <c r="DD14" s="521"/>
      <c r="DE14" s="521"/>
      <c r="DF14" s="521"/>
      <c r="DG14" s="521"/>
      <c r="DH14" s="521"/>
      <c r="DI14" s="522"/>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6" t="s">
        <v>133</v>
      </c>
      <c r="N15" s="507"/>
      <c r="O15" s="507"/>
      <c r="P15" s="507"/>
      <c r="Q15" s="508"/>
      <c r="R15" s="509">
        <v>34305</v>
      </c>
      <c r="S15" s="510"/>
      <c r="T15" s="510"/>
      <c r="U15" s="510"/>
      <c r="V15" s="511"/>
      <c r="W15" s="470" t="s">
        <v>140</v>
      </c>
      <c r="X15" s="471"/>
      <c r="Y15" s="471"/>
      <c r="Z15" s="471"/>
      <c r="AA15" s="471"/>
      <c r="AB15" s="461"/>
      <c r="AC15" s="497">
        <v>5522</v>
      </c>
      <c r="AD15" s="498"/>
      <c r="AE15" s="498"/>
      <c r="AF15" s="498"/>
      <c r="AG15" s="512"/>
      <c r="AH15" s="497">
        <v>5555</v>
      </c>
      <c r="AI15" s="498"/>
      <c r="AJ15" s="498"/>
      <c r="AK15" s="498"/>
      <c r="AL15" s="499"/>
      <c r="AM15" s="452"/>
      <c r="AN15" s="453"/>
      <c r="AO15" s="453"/>
      <c r="AP15" s="453"/>
      <c r="AQ15" s="453"/>
      <c r="AR15" s="453"/>
      <c r="AS15" s="453"/>
      <c r="AT15" s="454"/>
      <c r="AU15" s="455"/>
      <c r="AV15" s="456"/>
      <c r="AW15" s="456"/>
      <c r="AX15" s="456"/>
      <c r="AY15" s="440" t="s">
        <v>141</v>
      </c>
      <c r="AZ15" s="441"/>
      <c r="BA15" s="441"/>
      <c r="BB15" s="441"/>
      <c r="BC15" s="441"/>
      <c r="BD15" s="441"/>
      <c r="BE15" s="441"/>
      <c r="BF15" s="441"/>
      <c r="BG15" s="441"/>
      <c r="BH15" s="441"/>
      <c r="BI15" s="441"/>
      <c r="BJ15" s="441"/>
      <c r="BK15" s="441"/>
      <c r="BL15" s="441"/>
      <c r="BM15" s="442"/>
      <c r="BN15" s="443">
        <v>4219789</v>
      </c>
      <c r="BO15" s="444"/>
      <c r="BP15" s="444"/>
      <c r="BQ15" s="444"/>
      <c r="BR15" s="444"/>
      <c r="BS15" s="444"/>
      <c r="BT15" s="444"/>
      <c r="BU15" s="445"/>
      <c r="BV15" s="443">
        <v>4011386</v>
      </c>
      <c r="BW15" s="444"/>
      <c r="BX15" s="444"/>
      <c r="BY15" s="444"/>
      <c r="BZ15" s="444"/>
      <c r="CA15" s="444"/>
      <c r="CB15" s="444"/>
      <c r="CC15" s="445"/>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13" t="s">
        <v>143</v>
      </c>
      <c r="M16" s="547"/>
      <c r="N16" s="547"/>
      <c r="O16" s="547"/>
      <c r="P16" s="547"/>
      <c r="Q16" s="548"/>
      <c r="R16" s="549" t="s">
        <v>144</v>
      </c>
      <c r="S16" s="550"/>
      <c r="T16" s="550"/>
      <c r="U16" s="550"/>
      <c r="V16" s="551"/>
      <c r="W16" s="432"/>
      <c r="X16" s="433"/>
      <c r="Y16" s="433"/>
      <c r="Z16" s="433"/>
      <c r="AA16" s="433"/>
      <c r="AB16" s="420"/>
      <c r="AC16" s="516">
        <v>34.700000000000003</v>
      </c>
      <c r="AD16" s="517"/>
      <c r="AE16" s="517"/>
      <c r="AF16" s="517"/>
      <c r="AG16" s="518"/>
      <c r="AH16" s="516">
        <v>35.299999999999997</v>
      </c>
      <c r="AI16" s="517"/>
      <c r="AJ16" s="517"/>
      <c r="AK16" s="517"/>
      <c r="AL16" s="519"/>
      <c r="AM16" s="452"/>
      <c r="AN16" s="453"/>
      <c r="AO16" s="453"/>
      <c r="AP16" s="453"/>
      <c r="AQ16" s="453"/>
      <c r="AR16" s="453"/>
      <c r="AS16" s="453"/>
      <c r="AT16" s="454"/>
      <c r="AU16" s="455"/>
      <c r="AV16" s="456"/>
      <c r="AW16" s="456"/>
      <c r="AX16" s="456"/>
      <c r="AY16" s="457" t="s">
        <v>145</v>
      </c>
      <c r="AZ16" s="458"/>
      <c r="BA16" s="458"/>
      <c r="BB16" s="458"/>
      <c r="BC16" s="458"/>
      <c r="BD16" s="458"/>
      <c r="BE16" s="458"/>
      <c r="BF16" s="458"/>
      <c r="BG16" s="458"/>
      <c r="BH16" s="458"/>
      <c r="BI16" s="458"/>
      <c r="BJ16" s="458"/>
      <c r="BK16" s="458"/>
      <c r="BL16" s="458"/>
      <c r="BM16" s="459"/>
      <c r="BN16" s="406">
        <v>4936596</v>
      </c>
      <c r="BO16" s="407"/>
      <c r="BP16" s="407"/>
      <c r="BQ16" s="407"/>
      <c r="BR16" s="407"/>
      <c r="BS16" s="407"/>
      <c r="BT16" s="407"/>
      <c r="BU16" s="408"/>
      <c r="BV16" s="406">
        <v>4799289</v>
      </c>
      <c r="BW16" s="407"/>
      <c r="BX16" s="407"/>
      <c r="BY16" s="407"/>
      <c r="BZ16" s="407"/>
      <c r="CA16" s="407"/>
      <c r="CB16" s="407"/>
      <c r="CC16" s="408"/>
      <c r="CD16" s="180"/>
      <c r="CE16" s="552"/>
      <c r="CF16" s="552"/>
      <c r="CG16" s="552"/>
      <c r="CH16" s="552"/>
      <c r="CI16" s="552"/>
      <c r="CJ16" s="552"/>
      <c r="CK16" s="552"/>
      <c r="CL16" s="552"/>
      <c r="CM16" s="552"/>
      <c r="CN16" s="552"/>
      <c r="CO16" s="552"/>
      <c r="CP16" s="552"/>
      <c r="CQ16" s="552"/>
      <c r="CR16" s="552"/>
      <c r="CS16" s="553"/>
      <c r="CT16" s="403"/>
      <c r="CU16" s="404"/>
      <c r="CV16" s="404"/>
      <c r="CW16" s="404"/>
      <c r="CX16" s="404"/>
      <c r="CY16" s="404"/>
      <c r="CZ16" s="404"/>
      <c r="DA16" s="405"/>
      <c r="DB16" s="403"/>
      <c r="DC16" s="404"/>
      <c r="DD16" s="404"/>
      <c r="DE16" s="404"/>
      <c r="DF16" s="404"/>
      <c r="DG16" s="404"/>
      <c r="DH16" s="404"/>
      <c r="DI16" s="405"/>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554" t="s">
        <v>146</v>
      </c>
      <c r="N17" s="555"/>
      <c r="O17" s="555"/>
      <c r="P17" s="555"/>
      <c r="Q17" s="556"/>
      <c r="R17" s="549" t="s">
        <v>147</v>
      </c>
      <c r="S17" s="550"/>
      <c r="T17" s="550"/>
      <c r="U17" s="550"/>
      <c r="V17" s="551"/>
      <c r="W17" s="470" t="s">
        <v>148</v>
      </c>
      <c r="X17" s="471"/>
      <c r="Y17" s="471"/>
      <c r="Z17" s="471"/>
      <c r="AA17" s="471"/>
      <c r="AB17" s="461"/>
      <c r="AC17" s="497">
        <v>10177</v>
      </c>
      <c r="AD17" s="498"/>
      <c r="AE17" s="498"/>
      <c r="AF17" s="498"/>
      <c r="AG17" s="512"/>
      <c r="AH17" s="497">
        <v>9951</v>
      </c>
      <c r="AI17" s="498"/>
      <c r="AJ17" s="498"/>
      <c r="AK17" s="498"/>
      <c r="AL17" s="499"/>
      <c r="AM17" s="452"/>
      <c r="AN17" s="453"/>
      <c r="AO17" s="453"/>
      <c r="AP17" s="453"/>
      <c r="AQ17" s="453"/>
      <c r="AR17" s="453"/>
      <c r="AS17" s="453"/>
      <c r="AT17" s="454"/>
      <c r="AU17" s="455"/>
      <c r="AV17" s="456"/>
      <c r="AW17" s="456"/>
      <c r="AX17" s="456"/>
      <c r="AY17" s="457" t="s">
        <v>149</v>
      </c>
      <c r="AZ17" s="458"/>
      <c r="BA17" s="458"/>
      <c r="BB17" s="458"/>
      <c r="BC17" s="458"/>
      <c r="BD17" s="458"/>
      <c r="BE17" s="458"/>
      <c r="BF17" s="458"/>
      <c r="BG17" s="458"/>
      <c r="BH17" s="458"/>
      <c r="BI17" s="458"/>
      <c r="BJ17" s="458"/>
      <c r="BK17" s="458"/>
      <c r="BL17" s="458"/>
      <c r="BM17" s="459"/>
      <c r="BN17" s="406">
        <v>5379996</v>
      </c>
      <c r="BO17" s="407"/>
      <c r="BP17" s="407"/>
      <c r="BQ17" s="407"/>
      <c r="BR17" s="407"/>
      <c r="BS17" s="407"/>
      <c r="BT17" s="407"/>
      <c r="BU17" s="408"/>
      <c r="BV17" s="406">
        <v>5114387</v>
      </c>
      <c r="BW17" s="407"/>
      <c r="BX17" s="407"/>
      <c r="BY17" s="407"/>
      <c r="BZ17" s="407"/>
      <c r="CA17" s="407"/>
      <c r="CB17" s="407"/>
      <c r="CC17" s="408"/>
      <c r="CD17" s="180"/>
      <c r="CE17" s="552"/>
      <c r="CF17" s="552"/>
      <c r="CG17" s="552"/>
      <c r="CH17" s="552"/>
      <c r="CI17" s="552"/>
      <c r="CJ17" s="552"/>
      <c r="CK17" s="552"/>
      <c r="CL17" s="552"/>
      <c r="CM17" s="552"/>
      <c r="CN17" s="552"/>
      <c r="CO17" s="552"/>
      <c r="CP17" s="552"/>
      <c r="CQ17" s="552"/>
      <c r="CR17" s="552"/>
      <c r="CS17" s="553"/>
      <c r="CT17" s="403"/>
      <c r="CU17" s="404"/>
      <c r="CV17" s="404"/>
      <c r="CW17" s="404"/>
      <c r="CX17" s="404"/>
      <c r="CY17" s="404"/>
      <c r="CZ17" s="404"/>
      <c r="DA17" s="405"/>
      <c r="DB17" s="403"/>
      <c r="DC17" s="404"/>
      <c r="DD17" s="404"/>
      <c r="DE17" s="404"/>
      <c r="DF17" s="404"/>
      <c r="DG17" s="404"/>
      <c r="DH17" s="404"/>
      <c r="DI17" s="40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11.19</v>
      </c>
      <c r="M18" s="559"/>
      <c r="N18" s="559"/>
      <c r="O18" s="559"/>
      <c r="P18" s="559"/>
      <c r="Q18" s="559"/>
      <c r="R18" s="560"/>
      <c r="S18" s="560"/>
      <c r="T18" s="560"/>
      <c r="U18" s="560"/>
      <c r="V18" s="561"/>
      <c r="W18" s="472"/>
      <c r="X18" s="473"/>
      <c r="Y18" s="473"/>
      <c r="Z18" s="473"/>
      <c r="AA18" s="473"/>
      <c r="AB18" s="464"/>
      <c r="AC18" s="562">
        <v>63.9</v>
      </c>
      <c r="AD18" s="563"/>
      <c r="AE18" s="563"/>
      <c r="AF18" s="563"/>
      <c r="AG18" s="564"/>
      <c r="AH18" s="562">
        <v>63.2</v>
      </c>
      <c r="AI18" s="563"/>
      <c r="AJ18" s="563"/>
      <c r="AK18" s="563"/>
      <c r="AL18" s="565"/>
      <c r="AM18" s="452"/>
      <c r="AN18" s="453"/>
      <c r="AO18" s="453"/>
      <c r="AP18" s="453"/>
      <c r="AQ18" s="453"/>
      <c r="AR18" s="453"/>
      <c r="AS18" s="453"/>
      <c r="AT18" s="454"/>
      <c r="AU18" s="455"/>
      <c r="AV18" s="456"/>
      <c r="AW18" s="456"/>
      <c r="AX18" s="456"/>
      <c r="AY18" s="457" t="s">
        <v>151</v>
      </c>
      <c r="AZ18" s="458"/>
      <c r="BA18" s="458"/>
      <c r="BB18" s="458"/>
      <c r="BC18" s="458"/>
      <c r="BD18" s="458"/>
      <c r="BE18" s="458"/>
      <c r="BF18" s="458"/>
      <c r="BG18" s="458"/>
      <c r="BH18" s="458"/>
      <c r="BI18" s="458"/>
      <c r="BJ18" s="458"/>
      <c r="BK18" s="458"/>
      <c r="BL18" s="458"/>
      <c r="BM18" s="459"/>
      <c r="BN18" s="406">
        <v>6071527</v>
      </c>
      <c r="BO18" s="407"/>
      <c r="BP18" s="407"/>
      <c r="BQ18" s="407"/>
      <c r="BR18" s="407"/>
      <c r="BS18" s="407"/>
      <c r="BT18" s="407"/>
      <c r="BU18" s="408"/>
      <c r="BV18" s="406">
        <v>5922928</v>
      </c>
      <c r="BW18" s="407"/>
      <c r="BX18" s="407"/>
      <c r="BY18" s="407"/>
      <c r="BZ18" s="407"/>
      <c r="CA18" s="407"/>
      <c r="CB18" s="407"/>
      <c r="CC18" s="408"/>
      <c r="CD18" s="180"/>
      <c r="CE18" s="552"/>
      <c r="CF18" s="552"/>
      <c r="CG18" s="552"/>
      <c r="CH18" s="552"/>
      <c r="CI18" s="552"/>
      <c r="CJ18" s="552"/>
      <c r="CK18" s="552"/>
      <c r="CL18" s="552"/>
      <c r="CM18" s="552"/>
      <c r="CN18" s="552"/>
      <c r="CO18" s="552"/>
      <c r="CP18" s="552"/>
      <c r="CQ18" s="552"/>
      <c r="CR18" s="552"/>
      <c r="CS18" s="553"/>
      <c r="CT18" s="403"/>
      <c r="CU18" s="404"/>
      <c r="CV18" s="404"/>
      <c r="CW18" s="404"/>
      <c r="CX18" s="404"/>
      <c r="CY18" s="404"/>
      <c r="CZ18" s="404"/>
      <c r="DA18" s="405"/>
      <c r="DB18" s="403"/>
      <c r="DC18" s="404"/>
      <c r="DD18" s="404"/>
      <c r="DE18" s="404"/>
      <c r="DF18" s="404"/>
      <c r="DG18" s="404"/>
      <c r="DH18" s="404"/>
      <c r="DI18" s="40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3021</v>
      </c>
      <c r="M19" s="566"/>
      <c r="N19" s="566"/>
      <c r="O19" s="566"/>
      <c r="P19" s="566"/>
      <c r="Q19" s="566"/>
      <c r="R19" s="567"/>
      <c r="S19" s="567"/>
      <c r="T19" s="567"/>
      <c r="U19" s="567"/>
      <c r="V19" s="568"/>
      <c r="W19" s="428"/>
      <c r="X19" s="429"/>
      <c r="Y19" s="429"/>
      <c r="Z19" s="429"/>
      <c r="AA19" s="429"/>
      <c r="AB19" s="429"/>
      <c r="AC19" s="569"/>
      <c r="AD19" s="569"/>
      <c r="AE19" s="569"/>
      <c r="AF19" s="569"/>
      <c r="AG19" s="569"/>
      <c r="AH19" s="569"/>
      <c r="AI19" s="569"/>
      <c r="AJ19" s="569"/>
      <c r="AK19" s="569"/>
      <c r="AL19" s="570"/>
      <c r="AM19" s="452"/>
      <c r="AN19" s="453"/>
      <c r="AO19" s="453"/>
      <c r="AP19" s="453"/>
      <c r="AQ19" s="453"/>
      <c r="AR19" s="453"/>
      <c r="AS19" s="453"/>
      <c r="AT19" s="454"/>
      <c r="AU19" s="455"/>
      <c r="AV19" s="456"/>
      <c r="AW19" s="456"/>
      <c r="AX19" s="456"/>
      <c r="AY19" s="457" t="s">
        <v>153</v>
      </c>
      <c r="AZ19" s="458"/>
      <c r="BA19" s="458"/>
      <c r="BB19" s="458"/>
      <c r="BC19" s="458"/>
      <c r="BD19" s="458"/>
      <c r="BE19" s="458"/>
      <c r="BF19" s="458"/>
      <c r="BG19" s="458"/>
      <c r="BH19" s="458"/>
      <c r="BI19" s="458"/>
      <c r="BJ19" s="458"/>
      <c r="BK19" s="458"/>
      <c r="BL19" s="458"/>
      <c r="BM19" s="459"/>
      <c r="BN19" s="406">
        <v>7733665</v>
      </c>
      <c r="BO19" s="407"/>
      <c r="BP19" s="407"/>
      <c r="BQ19" s="407"/>
      <c r="BR19" s="407"/>
      <c r="BS19" s="407"/>
      <c r="BT19" s="407"/>
      <c r="BU19" s="408"/>
      <c r="BV19" s="406">
        <v>7651005</v>
      </c>
      <c r="BW19" s="407"/>
      <c r="BX19" s="407"/>
      <c r="BY19" s="407"/>
      <c r="BZ19" s="407"/>
      <c r="CA19" s="407"/>
      <c r="CB19" s="407"/>
      <c r="CC19" s="408"/>
      <c r="CD19" s="180"/>
      <c r="CE19" s="552"/>
      <c r="CF19" s="552"/>
      <c r="CG19" s="552"/>
      <c r="CH19" s="552"/>
      <c r="CI19" s="552"/>
      <c r="CJ19" s="552"/>
      <c r="CK19" s="552"/>
      <c r="CL19" s="552"/>
      <c r="CM19" s="552"/>
      <c r="CN19" s="552"/>
      <c r="CO19" s="552"/>
      <c r="CP19" s="552"/>
      <c r="CQ19" s="552"/>
      <c r="CR19" s="552"/>
      <c r="CS19" s="553"/>
      <c r="CT19" s="403"/>
      <c r="CU19" s="404"/>
      <c r="CV19" s="404"/>
      <c r="CW19" s="404"/>
      <c r="CX19" s="404"/>
      <c r="CY19" s="404"/>
      <c r="CZ19" s="404"/>
      <c r="DA19" s="405"/>
      <c r="DB19" s="403"/>
      <c r="DC19" s="404"/>
      <c r="DD19" s="404"/>
      <c r="DE19" s="404"/>
      <c r="DF19" s="404"/>
      <c r="DG19" s="404"/>
      <c r="DH19" s="404"/>
      <c r="DI19" s="40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12679</v>
      </c>
      <c r="M20" s="566"/>
      <c r="N20" s="566"/>
      <c r="O20" s="566"/>
      <c r="P20" s="566"/>
      <c r="Q20" s="566"/>
      <c r="R20" s="567"/>
      <c r="S20" s="567"/>
      <c r="T20" s="567"/>
      <c r="U20" s="567"/>
      <c r="V20" s="568"/>
      <c r="W20" s="472"/>
      <c r="X20" s="473"/>
      <c r="Y20" s="473"/>
      <c r="Z20" s="473"/>
      <c r="AA20" s="473"/>
      <c r="AB20" s="473"/>
      <c r="AC20" s="571"/>
      <c r="AD20" s="571"/>
      <c r="AE20" s="571"/>
      <c r="AF20" s="571"/>
      <c r="AG20" s="571"/>
      <c r="AH20" s="571"/>
      <c r="AI20" s="571"/>
      <c r="AJ20" s="571"/>
      <c r="AK20" s="571"/>
      <c r="AL20" s="572"/>
      <c r="AM20" s="573"/>
      <c r="AN20" s="501"/>
      <c r="AO20" s="501"/>
      <c r="AP20" s="501"/>
      <c r="AQ20" s="501"/>
      <c r="AR20" s="501"/>
      <c r="AS20" s="501"/>
      <c r="AT20" s="502"/>
      <c r="AU20" s="613"/>
      <c r="AV20" s="614"/>
      <c r="AW20" s="614"/>
      <c r="AX20" s="615"/>
      <c r="AY20" s="457"/>
      <c r="AZ20" s="458"/>
      <c r="BA20" s="458"/>
      <c r="BB20" s="458"/>
      <c r="BC20" s="458"/>
      <c r="BD20" s="458"/>
      <c r="BE20" s="458"/>
      <c r="BF20" s="458"/>
      <c r="BG20" s="458"/>
      <c r="BH20" s="458"/>
      <c r="BI20" s="458"/>
      <c r="BJ20" s="458"/>
      <c r="BK20" s="458"/>
      <c r="BL20" s="458"/>
      <c r="BM20" s="459"/>
      <c r="BN20" s="406"/>
      <c r="BO20" s="407"/>
      <c r="BP20" s="407"/>
      <c r="BQ20" s="407"/>
      <c r="BR20" s="407"/>
      <c r="BS20" s="407"/>
      <c r="BT20" s="407"/>
      <c r="BU20" s="408"/>
      <c r="BV20" s="406"/>
      <c r="BW20" s="407"/>
      <c r="BX20" s="407"/>
      <c r="BY20" s="407"/>
      <c r="BZ20" s="407"/>
      <c r="CA20" s="407"/>
      <c r="CB20" s="407"/>
      <c r="CC20" s="408"/>
      <c r="CD20" s="180"/>
      <c r="CE20" s="552"/>
      <c r="CF20" s="552"/>
      <c r="CG20" s="552"/>
      <c r="CH20" s="552"/>
      <c r="CI20" s="552"/>
      <c r="CJ20" s="552"/>
      <c r="CK20" s="552"/>
      <c r="CL20" s="552"/>
      <c r="CM20" s="552"/>
      <c r="CN20" s="552"/>
      <c r="CO20" s="552"/>
      <c r="CP20" s="552"/>
      <c r="CQ20" s="552"/>
      <c r="CR20" s="552"/>
      <c r="CS20" s="553"/>
      <c r="CT20" s="403"/>
      <c r="CU20" s="404"/>
      <c r="CV20" s="404"/>
      <c r="CW20" s="404"/>
      <c r="CX20" s="404"/>
      <c r="CY20" s="404"/>
      <c r="CZ20" s="404"/>
      <c r="DA20" s="405"/>
      <c r="DB20" s="403"/>
      <c r="DC20" s="404"/>
      <c r="DD20" s="404"/>
      <c r="DE20" s="404"/>
      <c r="DF20" s="404"/>
      <c r="DG20" s="404"/>
      <c r="DH20" s="404"/>
      <c r="DI20" s="405"/>
      <c r="DJ20" s="165"/>
      <c r="DK20" s="165"/>
      <c r="DL20" s="165"/>
      <c r="DM20" s="165"/>
      <c r="DN20" s="165"/>
      <c r="DO20" s="165"/>
    </row>
    <row r="21" spans="1:119" ht="18.75" customHeight="1" x14ac:dyDescent="0.15">
      <c r="A21" s="166"/>
      <c r="B21" s="574" t="s">
        <v>155</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5"/>
      <c r="AL21" s="575"/>
      <c r="AM21" s="575"/>
      <c r="AN21" s="575"/>
      <c r="AO21" s="575"/>
      <c r="AP21" s="575"/>
      <c r="AQ21" s="575"/>
      <c r="AR21" s="575"/>
      <c r="AS21" s="575"/>
      <c r="AT21" s="575"/>
      <c r="AU21" s="575"/>
      <c r="AV21" s="575"/>
      <c r="AW21" s="575"/>
      <c r="AX21" s="576"/>
      <c r="AY21" s="457"/>
      <c r="AZ21" s="458"/>
      <c r="BA21" s="458"/>
      <c r="BB21" s="458"/>
      <c r="BC21" s="458"/>
      <c r="BD21" s="458"/>
      <c r="BE21" s="458"/>
      <c r="BF21" s="458"/>
      <c r="BG21" s="458"/>
      <c r="BH21" s="458"/>
      <c r="BI21" s="458"/>
      <c r="BJ21" s="458"/>
      <c r="BK21" s="458"/>
      <c r="BL21" s="458"/>
      <c r="BM21" s="459"/>
      <c r="BN21" s="406"/>
      <c r="BO21" s="407"/>
      <c r="BP21" s="407"/>
      <c r="BQ21" s="407"/>
      <c r="BR21" s="407"/>
      <c r="BS21" s="407"/>
      <c r="BT21" s="407"/>
      <c r="BU21" s="408"/>
      <c r="BV21" s="406"/>
      <c r="BW21" s="407"/>
      <c r="BX21" s="407"/>
      <c r="BY21" s="407"/>
      <c r="BZ21" s="407"/>
      <c r="CA21" s="407"/>
      <c r="CB21" s="407"/>
      <c r="CC21" s="408"/>
      <c r="CD21" s="180"/>
      <c r="CE21" s="552"/>
      <c r="CF21" s="552"/>
      <c r="CG21" s="552"/>
      <c r="CH21" s="552"/>
      <c r="CI21" s="552"/>
      <c r="CJ21" s="552"/>
      <c r="CK21" s="552"/>
      <c r="CL21" s="552"/>
      <c r="CM21" s="552"/>
      <c r="CN21" s="552"/>
      <c r="CO21" s="552"/>
      <c r="CP21" s="552"/>
      <c r="CQ21" s="552"/>
      <c r="CR21" s="552"/>
      <c r="CS21" s="553"/>
      <c r="CT21" s="403"/>
      <c r="CU21" s="404"/>
      <c r="CV21" s="404"/>
      <c r="CW21" s="404"/>
      <c r="CX21" s="404"/>
      <c r="CY21" s="404"/>
      <c r="CZ21" s="404"/>
      <c r="DA21" s="405"/>
      <c r="DB21" s="403"/>
      <c r="DC21" s="404"/>
      <c r="DD21" s="404"/>
      <c r="DE21" s="404"/>
      <c r="DF21" s="404"/>
      <c r="DG21" s="404"/>
      <c r="DH21" s="404"/>
      <c r="DI21" s="405"/>
      <c r="DJ21" s="165"/>
      <c r="DK21" s="165"/>
      <c r="DL21" s="165"/>
      <c r="DM21" s="165"/>
      <c r="DN21" s="165"/>
      <c r="DO21" s="165"/>
    </row>
    <row r="22" spans="1:119" ht="18.75" customHeight="1" thickBot="1" x14ac:dyDescent="0.2">
      <c r="A22" s="166"/>
      <c r="B22" s="579" t="s">
        <v>156</v>
      </c>
      <c r="C22" s="580"/>
      <c r="D22" s="581"/>
      <c r="E22" s="466" t="s">
        <v>1</v>
      </c>
      <c r="F22" s="471"/>
      <c r="G22" s="471"/>
      <c r="H22" s="471"/>
      <c r="I22" s="471"/>
      <c r="J22" s="471"/>
      <c r="K22" s="461"/>
      <c r="L22" s="466" t="s">
        <v>157</v>
      </c>
      <c r="M22" s="471"/>
      <c r="N22" s="471"/>
      <c r="O22" s="471"/>
      <c r="P22" s="461"/>
      <c r="Q22" s="588" t="s">
        <v>158</v>
      </c>
      <c r="R22" s="589"/>
      <c r="S22" s="589"/>
      <c r="T22" s="589"/>
      <c r="U22" s="589"/>
      <c r="V22" s="590"/>
      <c r="W22" s="594" t="s">
        <v>159</v>
      </c>
      <c r="X22" s="580"/>
      <c r="Y22" s="581"/>
      <c r="Z22" s="466" t="s">
        <v>1</v>
      </c>
      <c r="AA22" s="471"/>
      <c r="AB22" s="471"/>
      <c r="AC22" s="471"/>
      <c r="AD22" s="471"/>
      <c r="AE22" s="471"/>
      <c r="AF22" s="471"/>
      <c r="AG22" s="461"/>
      <c r="AH22" s="599" t="s">
        <v>160</v>
      </c>
      <c r="AI22" s="471"/>
      <c r="AJ22" s="471"/>
      <c r="AK22" s="471"/>
      <c r="AL22" s="461"/>
      <c r="AM22" s="599" t="s">
        <v>161</v>
      </c>
      <c r="AN22" s="600"/>
      <c r="AO22" s="600"/>
      <c r="AP22" s="600"/>
      <c r="AQ22" s="600"/>
      <c r="AR22" s="601"/>
      <c r="AS22" s="588" t="s">
        <v>158</v>
      </c>
      <c r="AT22" s="589"/>
      <c r="AU22" s="589"/>
      <c r="AV22" s="589"/>
      <c r="AW22" s="589"/>
      <c r="AX22" s="605"/>
      <c r="AY22" s="607"/>
      <c r="AZ22" s="608"/>
      <c r="BA22" s="608"/>
      <c r="BB22" s="608"/>
      <c r="BC22" s="608"/>
      <c r="BD22" s="608"/>
      <c r="BE22" s="608"/>
      <c r="BF22" s="608"/>
      <c r="BG22" s="608"/>
      <c r="BH22" s="608"/>
      <c r="BI22" s="608"/>
      <c r="BJ22" s="608"/>
      <c r="BK22" s="608"/>
      <c r="BL22" s="608"/>
      <c r="BM22" s="609"/>
      <c r="BN22" s="610"/>
      <c r="BO22" s="611"/>
      <c r="BP22" s="611"/>
      <c r="BQ22" s="611"/>
      <c r="BR22" s="611"/>
      <c r="BS22" s="611"/>
      <c r="BT22" s="611"/>
      <c r="BU22" s="612"/>
      <c r="BV22" s="610"/>
      <c r="BW22" s="611"/>
      <c r="BX22" s="611"/>
      <c r="BY22" s="611"/>
      <c r="BZ22" s="611"/>
      <c r="CA22" s="611"/>
      <c r="CB22" s="611"/>
      <c r="CC22" s="612"/>
      <c r="CD22" s="180"/>
      <c r="CE22" s="552"/>
      <c r="CF22" s="552"/>
      <c r="CG22" s="552"/>
      <c r="CH22" s="552"/>
      <c r="CI22" s="552"/>
      <c r="CJ22" s="552"/>
      <c r="CK22" s="552"/>
      <c r="CL22" s="552"/>
      <c r="CM22" s="552"/>
      <c r="CN22" s="552"/>
      <c r="CO22" s="552"/>
      <c r="CP22" s="552"/>
      <c r="CQ22" s="552"/>
      <c r="CR22" s="552"/>
      <c r="CS22" s="553"/>
      <c r="CT22" s="403"/>
      <c r="CU22" s="404"/>
      <c r="CV22" s="404"/>
      <c r="CW22" s="404"/>
      <c r="CX22" s="404"/>
      <c r="CY22" s="404"/>
      <c r="CZ22" s="404"/>
      <c r="DA22" s="405"/>
      <c r="DB22" s="403"/>
      <c r="DC22" s="404"/>
      <c r="DD22" s="404"/>
      <c r="DE22" s="404"/>
      <c r="DF22" s="404"/>
      <c r="DG22" s="404"/>
      <c r="DH22" s="404"/>
      <c r="DI22" s="405"/>
      <c r="DJ22" s="165"/>
      <c r="DK22" s="165"/>
      <c r="DL22" s="165"/>
      <c r="DM22" s="165"/>
      <c r="DN22" s="165"/>
      <c r="DO22" s="165"/>
    </row>
    <row r="23" spans="1:119" ht="18.75" customHeight="1" x14ac:dyDescent="0.15">
      <c r="A23" s="166"/>
      <c r="B23" s="582"/>
      <c r="C23" s="583"/>
      <c r="D23" s="584"/>
      <c r="E23" s="426"/>
      <c r="F23" s="433"/>
      <c r="G23" s="433"/>
      <c r="H23" s="433"/>
      <c r="I23" s="433"/>
      <c r="J23" s="433"/>
      <c r="K23" s="420"/>
      <c r="L23" s="426"/>
      <c r="M23" s="433"/>
      <c r="N23" s="433"/>
      <c r="O23" s="433"/>
      <c r="P23" s="420"/>
      <c r="Q23" s="591"/>
      <c r="R23" s="592"/>
      <c r="S23" s="592"/>
      <c r="T23" s="592"/>
      <c r="U23" s="592"/>
      <c r="V23" s="593"/>
      <c r="W23" s="595"/>
      <c r="X23" s="583"/>
      <c r="Y23" s="584"/>
      <c r="Z23" s="426"/>
      <c r="AA23" s="433"/>
      <c r="AB23" s="433"/>
      <c r="AC23" s="433"/>
      <c r="AD23" s="433"/>
      <c r="AE23" s="433"/>
      <c r="AF23" s="433"/>
      <c r="AG23" s="420"/>
      <c r="AH23" s="426"/>
      <c r="AI23" s="433"/>
      <c r="AJ23" s="433"/>
      <c r="AK23" s="433"/>
      <c r="AL23" s="420"/>
      <c r="AM23" s="602"/>
      <c r="AN23" s="603"/>
      <c r="AO23" s="603"/>
      <c r="AP23" s="603"/>
      <c r="AQ23" s="603"/>
      <c r="AR23" s="604"/>
      <c r="AS23" s="591"/>
      <c r="AT23" s="592"/>
      <c r="AU23" s="592"/>
      <c r="AV23" s="592"/>
      <c r="AW23" s="592"/>
      <c r="AX23" s="606"/>
      <c r="AY23" s="440" t="s">
        <v>162</v>
      </c>
      <c r="AZ23" s="441"/>
      <c r="BA23" s="441"/>
      <c r="BB23" s="441"/>
      <c r="BC23" s="441"/>
      <c r="BD23" s="441"/>
      <c r="BE23" s="441"/>
      <c r="BF23" s="441"/>
      <c r="BG23" s="441"/>
      <c r="BH23" s="441"/>
      <c r="BI23" s="441"/>
      <c r="BJ23" s="441"/>
      <c r="BK23" s="441"/>
      <c r="BL23" s="441"/>
      <c r="BM23" s="442"/>
      <c r="BN23" s="406">
        <v>7122849</v>
      </c>
      <c r="BO23" s="407"/>
      <c r="BP23" s="407"/>
      <c r="BQ23" s="407"/>
      <c r="BR23" s="407"/>
      <c r="BS23" s="407"/>
      <c r="BT23" s="407"/>
      <c r="BU23" s="408"/>
      <c r="BV23" s="406">
        <v>7213197</v>
      </c>
      <c r="BW23" s="407"/>
      <c r="BX23" s="407"/>
      <c r="BY23" s="407"/>
      <c r="BZ23" s="407"/>
      <c r="CA23" s="407"/>
      <c r="CB23" s="407"/>
      <c r="CC23" s="408"/>
      <c r="CD23" s="180"/>
      <c r="CE23" s="552"/>
      <c r="CF23" s="552"/>
      <c r="CG23" s="552"/>
      <c r="CH23" s="552"/>
      <c r="CI23" s="552"/>
      <c r="CJ23" s="552"/>
      <c r="CK23" s="552"/>
      <c r="CL23" s="552"/>
      <c r="CM23" s="552"/>
      <c r="CN23" s="552"/>
      <c r="CO23" s="552"/>
      <c r="CP23" s="552"/>
      <c r="CQ23" s="552"/>
      <c r="CR23" s="552"/>
      <c r="CS23" s="553"/>
      <c r="CT23" s="403"/>
      <c r="CU23" s="404"/>
      <c r="CV23" s="404"/>
      <c r="CW23" s="404"/>
      <c r="CX23" s="404"/>
      <c r="CY23" s="404"/>
      <c r="CZ23" s="404"/>
      <c r="DA23" s="405"/>
      <c r="DB23" s="403"/>
      <c r="DC23" s="404"/>
      <c r="DD23" s="404"/>
      <c r="DE23" s="404"/>
      <c r="DF23" s="404"/>
      <c r="DG23" s="404"/>
      <c r="DH23" s="404"/>
      <c r="DI23" s="405"/>
      <c r="DJ23" s="165"/>
      <c r="DK23" s="165"/>
      <c r="DL23" s="165"/>
      <c r="DM23" s="165"/>
      <c r="DN23" s="165"/>
      <c r="DO23" s="165"/>
    </row>
    <row r="24" spans="1:119" ht="18.75" customHeight="1" thickBot="1" x14ac:dyDescent="0.2">
      <c r="A24" s="166"/>
      <c r="B24" s="582"/>
      <c r="C24" s="583"/>
      <c r="D24" s="584"/>
      <c r="E24" s="496" t="s">
        <v>163</v>
      </c>
      <c r="F24" s="453"/>
      <c r="G24" s="453"/>
      <c r="H24" s="453"/>
      <c r="I24" s="453"/>
      <c r="J24" s="453"/>
      <c r="K24" s="454"/>
      <c r="L24" s="497">
        <v>1</v>
      </c>
      <c r="M24" s="498"/>
      <c r="N24" s="498"/>
      <c r="O24" s="498"/>
      <c r="P24" s="512"/>
      <c r="Q24" s="497">
        <v>8800</v>
      </c>
      <c r="R24" s="498"/>
      <c r="S24" s="498"/>
      <c r="T24" s="498"/>
      <c r="U24" s="498"/>
      <c r="V24" s="512"/>
      <c r="W24" s="595"/>
      <c r="X24" s="583"/>
      <c r="Y24" s="584"/>
      <c r="Z24" s="496" t="s">
        <v>164</v>
      </c>
      <c r="AA24" s="453"/>
      <c r="AB24" s="453"/>
      <c r="AC24" s="453"/>
      <c r="AD24" s="453"/>
      <c r="AE24" s="453"/>
      <c r="AF24" s="453"/>
      <c r="AG24" s="454"/>
      <c r="AH24" s="497">
        <v>219</v>
      </c>
      <c r="AI24" s="498"/>
      <c r="AJ24" s="498"/>
      <c r="AK24" s="498"/>
      <c r="AL24" s="512"/>
      <c r="AM24" s="497">
        <v>623055</v>
      </c>
      <c r="AN24" s="498"/>
      <c r="AO24" s="498"/>
      <c r="AP24" s="498"/>
      <c r="AQ24" s="498"/>
      <c r="AR24" s="512"/>
      <c r="AS24" s="497">
        <v>2845</v>
      </c>
      <c r="AT24" s="498"/>
      <c r="AU24" s="498"/>
      <c r="AV24" s="498"/>
      <c r="AW24" s="498"/>
      <c r="AX24" s="499"/>
      <c r="AY24" s="607" t="s">
        <v>165</v>
      </c>
      <c r="AZ24" s="608"/>
      <c r="BA24" s="608"/>
      <c r="BB24" s="608"/>
      <c r="BC24" s="608"/>
      <c r="BD24" s="608"/>
      <c r="BE24" s="608"/>
      <c r="BF24" s="608"/>
      <c r="BG24" s="608"/>
      <c r="BH24" s="608"/>
      <c r="BI24" s="608"/>
      <c r="BJ24" s="608"/>
      <c r="BK24" s="608"/>
      <c r="BL24" s="608"/>
      <c r="BM24" s="609"/>
      <c r="BN24" s="406">
        <v>6021911</v>
      </c>
      <c r="BO24" s="407"/>
      <c r="BP24" s="407"/>
      <c r="BQ24" s="407"/>
      <c r="BR24" s="407"/>
      <c r="BS24" s="407"/>
      <c r="BT24" s="407"/>
      <c r="BU24" s="408"/>
      <c r="BV24" s="406">
        <v>5995747</v>
      </c>
      <c r="BW24" s="407"/>
      <c r="BX24" s="407"/>
      <c r="BY24" s="407"/>
      <c r="BZ24" s="407"/>
      <c r="CA24" s="407"/>
      <c r="CB24" s="407"/>
      <c r="CC24" s="408"/>
      <c r="CD24" s="180"/>
      <c r="CE24" s="552"/>
      <c r="CF24" s="552"/>
      <c r="CG24" s="552"/>
      <c r="CH24" s="552"/>
      <c r="CI24" s="552"/>
      <c r="CJ24" s="552"/>
      <c r="CK24" s="552"/>
      <c r="CL24" s="552"/>
      <c r="CM24" s="552"/>
      <c r="CN24" s="552"/>
      <c r="CO24" s="552"/>
      <c r="CP24" s="552"/>
      <c r="CQ24" s="552"/>
      <c r="CR24" s="552"/>
      <c r="CS24" s="553"/>
      <c r="CT24" s="403"/>
      <c r="CU24" s="404"/>
      <c r="CV24" s="404"/>
      <c r="CW24" s="404"/>
      <c r="CX24" s="404"/>
      <c r="CY24" s="404"/>
      <c r="CZ24" s="404"/>
      <c r="DA24" s="405"/>
      <c r="DB24" s="403"/>
      <c r="DC24" s="404"/>
      <c r="DD24" s="404"/>
      <c r="DE24" s="404"/>
      <c r="DF24" s="404"/>
      <c r="DG24" s="404"/>
      <c r="DH24" s="404"/>
      <c r="DI24" s="405"/>
      <c r="DJ24" s="165"/>
      <c r="DK24" s="165"/>
      <c r="DL24" s="165"/>
      <c r="DM24" s="165"/>
      <c r="DN24" s="165"/>
      <c r="DO24" s="165"/>
    </row>
    <row r="25" spans="1:119" s="165" customFormat="1" ht="18.75" customHeight="1" x14ac:dyDescent="0.15">
      <c r="A25" s="166"/>
      <c r="B25" s="582"/>
      <c r="C25" s="583"/>
      <c r="D25" s="584"/>
      <c r="E25" s="496" t="s">
        <v>166</v>
      </c>
      <c r="F25" s="453"/>
      <c r="G25" s="453"/>
      <c r="H25" s="453"/>
      <c r="I25" s="453"/>
      <c r="J25" s="453"/>
      <c r="K25" s="454"/>
      <c r="L25" s="497">
        <v>1</v>
      </c>
      <c r="M25" s="498"/>
      <c r="N25" s="498"/>
      <c r="O25" s="498"/>
      <c r="P25" s="512"/>
      <c r="Q25" s="497">
        <v>7030</v>
      </c>
      <c r="R25" s="498"/>
      <c r="S25" s="498"/>
      <c r="T25" s="498"/>
      <c r="U25" s="498"/>
      <c r="V25" s="512"/>
      <c r="W25" s="595"/>
      <c r="X25" s="583"/>
      <c r="Y25" s="584"/>
      <c r="Z25" s="496" t="s">
        <v>167</v>
      </c>
      <c r="AA25" s="453"/>
      <c r="AB25" s="453"/>
      <c r="AC25" s="453"/>
      <c r="AD25" s="453"/>
      <c r="AE25" s="453"/>
      <c r="AF25" s="453"/>
      <c r="AG25" s="454"/>
      <c r="AH25" s="497" t="s">
        <v>132</v>
      </c>
      <c r="AI25" s="498"/>
      <c r="AJ25" s="498"/>
      <c r="AK25" s="498"/>
      <c r="AL25" s="512"/>
      <c r="AM25" s="497" t="s">
        <v>132</v>
      </c>
      <c r="AN25" s="498"/>
      <c r="AO25" s="498"/>
      <c r="AP25" s="498"/>
      <c r="AQ25" s="498"/>
      <c r="AR25" s="512"/>
      <c r="AS25" s="497" t="s">
        <v>132</v>
      </c>
      <c r="AT25" s="498"/>
      <c r="AU25" s="498"/>
      <c r="AV25" s="498"/>
      <c r="AW25" s="498"/>
      <c r="AX25" s="499"/>
      <c r="AY25" s="440" t="s">
        <v>168</v>
      </c>
      <c r="AZ25" s="441"/>
      <c r="BA25" s="441"/>
      <c r="BB25" s="441"/>
      <c r="BC25" s="441"/>
      <c r="BD25" s="441"/>
      <c r="BE25" s="441"/>
      <c r="BF25" s="441"/>
      <c r="BG25" s="441"/>
      <c r="BH25" s="441"/>
      <c r="BI25" s="441"/>
      <c r="BJ25" s="441"/>
      <c r="BK25" s="441"/>
      <c r="BL25" s="441"/>
      <c r="BM25" s="442"/>
      <c r="BN25" s="443">
        <v>226094</v>
      </c>
      <c r="BO25" s="444"/>
      <c r="BP25" s="444"/>
      <c r="BQ25" s="444"/>
      <c r="BR25" s="444"/>
      <c r="BS25" s="444"/>
      <c r="BT25" s="444"/>
      <c r="BU25" s="445"/>
      <c r="BV25" s="443">
        <v>107223</v>
      </c>
      <c r="BW25" s="444"/>
      <c r="BX25" s="444"/>
      <c r="BY25" s="444"/>
      <c r="BZ25" s="444"/>
      <c r="CA25" s="444"/>
      <c r="CB25" s="444"/>
      <c r="CC25" s="445"/>
      <c r="CD25" s="180"/>
      <c r="CE25" s="552"/>
      <c r="CF25" s="552"/>
      <c r="CG25" s="552"/>
      <c r="CH25" s="552"/>
      <c r="CI25" s="552"/>
      <c r="CJ25" s="552"/>
      <c r="CK25" s="552"/>
      <c r="CL25" s="552"/>
      <c r="CM25" s="552"/>
      <c r="CN25" s="552"/>
      <c r="CO25" s="552"/>
      <c r="CP25" s="552"/>
      <c r="CQ25" s="552"/>
      <c r="CR25" s="552"/>
      <c r="CS25" s="553"/>
      <c r="CT25" s="403"/>
      <c r="CU25" s="404"/>
      <c r="CV25" s="404"/>
      <c r="CW25" s="404"/>
      <c r="CX25" s="404"/>
      <c r="CY25" s="404"/>
      <c r="CZ25" s="404"/>
      <c r="DA25" s="405"/>
      <c r="DB25" s="403"/>
      <c r="DC25" s="404"/>
      <c r="DD25" s="404"/>
      <c r="DE25" s="404"/>
      <c r="DF25" s="404"/>
      <c r="DG25" s="404"/>
      <c r="DH25" s="404"/>
      <c r="DI25" s="405"/>
    </row>
    <row r="26" spans="1:119" s="165" customFormat="1" ht="18.75" customHeight="1" x14ac:dyDescent="0.15">
      <c r="A26" s="166"/>
      <c r="B26" s="582"/>
      <c r="C26" s="583"/>
      <c r="D26" s="584"/>
      <c r="E26" s="496" t="s">
        <v>169</v>
      </c>
      <c r="F26" s="453"/>
      <c r="G26" s="453"/>
      <c r="H26" s="453"/>
      <c r="I26" s="453"/>
      <c r="J26" s="453"/>
      <c r="K26" s="454"/>
      <c r="L26" s="497">
        <v>1</v>
      </c>
      <c r="M26" s="498"/>
      <c r="N26" s="498"/>
      <c r="O26" s="498"/>
      <c r="P26" s="512"/>
      <c r="Q26" s="497">
        <v>6440</v>
      </c>
      <c r="R26" s="498"/>
      <c r="S26" s="498"/>
      <c r="T26" s="498"/>
      <c r="U26" s="498"/>
      <c r="V26" s="512"/>
      <c r="W26" s="595"/>
      <c r="X26" s="583"/>
      <c r="Y26" s="584"/>
      <c r="Z26" s="496" t="s">
        <v>170</v>
      </c>
      <c r="AA26" s="577"/>
      <c r="AB26" s="577"/>
      <c r="AC26" s="577"/>
      <c r="AD26" s="577"/>
      <c r="AE26" s="577"/>
      <c r="AF26" s="577"/>
      <c r="AG26" s="578"/>
      <c r="AH26" s="497">
        <v>16</v>
      </c>
      <c r="AI26" s="498"/>
      <c r="AJ26" s="498"/>
      <c r="AK26" s="498"/>
      <c r="AL26" s="512"/>
      <c r="AM26" s="497">
        <v>40912</v>
      </c>
      <c r="AN26" s="498"/>
      <c r="AO26" s="498"/>
      <c r="AP26" s="498"/>
      <c r="AQ26" s="498"/>
      <c r="AR26" s="512"/>
      <c r="AS26" s="497">
        <v>2557</v>
      </c>
      <c r="AT26" s="498"/>
      <c r="AU26" s="498"/>
      <c r="AV26" s="498"/>
      <c r="AW26" s="498"/>
      <c r="AX26" s="499"/>
      <c r="AY26" s="409" t="s">
        <v>171</v>
      </c>
      <c r="AZ26" s="410"/>
      <c r="BA26" s="410"/>
      <c r="BB26" s="410"/>
      <c r="BC26" s="410"/>
      <c r="BD26" s="410"/>
      <c r="BE26" s="410"/>
      <c r="BF26" s="410"/>
      <c r="BG26" s="410"/>
      <c r="BH26" s="410"/>
      <c r="BI26" s="410"/>
      <c r="BJ26" s="410"/>
      <c r="BK26" s="410"/>
      <c r="BL26" s="410"/>
      <c r="BM26" s="411"/>
      <c r="BN26" s="406" t="s">
        <v>132</v>
      </c>
      <c r="BO26" s="407"/>
      <c r="BP26" s="407"/>
      <c r="BQ26" s="407"/>
      <c r="BR26" s="407"/>
      <c r="BS26" s="407"/>
      <c r="BT26" s="407"/>
      <c r="BU26" s="408"/>
      <c r="BV26" s="406" t="s">
        <v>132</v>
      </c>
      <c r="BW26" s="407"/>
      <c r="BX26" s="407"/>
      <c r="BY26" s="407"/>
      <c r="BZ26" s="407"/>
      <c r="CA26" s="407"/>
      <c r="CB26" s="407"/>
      <c r="CC26" s="408"/>
      <c r="CD26" s="180"/>
      <c r="CE26" s="552"/>
      <c r="CF26" s="552"/>
      <c r="CG26" s="552"/>
      <c r="CH26" s="552"/>
      <c r="CI26" s="552"/>
      <c r="CJ26" s="552"/>
      <c r="CK26" s="552"/>
      <c r="CL26" s="552"/>
      <c r="CM26" s="552"/>
      <c r="CN26" s="552"/>
      <c r="CO26" s="552"/>
      <c r="CP26" s="552"/>
      <c r="CQ26" s="552"/>
      <c r="CR26" s="552"/>
      <c r="CS26" s="553"/>
      <c r="CT26" s="403"/>
      <c r="CU26" s="404"/>
      <c r="CV26" s="404"/>
      <c r="CW26" s="404"/>
      <c r="CX26" s="404"/>
      <c r="CY26" s="404"/>
      <c r="CZ26" s="404"/>
      <c r="DA26" s="405"/>
      <c r="DB26" s="403"/>
      <c r="DC26" s="404"/>
      <c r="DD26" s="404"/>
      <c r="DE26" s="404"/>
      <c r="DF26" s="404"/>
      <c r="DG26" s="404"/>
      <c r="DH26" s="404"/>
      <c r="DI26" s="405"/>
    </row>
    <row r="27" spans="1:119" ht="18.75" customHeight="1" thickBot="1" x14ac:dyDescent="0.2">
      <c r="A27" s="166"/>
      <c r="B27" s="582"/>
      <c r="C27" s="583"/>
      <c r="D27" s="584"/>
      <c r="E27" s="496" t="s">
        <v>172</v>
      </c>
      <c r="F27" s="453"/>
      <c r="G27" s="453"/>
      <c r="H27" s="453"/>
      <c r="I27" s="453"/>
      <c r="J27" s="453"/>
      <c r="K27" s="454"/>
      <c r="L27" s="497">
        <v>1</v>
      </c>
      <c r="M27" s="498"/>
      <c r="N27" s="498"/>
      <c r="O27" s="498"/>
      <c r="P27" s="512"/>
      <c r="Q27" s="497">
        <v>3870</v>
      </c>
      <c r="R27" s="498"/>
      <c r="S27" s="498"/>
      <c r="T27" s="498"/>
      <c r="U27" s="498"/>
      <c r="V27" s="512"/>
      <c r="W27" s="595"/>
      <c r="X27" s="583"/>
      <c r="Y27" s="584"/>
      <c r="Z27" s="496" t="s">
        <v>173</v>
      </c>
      <c r="AA27" s="453"/>
      <c r="AB27" s="453"/>
      <c r="AC27" s="453"/>
      <c r="AD27" s="453"/>
      <c r="AE27" s="453"/>
      <c r="AF27" s="453"/>
      <c r="AG27" s="454"/>
      <c r="AH27" s="497" t="s">
        <v>132</v>
      </c>
      <c r="AI27" s="498"/>
      <c r="AJ27" s="498"/>
      <c r="AK27" s="498"/>
      <c r="AL27" s="512"/>
      <c r="AM27" s="497" t="s">
        <v>132</v>
      </c>
      <c r="AN27" s="498"/>
      <c r="AO27" s="498"/>
      <c r="AP27" s="498"/>
      <c r="AQ27" s="498"/>
      <c r="AR27" s="512"/>
      <c r="AS27" s="497" t="s">
        <v>132</v>
      </c>
      <c r="AT27" s="498"/>
      <c r="AU27" s="498"/>
      <c r="AV27" s="498"/>
      <c r="AW27" s="498"/>
      <c r="AX27" s="499"/>
      <c r="AY27" s="541" t="s">
        <v>174</v>
      </c>
      <c r="AZ27" s="542"/>
      <c r="BA27" s="542"/>
      <c r="BB27" s="542"/>
      <c r="BC27" s="542"/>
      <c r="BD27" s="542"/>
      <c r="BE27" s="542"/>
      <c r="BF27" s="542"/>
      <c r="BG27" s="542"/>
      <c r="BH27" s="542"/>
      <c r="BI27" s="542"/>
      <c r="BJ27" s="542"/>
      <c r="BK27" s="542"/>
      <c r="BL27" s="542"/>
      <c r="BM27" s="543"/>
      <c r="BN27" s="610">
        <v>90000</v>
      </c>
      <c r="BO27" s="611"/>
      <c r="BP27" s="611"/>
      <c r="BQ27" s="611"/>
      <c r="BR27" s="611"/>
      <c r="BS27" s="611"/>
      <c r="BT27" s="611"/>
      <c r="BU27" s="612"/>
      <c r="BV27" s="610">
        <v>90000</v>
      </c>
      <c r="BW27" s="611"/>
      <c r="BX27" s="611"/>
      <c r="BY27" s="611"/>
      <c r="BZ27" s="611"/>
      <c r="CA27" s="611"/>
      <c r="CB27" s="611"/>
      <c r="CC27" s="612"/>
      <c r="CD27" s="182"/>
      <c r="CE27" s="552"/>
      <c r="CF27" s="552"/>
      <c r="CG27" s="552"/>
      <c r="CH27" s="552"/>
      <c r="CI27" s="552"/>
      <c r="CJ27" s="552"/>
      <c r="CK27" s="552"/>
      <c r="CL27" s="552"/>
      <c r="CM27" s="552"/>
      <c r="CN27" s="552"/>
      <c r="CO27" s="552"/>
      <c r="CP27" s="552"/>
      <c r="CQ27" s="552"/>
      <c r="CR27" s="552"/>
      <c r="CS27" s="553"/>
      <c r="CT27" s="403"/>
      <c r="CU27" s="404"/>
      <c r="CV27" s="404"/>
      <c r="CW27" s="404"/>
      <c r="CX27" s="404"/>
      <c r="CY27" s="404"/>
      <c r="CZ27" s="404"/>
      <c r="DA27" s="405"/>
      <c r="DB27" s="403"/>
      <c r="DC27" s="404"/>
      <c r="DD27" s="404"/>
      <c r="DE27" s="404"/>
      <c r="DF27" s="404"/>
      <c r="DG27" s="404"/>
      <c r="DH27" s="404"/>
      <c r="DI27" s="405"/>
      <c r="DJ27" s="165"/>
      <c r="DK27" s="165"/>
      <c r="DL27" s="165"/>
      <c r="DM27" s="165"/>
      <c r="DN27" s="165"/>
      <c r="DO27" s="165"/>
    </row>
    <row r="28" spans="1:119" ht="18.75" customHeight="1" x14ac:dyDescent="0.15">
      <c r="A28" s="166"/>
      <c r="B28" s="582"/>
      <c r="C28" s="583"/>
      <c r="D28" s="584"/>
      <c r="E28" s="496" t="s">
        <v>175</v>
      </c>
      <c r="F28" s="453"/>
      <c r="G28" s="453"/>
      <c r="H28" s="453"/>
      <c r="I28" s="453"/>
      <c r="J28" s="453"/>
      <c r="K28" s="454"/>
      <c r="L28" s="497">
        <v>1</v>
      </c>
      <c r="M28" s="498"/>
      <c r="N28" s="498"/>
      <c r="O28" s="498"/>
      <c r="P28" s="512"/>
      <c r="Q28" s="497">
        <v>3060</v>
      </c>
      <c r="R28" s="498"/>
      <c r="S28" s="498"/>
      <c r="T28" s="498"/>
      <c r="U28" s="498"/>
      <c r="V28" s="512"/>
      <c r="W28" s="595"/>
      <c r="X28" s="583"/>
      <c r="Y28" s="584"/>
      <c r="Z28" s="496" t="s">
        <v>176</v>
      </c>
      <c r="AA28" s="453"/>
      <c r="AB28" s="453"/>
      <c r="AC28" s="453"/>
      <c r="AD28" s="453"/>
      <c r="AE28" s="453"/>
      <c r="AF28" s="453"/>
      <c r="AG28" s="454"/>
      <c r="AH28" s="497" t="s">
        <v>132</v>
      </c>
      <c r="AI28" s="498"/>
      <c r="AJ28" s="498"/>
      <c r="AK28" s="498"/>
      <c r="AL28" s="512"/>
      <c r="AM28" s="497" t="s">
        <v>132</v>
      </c>
      <c r="AN28" s="498"/>
      <c r="AO28" s="498"/>
      <c r="AP28" s="498"/>
      <c r="AQ28" s="498"/>
      <c r="AR28" s="512"/>
      <c r="AS28" s="497" t="s">
        <v>132</v>
      </c>
      <c r="AT28" s="498"/>
      <c r="AU28" s="498"/>
      <c r="AV28" s="498"/>
      <c r="AW28" s="498"/>
      <c r="AX28" s="499"/>
      <c r="AY28" s="616" t="s">
        <v>177</v>
      </c>
      <c r="AZ28" s="617"/>
      <c r="BA28" s="617"/>
      <c r="BB28" s="618"/>
      <c r="BC28" s="440" t="s">
        <v>42</v>
      </c>
      <c r="BD28" s="441"/>
      <c r="BE28" s="441"/>
      <c r="BF28" s="441"/>
      <c r="BG28" s="441"/>
      <c r="BH28" s="441"/>
      <c r="BI28" s="441"/>
      <c r="BJ28" s="441"/>
      <c r="BK28" s="441"/>
      <c r="BL28" s="441"/>
      <c r="BM28" s="442"/>
      <c r="BN28" s="443">
        <v>1004901</v>
      </c>
      <c r="BO28" s="444"/>
      <c r="BP28" s="444"/>
      <c r="BQ28" s="444"/>
      <c r="BR28" s="444"/>
      <c r="BS28" s="444"/>
      <c r="BT28" s="444"/>
      <c r="BU28" s="445"/>
      <c r="BV28" s="443">
        <v>1179352</v>
      </c>
      <c r="BW28" s="444"/>
      <c r="BX28" s="444"/>
      <c r="BY28" s="444"/>
      <c r="BZ28" s="444"/>
      <c r="CA28" s="444"/>
      <c r="CB28" s="444"/>
      <c r="CC28" s="445"/>
      <c r="CD28" s="180"/>
      <c r="CE28" s="552"/>
      <c r="CF28" s="552"/>
      <c r="CG28" s="552"/>
      <c r="CH28" s="552"/>
      <c r="CI28" s="552"/>
      <c r="CJ28" s="552"/>
      <c r="CK28" s="552"/>
      <c r="CL28" s="552"/>
      <c r="CM28" s="552"/>
      <c r="CN28" s="552"/>
      <c r="CO28" s="552"/>
      <c r="CP28" s="552"/>
      <c r="CQ28" s="552"/>
      <c r="CR28" s="552"/>
      <c r="CS28" s="553"/>
      <c r="CT28" s="403"/>
      <c r="CU28" s="404"/>
      <c r="CV28" s="404"/>
      <c r="CW28" s="404"/>
      <c r="CX28" s="404"/>
      <c r="CY28" s="404"/>
      <c r="CZ28" s="404"/>
      <c r="DA28" s="405"/>
      <c r="DB28" s="403"/>
      <c r="DC28" s="404"/>
      <c r="DD28" s="404"/>
      <c r="DE28" s="404"/>
      <c r="DF28" s="404"/>
      <c r="DG28" s="404"/>
      <c r="DH28" s="404"/>
      <c r="DI28" s="405"/>
      <c r="DJ28" s="165"/>
      <c r="DK28" s="165"/>
      <c r="DL28" s="165"/>
      <c r="DM28" s="165"/>
      <c r="DN28" s="165"/>
      <c r="DO28" s="165"/>
    </row>
    <row r="29" spans="1:119" ht="18.75" customHeight="1" x14ac:dyDescent="0.15">
      <c r="A29" s="166"/>
      <c r="B29" s="582"/>
      <c r="C29" s="583"/>
      <c r="D29" s="584"/>
      <c r="E29" s="496" t="s">
        <v>178</v>
      </c>
      <c r="F29" s="453"/>
      <c r="G29" s="453"/>
      <c r="H29" s="453"/>
      <c r="I29" s="453"/>
      <c r="J29" s="453"/>
      <c r="K29" s="454"/>
      <c r="L29" s="497">
        <v>14</v>
      </c>
      <c r="M29" s="498"/>
      <c r="N29" s="498"/>
      <c r="O29" s="498"/>
      <c r="P29" s="512"/>
      <c r="Q29" s="497">
        <v>2810</v>
      </c>
      <c r="R29" s="498"/>
      <c r="S29" s="498"/>
      <c r="T29" s="498"/>
      <c r="U29" s="498"/>
      <c r="V29" s="512"/>
      <c r="W29" s="596"/>
      <c r="X29" s="597"/>
      <c r="Y29" s="598"/>
      <c r="Z29" s="496" t="s">
        <v>179</v>
      </c>
      <c r="AA29" s="453"/>
      <c r="AB29" s="453"/>
      <c r="AC29" s="453"/>
      <c r="AD29" s="453"/>
      <c r="AE29" s="453"/>
      <c r="AF29" s="453"/>
      <c r="AG29" s="454"/>
      <c r="AH29" s="497">
        <v>219</v>
      </c>
      <c r="AI29" s="498"/>
      <c r="AJ29" s="498"/>
      <c r="AK29" s="498"/>
      <c r="AL29" s="512"/>
      <c r="AM29" s="497">
        <v>623055</v>
      </c>
      <c r="AN29" s="498"/>
      <c r="AO29" s="498"/>
      <c r="AP29" s="498"/>
      <c r="AQ29" s="498"/>
      <c r="AR29" s="512"/>
      <c r="AS29" s="497">
        <v>2845</v>
      </c>
      <c r="AT29" s="498"/>
      <c r="AU29" s="498"/>
      <c r="AV29" s="498"/>
      <c r="AW29" s="498"/>
      <c r="AX29" s="499"/>
      <c r="AY29" s="619"/>
      <c r="AZ29" s="620"/>
      <c r="BA29" s="620"/>
      <c r="BB29" s="621"/>
      <c r="BC29" s="457" t="s">
        <v>180</v>
      </c>
      <c r="BD29" s="458"/>
      <c r="BE29" s="458"/>
      <c r="BF29" s="458"/>
      <c r="BG29" s="458"/>
      <c r="BH29" s="458"/>
      <c r="BI29" s="458"/>
      <c r="BJ29" s="458"/>
      <c r="BK29" s="458"/>
      <c r="BL29" s="458"/>
      <c r="BM29" s="459"/>
      <c r="BN29" s="406">
        <v>10991</v>
      </c>
      <c r="BO29" s="407"/>
      <c r="BP29" s="407"/>
      <c r="BQ29" s="407"/>
      <c r="BR29" s="407"/>
      <c r="BS29" s="407"/>
      <c r="BT29" s="407"/>
      <c r="BU29" s="408"/>
      <c r="BV29" s="406">
        <v>10983</v>
      </c>
      <c r="BW29" s="407"/>
      <c r="BX29" s="407"/>
      <c r="BY29" s="407"/>
      <c r="BZ29" s="407"/>
      <c r="CA29" s="407"/>
      <c r="CB29" s="407"/>
      <c r="CC29" s="408"/>
      <c r="CD29" s="182"/>
      <c r="CE29" s="552"/>
      <c r="CF29" s="552"/>
      <c r="CG29" s="552"/>
      <c r="CH29" s="552"/>
      <c r="CI29" s="552"/>
      <c r="CJ29" s="552"/>
      <c r="CK29" s="552"/>
      <c r="CL29" s="552"/>
      <c r="CM29" s="552"/>
      <c r="CN29" s="552"/>
      <c r="CO29" s="552"/>
      <c r="CP29" s="552"/>
      <c r="CQ29" s="552"/>
      <c r="CR29" s="552"/>
      <c r="CS29" s="553"/>
      <c r="CT29" s="403"/>
      <c r="CU29" s="404"/>
      <c r="CV29" s="404"/>
      <c r="CW29" s="404"/>
      <c r="CX29" s="404"/>
      <c r="CY29" s="404"/>
      <c r="CZ29" s="404"/>
      <c r="DA29" s="405"/>
      <c r="DB29" s="403"/>
      <c r="DC29" s="404"/>
      <c r="DD29" s="404"/>
      <c r="DE29" s="404"/>
      <c r="DF29" s="404"/>
      <c r="DG29" s="404"/>
      <c r="DH29" s="404"/>
      <c r="DI29" s="405"/>
      <c r="DJ29" s="165"/>
      <c r="DK29" s="165"/>
      <c r="DL29" s="165"/>
      <c r="DM29" s="165"/>
      <c r="DN29" s="165"/>
      <c r="DO29" s="165"/>
    </row>
    <row r="30" spans="1:119" ht="18.75" customHeight="1" thickBot="1" x14ac:dyDescent="0.2">
      <c r="A30" s="166"/>
      <c r="B30" s="585"/>
      <c r="C30" s="586"/>
      <c r="D30" s="587"/>
      <c r="E30" s="500"/>
      <c r="F30" s="501"/>
      <c r="G30" s="501"/>
      <c r="H30" s="501"/>
      <c r="I30" s="501"/>
      <c r="J30" s="501"/>
      <c r="K30" s="502"/>
      <c r="L30" s="629"/>
      <c r="M30" s="630"/>
      <c r="N30" s="630"/>
      <c r="O30" s="630"/>
      <c r="P30" s="631"/>
      <c r="Q30" s="629"/>
      <c r="R30" s="630"/>
      <c r="S30" s="630"/>
      <c r="T30" s="630"/>
      <c r="U30" s="630"/>
      <c r="V30" s="631"/>
      <c r="W30" s="625" t="s">
        <v>181</v>
      </c>
      <c r="X30" s="626"/>
      <c r="Y30" s="626"/>
      <c r="Z30" s="626"/>
      <c r="AA30" s="626"/>
      <c r="AB30" s="626"/>
      <c r="AC30" s="626"/>
      <c r="AD30" s="626"/>
      <c r="AE30" s="626"/>
      <c r="AF30" s="626"/>
      <c r="AG30" s="627"/>
      <c r="AH30" s="562">
        <v>94.7</v>
      </c>
      <c r="AI30" s="563"/>
      <c r="AJ30" s="563"/>
      <c r="AK30" s="563"/>
      <c r="AL30" s="563"/>
      <c r="AM30" s="563"/>
      <c r="AN30" s="563"/>
      <c r="AO30" s="563"/>
      <c r="AP30" s="563"/>
      <c r="AQ30" s="563"/>
      <c r="AR30" s="563"/>
      <c r="AS30" s="563"/>
      <c r="AT30" s="563"/>
      <c r="AU30" s="563"/>
      <c r="AV30" s="563"/>
      <c r="AW30" s="563"/>
      <c r="AX30" s="565"/>
      <c r="AY30" s="622"/>
      <c r="AZ30" s="623"/>
      <c r="BA30" s="623"/>
      <c r="BB30" s="624"/>
      <c r="BC30" s="607" t="s">
        <v>44</v>
      </c>
      <c r="BD30" s="608"/>
      <c r="BE30" s="608"/>
      <c r="BF30" s="608"/>
      <c r="BG30" s="608"/>
      <c r="BH30" s="608"/>
      <c r="BI30" s="608"/>
      <c r="BJ30" s="608"/>
      <c r="BK30" s="608"/>
      <c r="BL30" s="608"/>
      <c r="BM30" s="609"/>
      <c r="BN30" s="610">
        <v>1447065</v>
      </c>
      <c r="BO30" s="611"/>
      <c r="BP30" s="611"/>
      <c r="BQ30" s="611"/>
      <c r="BR30" s="611"/>
      <c r="BS30" s="611"/>
      <c r="BT30" s="611"/>
      <c r="BU30" s="612"/>
      <c r="BV30" s="610">
        <v>1214518</v>
      </c>
      <c r="BW30" s="611"/>
      <c r="BX30" s="611"/>
      <c r="BY30" s="611"/>
      <c r="BZ30" s="611"/>
      <c r="CA30" s="611"/>
      <c r="CB30" s="611"/>
      <c r="CC30" s="6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8" t="s">
        <v>188</v>
      </c>
      <c r="D33" s="478"/>
      <c r="E33" s="431" t="s">
        <v>189</v>
      </c>
      <c r="F33" s="431"/>
      <c r="G33" s="431"/>
      <c r="H33" s="431"/>
      <c r="I33" s="431"/>
      <c r="J33" s="431"/>
      <c r="K33" s="431"/>
      <c r="L33" s="431"/>
      <c r="M33" s="431"/>
      <c r="N33" s="431"/>
      <c r="O33" s="431"/>
      <c r="P33" s="431"/>
      <c r="Q33" s="431"/>
      <c r="R33" s="431"/>
      <c r="S33" s="431"/>
      <c r="T33" s="195"/>
      <c r="U33" s="478" t="s">
        <v>188</v>
      </c>
      <c r="V33" s="478"/>
      <c r="W33" s="431" t="s">
        <v>189</v>
      </c>
      <c r="X33" s="431"/>
      <c r="Y33" s="431"/>
      <c r="Z33" s="431"/>
      <c r="AA33" s="431"/>
      <c r="AB33" s="431"/>
      <c r="AC33" s="431"/>
      <c r="AD33" s="431"/>
      <c r="AE33" s="431"/>
      <c r="AF33" s="431"/>
      <c r="AG33" s="431"/>
      <c r="AH33" s="431"/>
      <c r="AI33" s="431"/>
      <c r="AJ33" s="431"/>
      <c r="AK33" s="431"/>
      <c r="AL33" s="195"/>
      <c r="AM33" s="478" t="s">
        <v>188</v>
      </c>
      <c r="AN33" s="478"/>
      <c r="AO33" s="431" t="s">
        <v>189</v>
      </c>
      <c r="AP33" s="431"/>
      <c r="AQ33" s="431"/>
      <c r="AR33" s="431"/>
      <c r="AS33" s="431"/>
      <c r="AT33" s="431"/>
      <c r="AU33" s="431"/>
      <c r="AV33" s="431"/>
      <c r="AW33" s="431"/>
      <c r="AX33" s="431"/>
      <c r="AY33" s="431"/>
      <c r="AZ33" s="431"/>
      <c r="BA33" s="431"/>
      <c r="BB33" s="431"/>
      <c r="BC33" s="431"/>
      <c r="BD33" s="196"/>
      <c r="BE33" s="431" t="s">
        <v>190</v>
      </c>
      <c r="BF33" s="431"/>
      <c r="BG33" s="431" t="s">
        <v>191</v>
      </c>
      <c r="BH33" s="431"/>
      <c r="BI33" s="431"/>
      <c r="BJ33" s="431"/>
      <c r="BK33" s="431"/>
      <c r="BL33" s="431"/>
      <c r="BM33" s="431"/>
      <c r="BN33" s="431"/>
      <c r="BO33" s="431"/>
      <c r="BP33" s="431"/>
      <c r="BQ33" s="431"/>
      <c r="BR33" s="431"/>
      <c r="BS33" s="431"/>
      <c r="BT33" s="431"/>
      <c r="BU33" s="431"/>
      <c r="BV33" s="196"/>
      <c r="BW33" s="478" t="s">
        <v>190</v>
      </c>
      <c r="BX33" s="478"/>
      <c r="BY33" s="431" t="s">
        <v>192</v>
      </c>
      <c r="BZ33" s="431"/>
      <c r="CA33" s="431"/>
      <c r="CB33" s="431"/>
      <c r="CC33" s="431"/>
      <c r="CD33" s="431"/>
      <c r="CE33" s="431"/>
      <c r="CF33" s="431"/>
      <c r="CG33" s="431"/>
      <c r="CH33" s="431"/>
      <c r="CI33" s="431"/>
      <c r="CJ33" s="431"/>
      <c r="CK33" s="431"/>
      <c r="CL33" s="431"/>
      <c r="CM33" s="431"/>
      <c r="CN33" s="195"/>
      <c r="CO33" s="478" t="s">
        <v>188</v>
      </c>
      <c r="CP33" s="478"/>
      <c r="CQ33" s="431" t="s">
        <v>193</v>
      </c>
      <c r="CR33" s="431"/>
      <c r="CS33" s="431"/>
      <c r="CT33" s="431"/>
      <c r="CU33" s="431"/>
      <c r="CV33" s="431"/>
      <c r="CW33" s="431"/>
      <c r="CX33" s="431"/>
      <c r="CY33" s="431"/>
      <c r="CZ33" s="431"/>
      <c r="DA33" s="431"/>
      <c r="DB33" s="431"/>
      <c r="DC33" s="431"/>
      <c r="DD33" s="431"/>
      <c r="DE33" s="431"/>
      <c r="DF33" s="195"/>
      <c r="DG33" s="628" t="s">
        <v>194</v>
      </c>
      <c r="DH33" s="628"/>
      <c r="DI33" s="197"/>
      <c r="DJ33" s="165"/>
      <c r="DK33" s="165"/>
      <c r="DL33" s="165"/>
      <c r="DM33" s="165"/>
      <c r="DN33" s="165"/>
      <c r="DO33" s="165"/>
    </row>
    <row r="34" spans="1:119" ht="32.25" customHeight="1" x14ac:dyDescent="0.15">
      <c r="A34" s="166"/>
      <c r="B34" s="192"/>
      <c r="C34" s="633">
        <f>IF(E34="","",1)</f>
        <v>1</v>
      </c>
      <c r="D34" s="633"/>
      <c r="E34" s="634" t="str">
        <f>IF('各会計、関係団体の財政状況及び健全化判断比率'!B7="","",'各会計、関係団体の財政状況及び健全化判断比率'!B7)</f>
        <v>一般会計</v>
      </c>
      <c r="F34" s="634"/>
      <c r="G34" s="634"/>
      <c r="H34" s="634"/>
      <c r="I34" s="634"/>
      <c r="J34" s="634"/>
      <c r="K34" s="634"/>
      <c r="L34" s="634"/>
      <c r="M34" s="634"/>
      <c r="N34" s="634"/>
      <c r="O34" s="634"/>
      <c r="P34" s="634"/>
      <c r="Q34" s="634"/>
      <c r="R34" s="634"/>
      <c r="S34" s="634"/>
      <c r="T34" s="193"/>
      <c r="U34" s="633">
        <f>IF(W34="","",MAX(C34:D43)+1)</f>
        <v>3</v>
      </c>
      <c r="V34" s="633"/>
      <c r="W34" s="634" t="str">
        <f>IF('各会計、関係団体の財政状況及び健全化判断比率'!B28="","",'各会計、関係団体の財政状況及び健全化判断比率'!B28)</f>
        <v>国民健康保険特別会計</v>
      </c>
      <c r="X34" s="634"/>
      <c r="Y34" s="634"/>
      <c r="Z34" s="634"/>
      <c r="AA34" s="634"/>
      <c r="AB34" s="634"/>
      <c r="AC34" s="634"/>
      <c r="AD34" s="634"/>
      <c r="AE34" s="634"/>
      <c r="AF34" s="634"/>
      <c r="AG34" s="634"/>
      <c r="AH34" s="634"/>
      <c r="AI34" s="634"/>
      <c r="AJ34" s="634"/>
      <c r="AK34" s="634"/>
      <c r="AL34" s="193"/>
      <c r="AM34" s="633" t="str">
        <f>IF(AO34="","",MAX(C34:D43,U34:V43)+1)</f>
        <v/>
      </c>
      <c r="AN34" s="633"/>
      <c r="AO34" s="634"/>
      <c r="AP34" s="634"/>
      <c r="AQ34" s="634"/>
      <c r="AR34" s="634"/>
      <c r="AS34" s="634"/>
      <c r="AT34" s="634"/>
      <c r="AU34" s="634"/>
      <c r="AV34" s="634"/>
      <c r="AW34" s="634"/>
      <c r="AX34" s="634"/>
      <c r="AY34" s="634"/>
      <c r="AZ34" s="634"/>
      <c r="BA34" s="634"/>
      <c r="BB34" s="634"/>
      <c r="BC34" s="634"/>
      <c r="BD34" s="193"/>
      <c r="BE34" s="633">
        <f>IF(BG34="","",MAX(C34:D43,U34:V43,AM34:AN43)+1)</f>
        <v>6</v>
      </c>
      <c r="BF34" s="633"/>
      <c r="BG34" s="634" t="str">
        <f>IF('各会計、関係団体の財政状況及び健全化判断比率'!B31="","",'各会計、関係団体の財政状況及び健全化判断比率'!B31)</f>
        <v>公共下水道事業特別会計</v>
      </c>
      <c r="BH34" s="634"/>
      <c r="BI34" s="634"/>
      <c r="BJ34" s="634"/>
      <c r="BK34" s="634"/>
      <c r="BL34" s="634"/>
      <c r="BM34" s="634"/>
      <c r="BN34" s="634"/>
      <c r="BO34" s="634"/>
      <c r="BP34" s="634"/>
      <c r="BQ34" s="634"/>
      <c r="BR34" s="634"/>
      <c r="BS34" s="634"/>
      <c r="BT34" s="634"/>
      <c r="BU34" s="634"/>
      <c r="BV34" s="193"/>
      <c r="BW34" s="633">
        <f>IF(BY34="","",MAX(C34:D43,U34:V43,AM34:AN43,BE34:BF43)+1)</f>
        <v>7</v>
      </c>
      <c r="BX34" s="633"/>
      <c r="BY34" s="634" t="str">
        <f>IF('各会計、関係団体の財政状況及び健全化判断比率'!B68="","",'各会計、関係団体の財政状況及び健全化判断比率'!B68)</f>
        <v>丹羽広域事務組合（水道事業会計）</v>
      </c>
      <c r="BZ34" s="634"/>
      <c r="CA34" s="634"/>
      <c r="CB34" s="634"/>
      <c r="CC34" s="634"/>
      <c r="CD34" s="634"/>
      <c r="CE34" s="634"/>
      <c r="CF34" s="634"/>
      <c r="CG34" s="634"/>
      <c r="CH34" s="634"/>
      <c r="CI34" s="634"/>
      <c r="CJ34" s="634"/>
      <c r="CK34" s="634"/>
      <c r="CL34" s="634"/>
      <c r="CM34" s="634"/>
      <c r="CN34" s="193"/>
      <c r="CO34" s="633" t="str">
        <f>IF(CQ34="","",MAX(C34:D43,U34:V43,AM34:AN43,BE34:BF43,BW34:BX43)+1)</f>
        <v/>
      </c>
      <c r="CP34" s="633"/>
      <c r="CQ34" s="634" t="str">
        <f>IF('各会計、関係団体の財政状況及び健全化判断比率'!BS7="","",'各会計、関係団体の財政状況及び健全化判断比率'!BS7)</f>
        <v/>
      </c>
      <c r="CR34" s="634"/>
      <c r="CS34" s="634"/>
      <c r="CT34" s="634"/>
      <c r="CU34" s="634"/>
      <c r="CV34" s="634"/>
      <c r="CW34" s="634"/>
      <c r="CX34" s="634"/>
      <c r="CY34" s="634"/>
      <c r="CZ34" s="634"/>
      <c r="DA34" s="634"/>
      <c r="DB34" s="634"/>
      <c r="DC34" s="634"/>
      <c r="DD34" s="634"/>
      <c r="DE34" s="634"/>
      <c r="DF34" s="190"/>
      <c r="DG34" s="632" t="str">
        <f>IF('各会計、関係団体の財政状況及び健全化判断比率'!BR7="","",'各会計、関係団体の財政状況及び健全化判断比率'!BR7)</f>
        <v/>
      </c>
      <c r="DH34" s="632"/>
      <c r="DI34" s="197"/>
      <c r="DJ34" s="165"/>
      <c r="DK34" s="165"/>
      <c r="DL34" s="165"/>
      <c r="DM34" s="165"/>
      <c r="DN34" s="165"/>
      <c r="DO34" s="165"/>
    </row>
    <row r="35" spans="1:119" ht="32.25" customHeight="1" x14ac:dyDescent="0.15">
      <c r="A35" s="166"/>
      <c r="B35" s="192"/>
      <c r="C35" s="633">
        <f>IF(E35="","",C34+1)</f>
        <v>2</v>
      </c>
      <c r="D35" s="633"/>
      <c r="E35" s="634" t="str">
        <f>IF('各会計、関係団体の財政状況及び健全化判断比率'!B8="","",'各会計、関係団体の財政状況及び健全化判断比率'!B8)</f>
        <v>土地取得特別会計</v>
      </c>
      <c r="F35" s="634"/>
      <c r="G35" s="634"/>
      <c r="H35" s="634"/>
      <c r="I35" s="634"/>
      <c r="J35" s="634"/>
      <c r="K35" s="634"/>
      <c r="L35" s="634"/>
      <c r="M35" s="634"/>
      <c r="N35" s="634"/>
      <c r="O35" s="634"/>
      <c r="P35" s="634"/>
      <c r="Q35" s="634"/>
      <c r="R35" s="634"/>
      <c r="S35" s="634"/>
      <c r="T35" s="193"/>
      <c r="U35" s="633">
        <f>IF(W35="","",U34+1)</f>
        <v>4</v>
      </c>
      <c r="V35" s="633"/>
      <c r="W35" s="634" t="str">
        <f>IF('各会計、関係団体の財政状況及び健全化判断比率'!B29="","",'各会計、関係団体の財政状況及び健全化判断比率'!B29)</f>
        <v>介護保険特別会計</v>
      </c>
      <c r="X35" s="634"/>
      <c r="Y35" s="634"/>
      <c r="Z35" s="634"/>
      <c r="AA35" s="634"/>
      <c r="AB35" s="634"/>
      <c r="AC35" s="634"/>
      <c r="AD35" s="634"/>
      <c r="AE35" s="634"/>
      <c r="AF35" s="634"/>
      <c r="AG35" s="634"/>
      <c r="AH35" s="634"/>
      <c r="AI35" s="634"/>
      <c r="AJ35" s="634"/>
      <c r="AK35" s="634"/>
      <c r="AL35" s="193"/>
      <c r="AM35" s="633" t="str">
        <f t="shared" ref="AM35:AM43" si="0">IF(AO35="","",AM34+1)</f>
        <v/>
      </c>
      <c r="AN35" s="633"/>
      <c r="AO35" s="634"/>
      <c r="AP35" s="634"/>
      <c r="AQ35" s="634"/>
      <c r="AR35" s="634"/>
      <c r="AS35" s="634"/>
      <c r="AT35" s="634"/>
      <c r="AU35" s="634"/>
      <c r="AV35" s="634"/>
      <c r="AW35" s="634"/>
      <c r="AX35" s="634"/>
      <c r="AY35" s="634"/>
      <c r="AZ35" s="634"/>
      <c r="BA35" s="634"/>
      <c r="BB35" s="634"/>
      <c r="BC35" s="634"/>
      <c r="BD35" s="193"/>
      <c r="BE35" s="633" t="str">
        <f t="shared" ref="BE35:BE43" si="1">IF(BG35="","",BE34+1)</f>
        <v/>
      </c>
      <c r="BF35" s="633"/>
      <c r="BG35" s="634"/>
      <c r="BH35" s="634"/>
      <c r="BI35" s="634"/>
      <c r="BJ35" s="634"/>
      <c r="BK35" s="634"/>
      <c r="BL35" s="634"/>
      <c r="BM35" s="634"/>
      <c r="BN35" s="634"/>
      <c r="BO35" s="634"/>
      <c r="BP35" s="634"/>
      <c r="BQ35" s="634"/>
      <c r="BR35" s="634"/>
      <c r="BS35" s="634"/>
      <c r="BT35" s="634"/>
      <c r="BU35" s="634"/>
      <c r="BV35" s="193"/>
      <c r="BW35" s="633">
        <f t="shared" ref="BW35:BW43" si="2">IF(BY35="","",BW34+1)</f>
        <v>8</v>
      </c>
      <c r="BX35" s="633"/>
      <c r="BY35" s="634" t="str">
        <f>IF('各会計、関係団体の財政状況及び健全化判断比率'!B69="","",'各会計、関係団体の財政状況及び健全化判断比率'!B69)</f>
        <v>丹羽広域事務組合（一般会計）</v>
      </c>
      <c r="BZ35" s="634"/>
      <c r="CA35" s="634"/>
      <c r="CB35" s="634"/>
      <c r="CC35" s="634"/>
      <c r="CD35" s="634"/>
      <c r="CE35" s="634"/>
      <c r="CF35" s="634"/>
      <c r="CG35" s="634"/>
      <c r="CH35" s="634"/>
      <c r="CI35" s="634"/>
      <c r="CJ35" s="634"/>
      <c r="CK35" s="634"/>
      <c r="CL35" s="634"/>
      <c r="CM35" s="634"/>
      <c r="CN35" s="193"/>
      <c r="CO35" s="633" t="str">
        <f t="shared" ref="CO35:CO43" si="3">IF(CQ35="","",CO34+1)</f>
        <v/>
      </c>
      <c r="CP35" s="633"/>
      <c r="CQ35" s="634" t="str">
        <f>IF('各会計、関係団体の財政状況及び健全化判断比率'!BS8="","",'各会計、関係団体の財政状況及び健全化判断比率'!BS8)</f>
        <v/>
      </c>
      <c r="CR35" s="634"/>
      <c r="CS35" s="634"/>
      <c r="CT35" s="634"/>
      <c r="CU35" s="634"/>
      <c r="CV35" s="634"/>
      <c r="CW35" s="634"/>
      <c r="CX35" s="634"/>
      <c r="CY35" s="634"/>
      <c r="CZ35" s="634"/>
      <c r="DA35" s="634"/>
      <c r="DB35" s="634"/>
      <c r="DC35" s="634"/>
      <c r="DD35" s="634"/>
      <c r="DE35" s="634"/>
      <c r="DF35" s="190"/>
      <c r="DG35" s="632" t="str">
        <f>IF('各会計、関係団体の財政状況及び健全化判断比率'!BR8="","",'各会計、関係団体の財政状況及び健全化判断比率'!BR8)</f>
        <v/>
      </c>
      <c r="DH35" s="632"/>
      <c r="DI35" s="197"/>
      <c r="DJ35" s="165"/>
      <c r="DK35" s="165"/>
      <c r="DL35" s="165"/>
      <c r="DM35" s="165"/>
      <c r="DN35" s="165"/>
      <c r="DO35" s="165"/>
    </row>
    <row r="36" spans="1:119" ht="32.25" customHeight="1" x14ac:dyDescent="0.15">
      <c r="A36" s="166"/>
      <c r="B36" s="192"/>
      <c r="C36" s="633" t="str">
        <f>IF(E36="","",C35+1)</f>
        <v/>
      </c>
      <c r="D36" s="633"/>
      <c r="E36" s="634" t="str">
        <f>IF('各会計、関係団体の財政状況及び健全化判断比率'!B9="","",'各会計、関係団体の財政状況及び健全化判断比率'!B9)</f>
        <v/>
      </c>
      <c r="F36" s="634"/>
      <c r="G36" s="634"/>
      <c r="H36" s="634"/>
      <c r="I36" s="634"/>
      <c r="J36" s="634"/>
      <c r="K36" s="634"/>
      <c r="L36" s="634"/>
      <c r="M36" s="634"/>
      <c r="N36" s="634"/>
      <c r="O36" s="634"/>
      <c r="P36" s="634"/>
      <c r="Q36" s="634"/>
      <c r="R36" s="634"/>
      <c r="S36" s="634"/>
      <c r="T36" s="193"/>
      <c r="U36" s="633">
        <f t="shared" ref="U36:U43" si="4">IF(W36="","",U35+1)</f>
        <v>5</v>
      </c>
      <c r="V36" s="633"/>
      <c r="W36" s="634" t="str">
        <f>IF('各会計、関係団体の財政状況及び健全化判断比率'!B30="","",'各会計、関係団体の財政状況及び健全化判断比率'!B30)</f>
        <v>後期高齢者医療特別会計</v>
      </c>
      <c r="X36" s="634"/>
      <c r="Y36" s="634"/>
      <c r="Z36" s="634"/>
      <c r="AA36" s="634"/>
      <c r="AB36" s="634"/>
      <c r="AC36" s="634"/>
      <c r="AD36" s="634"/>
      <c r="AE36" s="634"/>
      <c r="AF36" s="634"/>
      <c r="AG36" s="634"/>
      <c r="AH36" s="634"/>
      <c r="AI36" s="634"/>
      <c r="AJ36" s="634"/>
      <c r="AK36" s="634"/>
      <c r="AL36" s="193"/>
      <c r="AM36" s="633" t="str">
        <f t="shared" si="0"/>
        <v/>
      </c>
      <c r="AN36" s="633"/>
      <c r="AO36" s="634"/>
      <c r="AP36" s="634"/>
      <c r="AQ36" s="634"/>
      <c r="AR36" s="634"/>
      <c r="AS36" s="634"/>
      <c r="AT36" s="634"/>
      <c r="AU36" s="634"/>
      <c r="AV36" s="634"/>
      <c r="AW36" s="634"/>
      <c r="AX36" s="634"/>
      <c r="AY36" s="634"/>
      <c r="AZ36" s="634"/>
      <c r="BA36" s="634"/>
      <c r="BB36" s="634"/>
      <c r="BC36" s="634"/>
      <c r="BD36" s="193"/>
      <c r="BE36" s="633" t="str">
        <f t="shared" si="1"/>
        <v/>
      </c>
      <c r="BF36" s="633"/>
      <c r="BG36" s="634"/>
      <c r="BH36" s="634"/>
      <c r="BI36" s="634"/>
      <c r="BJ36" s="634"/>
      <c r="BK36" s="634"/>
      <c r="BL36" s="634"/>
      <c r="BM36" s="634"/>
      <c r="BN36" s="634"/>
      <c r="BO36" s="634"/>
      <c r="BP36" s="634"/>
      <c r="BQ36" s="634"/>
      <c r="BR36" s="634"/>
      <c r="BS36" s="634"/>
      <c r="BT36" s="634"/>
      <c r="BU36" s="634"/>
      <c r="BV36" s="193"/>
      <c r="BW36" s="633">
        <f t="shared" si="2"/>
        <v>9</v>
      </c>
      <c r="BX36" s="633"/>
      <c r="BY36" s="634" t="str">
        <f>IF('各会計、関係団体の財政状況及び健全化判断比率'!B70="","",'各会計、関係団体の財政状況及び健全化判断比率'!B70)</f>
        <v>江南丹羽環境管理組合</v>
      </c>
      <c r="BZ36" s="634"/>
      <c r="CA36" s="634"/>
      <c r="CB36" s="634"/>
      <c r="CC36" s="634"/>
      <c r="CD36" s="634"/>
      <c r="CE36" s="634"/>
      <c r="CF36" s="634"/>
      <c r="CG36" s="634"/>
      <c r="CH36" s="634"/>
      <c r="CI36" s="634"/>
      <c r="CJ36" s="634"/>
      <c r="CK36" s="634"/>
      <c r="CL36" s="634"/>
      <c r="CM36" s="634"/>
      <c r="CN36" s="193"/>
      <c r="CO36" s="633" t="str">
        <f t="shared" si="3"/>
        <v/>
      </c>
      <c r="CP36" s="633"/>
      <c r="CQ36" s="634" t="str">
        <f>IF('各会計、関係団体の財政状況及び健全化判断比率'!BS9="","",'各会計、関係団体の財政状況及び健全化判断比率'!BS9)</f>
        <v/>
      </c>
      <c r="CR36" s="634"/>
      <c r="CS36" s="634"/>
      <c r="CT36" s="634"/>
      <c r="CU36" s="634"/>
      <c r="CV36" s="634"/>
      <c r="CW36" s="634"/>
      <c r="CX36" s="634"/>
      <c r="CY36" s="634"/>
      <c r="CZ36" s="634"/>
      <c r="DA36" s="634"/>
      <c r="DB36" s="634"/>
      <c r="DC36" s="634"/>
      <c r="DD36" s="634"/>
      <c r="DE36" s="634"/>
      <c r="DF36" s="190"/>
      <c r="DG36" s="632" t="str">
        <f>IF('各会計、関係団体の財政状況及び健全化判断比率'!BR9="","",'各会計、関係団体の財政状況及び健全化判断比率'!BR9)</f>
        <v/>
      </c>
      <c r="DH36" s="632"/>
      <c r="DI36" s="197"/>
      <c r="DJ36" s="165"/>
      <c r="DK36" s="165"/>
      <c r="DL36" s="165"/>
      <c r="DM36" s="165"/>
      <c r="DN36" s="165"/>
      <c r="DO36" s="165"/>
    </row>
    <row r="37" spans="1:119" ht="32.25" customHeight="1" x14ac:dyDescent="0.15">
      <c r="A37" s="166"/>
      <c r="B37" s="192"/>
      <c r="C37" s="633" t="str">
        <f>IF(E37="","",C36+1)</f>
        <v/>
      </c>
      <c r="D37" s="633"/>
      <c r="E37" s="634" t="str">
        <f>IF('各会計、関係団体の財政状況及び健全化判断比率'!B10="","",'各会計、関係団体の財政状況及び健全化判断比率'!B10)</f>
        <v/>
      </c>
      <c r="F37" s="634"/>
      <c r="G37" s="634"/>
      <c r="H37" s="634"/>
      <c r="I37" s="634"/>
      <c r="J37" s="634"/>
      <c r="K37" s="634"/>
      <c r="L37" s="634"/>
      <c r="M37" s="634"/>
      <c r="N37" s="634"/>
      <c r="O37" s="634"/>
      <c r="P37" s="634"/>
      <c r="Q37" s="634"/>
      <c r="R37" s="634"/>
      <c r="S37" s="634"/>
      <c r="T37" s="193"/>
      <c r="U37" s="633" t="str">
        <f t="shared" si="4"/>
        <v/>
      </c>
      <c r="V37" s="633"/>
      <c r="W37" s="634"/>
      <c r="X37" s="634"/>
      <c r="Y37" s="634"/>
      <c r="Z37" s="634"/>
      <c r="AA37" s="634"/>
      <c r="AB37" s="634"/>
      <c r="AC37" s="634"/>
      <c r="AD37" s="634"/>
      <c r="AE37" s="634"/>
      <c r="AF37" s="634"/>
      <c r="AG37" s="634"/>
      <c r="AH37" s="634"/>
      <c r="AI37" s="634"/>
      <c r="AJ37" s="634"/>
      <c r="AK37" s="634"/>
      <c r="AL37" s="193"/>
      <c r="AM37" s="633" t="str">
        <f t="shared" si="0"/>
        <v/>
      </c>
      <c r="AN37" s="633"/>
      <c r="AO37" s="634"/>
      <c r="AP37" s="634"/>
      <c r="AQ37" s="634"/>
      <c r="AR37" s="634"/>
      <c r="AS37" s="634"/>
      <c r="AT37" s="634"/>
      <c r="AU37" s="634"/>
      <c r="AV37" s="634"/>
      <c r="AW37" s="634"/>
      <c r="AX37" s="634"/>
      <c r="AY37" s="634"/>
      <c r="AZ37" s="634"/>
      <c r="BA37" s="634"/>
      <c r="BB37" s="634"/>
      <c r="BC37" s="634"/>
      <c r="BD37" s="193"/>
      <c r="BE37" s="633" t="str">
        <f t="shared" si="1"/>
        <v/>
      </c>
      <c r="BF37" s="633"/>
      <c r="BG37" s="634"/>
      <c r="BH37" s="634"/>
      <c r="BI37" s="634"/>
      <c r="BJ37" s="634"/>
      <c r="BK37" s="634"/>
      <c r="BL37" s="634"/>
      <c r="BM37" s="634"/>
      <c r="BN37" s="634"/>
      <c r="BO37" s="634"/>
      <c r="BP37" s="634"/>
      <c r="BQ37" s="634"/>
      <c r="BR37" s="634"/>
      <c r="BS37" s="634"/>
      <c r="BT37" s="634"/>
      <c r="BU37" s="634"/>
      <c r="BV37" s="193"/>
      <c r="BW37" s="633">
        <f t="shared" si="2"/>
        <v>10</v>
      </c>
      <c r="BX37" s="633"/>
      <c r="BY37" s="634" t="str">
        <f>IF('各会計、関係団体の財政状況及び健全化判断比率'!B71="","",'各会計、関係団体の財政状況及び健全化判断比率'!B71)</f>
        <v>愛北広域事務組合</v>
      </c>
      <c r="BZ37" s="634"/>
      <c r="CA37" s="634"/>
      <c r="CB37" s="634"/>
      <c r="CC37" s="634"/>
      <c r="CD37" s="634"/>
      <c r="CE37" s="634"/>
      <c r="CF37" s="634"/>
      <c r="CG37" s="634"/>
      <c r="CH37" s="634"/>
      <c r="CI37" s="634"/>
      <c r="CJ37" s="634"/>
      <c r="CK37" s="634"/>
      <c r="CL37" s="634"/>
      <c r="CM37" s="634"/>
      <c r="CN37" s="193"/>
      <c r="CO37" s="633" t="str">
        <f t="shared" si="3"/>
        <v/>
      </c>
      <c r="CP37" s="633"/>
      <c r="CQ37" s="634" t="str">
        <f>IF('各会計、関係団体の財政状況及び健全化判断比率'!BS10="","",'各会計、関係団体の財政状況及び健全化判断比率'!BS10)</f>
        <v/>
      </c>
      <c r="CR37" s="634"/>
      <c r="CS37" s="634"/>
      <c r="CT37" s="634"/>
      <c r="CU37" s="634"/>
      <c r="CV37" s="634"/>
      <c r="CW37" s="634"/>
      <c r="CX37" s="634"/>
      <c r="CY37" s="634"/>
      <c r="CZ37" s="634"/>
      <c r="DA37" s="634"/>
      <c r="DB37" s="634"/>
      <c r="DC37" s="634"/>
      <c r="DD37" s="634"/>
      <c r="DE37" s="634"/>
      <c r="DF37" s="190"/>
      <c r="DG37" s="632" t="str">
        <f>IF('各会計、関係団体の財政状況及び健全化判断比率'!BR10="","",'各会計、関係団体の財政状況及び健全化判断比率'!BR10)</f>
        <v/>
      </c>
      <c r="DH37" s="632"/>
      <c r="DI37" s="197"/>
      <c r="DJ37" s="165"/>
      <c r="DK37" s="165"/>
      <c r="DL37" s="165"/>
      <c r="DM37" s="165"/>
      <c r="DN37" s="165"/>
      <c r="DO37" s="165"/>
    </row>
    <row r="38" spans="1:119" ht="32.25" customHeight="1" x14ac:dyDescent="0.15">
      <c r="A38" s="166"/>
      <c r="B38" s="192"/>
      <c r="C38" s="633" t="str">
        <f t="shared" ref="C38:C43" si="5">IF(E38="","",C37+1)</f>
        <v/>
      </c>
      <c r="D38" s="633"/>
      <c r="E38" s="634" t="str">
        <f>IF('各会計、関係団体の財政状況及び健全化判断比率'!B11="","",'各会計、関係団体の財政状況及び健全化判断比率'!B11)</f>
        <v/>
      </c>
      <c r="F38" s="634"/>
      <c r="G38" s="634"/>
      <c r="H38" s="634"/>
      <c r="I38" s="634"/>
      <c r="J38" s="634"/>
      <c r="K38" s="634"/>
      <c r="L38" s="634"/>
      <c r="M38" s="634"/>
      <c r="N38" s="634"/>
      <c r="O38" s="634"/>
      <c r="P38" s="634"/>
      <c r="Q38" s="634"/>
      <c r="R38" s="634"/>
      <c r="S38" s="634"/>
      <c r="T38" s="193"/>
      <c r="U38" s="633" t="str">
        <f t="shared" si="4"/>
        <v/>
      </c>
      <c r="V38" s="633"/>
      <c r="W38" s="634"/>
      <c r="X38" s="634"/>
      <c r="Y38" s="634"/>
      <c r="Z38" s="634"/>
      <c r="AA38" s="634"/>
      <c r="AB38" s="634"/>
      <c r="AC38" s="634"/>
      <c r="AD38" s="634"/>
      <c r="AE38" s="634"/>
      <c r="AF38" s="634"/>
      <c r="AG38" s="634"/>
      <c r="AH38" s="634"/>
      <c r="AI38" s="634"/>
      <c r="AJ38" s="634"/>
      <c r="AK38" s="634"/>
      <c r="AL38" s="193"/>
      <c r="AM38" s="633" t="str">
        <f t="shared" si="0"/>
        <v/>
      </c>
      <c r="AN38" s="633"/>
      <c r="AO38" s="634"/>
      <c r="AP38" s="634"/>
      <c r="AQ38" s="634"/>
      <c r="AR38" s="634"/>
      <c r="AS38" s="634"/>
      <c r="AT38" s="634"/>
      <c r="AU38" s="634"/>
      <c r="AV38" s="634"/>
      <c r="AW38" s="634"/>
      <c r="AX38" s="634"/>
      <c r="AY38" s="634"/>
      <c r="AZ38" s="634"/>
      <c r="BA38" s="634"/>
      <c r="BB38" s="634"/>
      <c r="BC38" s="634"/>
      <c r="BD38" s="193"/>
      <c r="BE38" s="633" t="str">
        <f t="shared" si="1"/>
        <v/>
      </c>
      <c r="BF38" s="633"/>
      <c r="BG38" s="634"/>
      <c r="BH38" s="634"/>
      <c r="BI38" s="634"/>
      <c r="BJ38" s="634"/>
      <c r="BK38" s="634"/>
      <c r="BL38" s="634"/>
      <c r="BM38" s="634"/>
      <c r="BN38" s="634"/>
      <c r="BO38" s="634"/>
      <c r="BP38" s="634"/>
      <c r="BQ38" s="634"/>
      <c r="BR38" s="634"/>
      <c r="BS38" s="634"/>
      <c r="BT38" s="634"/>
      <c r="BU38" s="634"/>
      <c r="BV38" s="193"/>
      <c r="BW38" s="633">
        <f t="shared" si="2"/>
        <v>11</v>
      </c>
      <c r="BX38" s="633"/>
      <c r="BY38" s="634" t="str">
        <f>IF('各会計、関係団体の財政状況及び健全化判断比率'!B72="","",'各会計、関係団体の財政状況及び健全化判断比率'!B72)</f>
        <v>尾張北部環境組合</v>
      </c>
      <c r="BZ38" s="634"/>
      <c r="CA38" s="634"/>
      <c r="CB38" s="634"/>
      <c r="CC38" s="634"/>
      <c r="CD38" s="634"/>
      <c r="CE38" s="634"/>
      <c r="CF38" s="634"/>
      <c r="CG38" s="634"/>
      <c r="CH38" s="634"/>
      <c r="CI38" s="634"/>
      <c r="CJ38" s="634"/>
      <c r="CK38" s="634"/>
      <c r="CL38" s="634"/>
      <c r="CM38" s="634"/>
      <c r="CN38" s="193"/>
      <c r="CO38" s="633" t="str">
        <f t="shared" si="3"/>
        <v/>
      </c>
      <c r="CP38" s="633"/>
      <c r="CQ38" s="634" t="str">
        <f>IF('各会計、関係団体の財政状況及び健全化判断比率'!BS11="","",'各会計、関係団体の財政状況及び健全化判断比率'!BS11)</f>
        <v/>
      </c>
      <c r="CR38" s="634"/>
      <c r="CS38" s="634"/>
      <c r="CT38" s="634"/>
      <c r="CU38" s="634"/>
      <c r="CV38" s="634"/>
      <c r="CW38" s="634"/>
      <c r="CX38" s="634"/>
      <c r="CY38" s="634"/>
      <c r="CZ38" s="634"/>
      <c r="DA38" s="634"/>
      <c r="DB38" s="634"/>
      <c r="DC38" s="634"/>
      <c r="DD38" s="634"/>
      <c r="DE38" s="634"/>
      <c r="DF38" s="190"/>
      <c r="DG38" s="632" t="str">
        <f>IF('各会計、関係団体の財政状況及び健全化判断比率'!BR11="","",'各会計、関係団体の財政状況及び健全化判断比率'!BR11)</f>
        <v/>
      </c>
      <c r="DH38" s="632"/>
      <c r="DI38" s="197"/>
      <c r="DJ38" s="165"/>
      <c r="DK38" s="165"/>
      <c r="DL38" s="165"/>
      <c r="DM38" s="165"/>
      <c r="DN38" s="165"/>
      <c r="DO38" s="165"/>
    </row>
    <row r="39" spans="1:119" ht="32.25" customHeight="1" x14ac:dyDescent="0.15">
      <c r="A39" s="166"/>
      <c r="B39" s="192"/>
      <c r="C39" s="633" t="str">
        <f t="shared" si="5"/>
        <v/>
      </c>
      <c r="D39" s="633"/>
      <c r="E39" s="634" t="str">
        <f>IF('各会計、関係団体の財政状況及び健全化判断比率'!B12="","",'各会計、関係団体の財政状況及び健全化判断比率'!B12)</f>
        <v/>
      </c>
      <c r="F39" s="634"/>
      <c r="G39" s="634"/>
      <c r="H39" s="634"/>
      <c r="I39" s="634"/>
      <c r="J39" s="634"/>
      <c r="K39" s="634"/>
      <c r="L39" s="634"/>
      <c r="M39" s="634"/>
      <c r="N39" s="634"/>
      <c r="O39" s="634"/>
      <c r="P39" s="634"/>
      <c r="Q39" s="634"/>
      <c r="R39" s="634"/>
      <c r="S39" s="634"/>
      <c r="T39" s="193"/>
      <c r="U39" s="633" t="str">
        <f t="shared" si="4"/>
        <v/>
      </c>
      <c r="V39" s="633"/>
      <c r="W39" s="634"/>
      <c r="X39" s="634"/>
      <c r="Y39" s="634"/>
      <c r="Z39" s="634"/>
      <c r="AA39" s="634"/>
      <c r="AB39" s="634"/>
      <c r="AC39" s="634"/>
      <c r="AD39" s="634"/>
      <c r="AE39" s="634"/>
      <c r="AF39" s="634"/>
      <c r="AG39" s="634"/>
      <c r="AH39" s="634"/>
      <c r="AI39" s="634"/>
      <c r="AJ39" s="634"/>
      <c r="AK39" s="634"/>
      <c r="AL39" s="193"/>
      <c r="AM39" s="633" t="str">
        <f t="shared" si="0"/>
        <v/>
      </c>
      <c r="AN39" s="633"/>
      <c r="AO39" s="634"/>
      <c r="AP39" s="634"/>
      <c r="AQ39" s="634"/>
      <c r="AR39" s="634"/>
      <c r="AS39" s="634"/>
      <c r="AT39" s="634"/>
      <c r="AU39" s="634"/>
      <c r="AV39" s="634"/>
      <c r="AW39" s="634"/>
      <c r="AX39" s="634"/>
      <c r="AY39" s="634"/>
      <c r="AZ39" s="634"/>
      <c r="BA39" s="634"/>
      <c r="BB39" s="634"/>
      <c r="BC39" s="634"/>
      <c r="BD39" s="193"/>
      <c r="BE39" s="633" t="str">
        <f t="shared" si="1"/>
        <v/>
      </c>
      <c r="BF39" s="633"/>
      <c r="BG39" s="634"/>
      <c r="BH39" s="634"/>
      <c r="BI39" s="634"/>
      <c r="BJ39" s="634"/>
      <c r="BK39" s="634"/>
      <c r="BL39" s="634"/>
      <c r="BM39" s="634"/>
      <c r="BN39" s="634"/>
      <c r="BO39" s="634"/>
      <c r="BP39" s="634"/>
      <c r="BQ39" s="634"/>
      <c r="BR39" s="634"/>
      <c r="BS39" s="634"/>
      <c r="BT39" s="634"/>
      <c r="BU39" s="634"/>
      <c r="BV39" s="193"/>
      <c r="BW39" s="633">
        <f t="shared" si="2"/>
        <v>12</v>
      </c>
      <c r="BX39" s="633"/>
      <c r="BY39" s="634" t="str">
        <f>IF('各会計、関係団体の財政状況及び健全化判断比率'!B73="","",'各会計、関係団体の財政状況及び健全化判断比率'!B73)</f>
        <v>尾張市町交通災害共済組合</v>
      </c>
      <c r="BZ39" s="634"/>
      <c r="CA39" s="634"/>
      <c r="CB39" s="634"/>
      <c r="CC39" s="634"/>
      <c r="CD39" s="634"/>
      <c r="CE39" s="634"/>
      <c r="CF39" s="634"/>
      <c r="CG39" s="634"/>
      <c r="CH39" s="634"/>
      <c r="CI39" s="634"/>
      <c r="CJ39" s="634"/>
      <c r="CK39" s="634"/>
      <c r="CL39" s="634"/>
      <c r="CM39" s="634"/>
      <c r="CN39" s="193"/>
      <c r="CO39" s="633" t="str">
        <f t="shared" si="3"/>
        <v/>
      </c>
      <c r="CP39" s="633"/>
      <c r="CQ39" s="634" t="str">
        <f>IF('各会計、関係団体の財政状況及び健全化判断比率'!BS12="","",'各会計、関係団体の財政状況及び健全化判断比率'!BS12)</f>
        <v/>
      </c>
      <c r="CR39" s="634"/>
      <c r="CS39" s="634"/>
      <c r="CT39" s="634"/>
      <c r="CU39" s="634"/>
      <c r="CV39" s="634"/>
      <c r="CW39" s="634"/>
      <c r="CX39" s="634"/>
      <c r="CY39" s="634"/>
      <c r="CZ39" s="634"/>
      <c r="DA39" s="634"/>
      <c r="DB39" s="634"/>
      <c r="DC39" s="634"/>
      <c r="DD39" s="634"/>
      <c r="DE39" s="634"/>
      <c r="DF39" s="190"/>
      <c r="DG39" s="632" t="str">
        <f>IF('各会計、関係団体の財政状況及び健全化判断比率'!BR12="","",'各会計、関係団体の財政状況及び健全化判断比率'!BR12)</f>
        <v/>
      </c>
      <c r="DH39" s="632"/>
      <c r="DI39" s="197"/>
      <c r="DJ39" s="165"/>
      <c r="DK39" s="165"/>
      <c r="DL39" s="165"/>
      <c r="DM39" s="165"/>
      <c r="DN39" s="165"/>
      <c r="DO39" s="165"/>
    </row>
    <row r="40" spans="1:119" ht="32.25" customHeight="1" x14ac:dyDescent="0.15">
      <c r="A40" s="166"/>
      <c r="B40" s="192"/>
      <c r="C40" s="633" t="str">
        <f t="shared" si="5"/>
        <v/>
      </c>
      <c r="D40" s="633"/>
      <c r="E40" s="634" t="str">
        <f>IF('各会計、関係団体の財政状況及び健全化判断比率'!B13="","",'各会計、関係団体の財政状況及び健全化判断比率'!B13)</f>
        <v/>
      </c>
      <c r="F40" s="634"/>
      <c r="G40" s="634"/>
      <c r="H40" s="634"/>
      <c r="I40" s="634"/>
      <c r="J40" s="634"/>
      <c r="K40" s="634"/>
      <c r="L40" s="634"/>
      <c r="M40" s="634"/>
      <c r="N40" s="634"/>
      <c r="O40" s="634"/>
      <c r="P40" s="634"/>
      <c r="Q40" s="634"/>
      <c r="R40" s="634"/>
      <c r="S40" s="634"/>
      <c r="T40" s="193"/>
      <c r="U40" s="633" t="str">
        <f t="shared" si="4"/>
        <v/>
      </c>
      <c r="V40" s="633"/>
      <c r="W40" s="634"/>
      <c r="X40" s="634"/>
      <c r="Y40" s="634"/>
      <c r="Z40" s="634"/>
      <c r="AA40" s="634"/>
      <c r="AB40" s="634"/>
      <c r="AC40" s="634"/>
      <c r="AD40" s="634"/>
      <c r="AE40" s="634"/>
      <c r="AF40" s="634"/>
      <c r="AG40" s="634"/>
      <c r="AH40" s="634"/>
      <c r="AI40" s="634"/>
      <c r="AJ40" s="634"/>
      <c r="AK40" s="634"/>
      <c r="AL40" s="193"/>
      <c r="AM40" s="633" t="str">
        <f t="shared" si="0"/>
        <v/>
      </c>
      <c r="AN40" s="633"/>
      <c r="AO40" s="634"/>
      <c r="AP40" s="634"/>
      <c r="AQ40" s="634"/>
      <c r="AR40" s="634"/>
      <c r="AS40" s="634"/>
      <c r="AT40" s="634"/>
      <c r="AU40" s="634"/>
      <c r="AV40" s="634"/>
      <c r="AW40" s="634"/>
      <c r="AX40" s="634"/>
      <c r="AY40" s="634"/>
      <c r="AZ40" s="634"/>
      <c r="BA40" s="634"/>
      <c r="BB40" s="634"/>
      <c r="BC40" s="634"/>
      <c r="BD40" s="193"/>
      <c r="BE40" s="633" t="str">
        <f t="shared" si="1"/>
        <v/>
      </c>
      <c r="BF40" s="633"/>
      <c r="BG40" s="634"/>
      <c r="BH40" s="634"/>
      <c r="BI40" s="634"/>
      <c r="BJ40" s="634"/>
      <c r="BK40" s="634"/>
      <c r="BL40" s="634"/>
      <c r="BM40" s="634"/>
      <c r="BN40" s="634"/>
      <c r="BO40" s="634"/>
      <c r="BP40" s="634"/>
      <c r="BQ40" s="634"/>
      <c r="BR40" s="634"/>
      <c r="BS40" s="634"/>
      <c r="BT40" s="634"/>
      <c r="BU40" s="634"/>
      <c r="BV40" s="193"/>
      <c r="BW40" s="633">
        <f t="shared" si="2"/>
        <v>13</v>
      </c>
      <c r="BX40" s="633"/>
      <c r="BY40" s="634" t="str">
        <f>IF('各会計、関係団体の財政状況及び健全化判断比率'!B74="","",'各会計、関係団体の財政状況及び健全化判断比率'!B74)</f>
        <v>愛知県市町村職員退職手当組合</v>
      </c>
      <c r="BZ40" s="634"/>
      <c r="CA40" s="634"/>
      <c r="CB40" s="634"/>
      <c r="CC40" s="634"/>
      <c r="CD40" s="634"/>
      <c r="CE40" s="634"/>
      <c r="CF40" s="634"/>
      <c r="CG40" s="634"/>
      <c r="CH40" s="634"/>
      <c r="CI40" s="634"/>
      <c r="CJ40" s="634"/>
      <c r="CK40" s="634"/>
      <c r="CL40" s="634"/>
      <c r="CM40" s="634"/>
      <c r="CN40" s="193"/>
      <c r="CO40" s="633" t="str">
        <f t="shared" si="3"/>
        <v/>
      </c>
      <c r="CP40" s="633"/>
      <c r="CQ40" s="634" t="str">
        <f>IF('各会計、関係団体の財政状況及び健全化判断比率'!BS13="","",'各会計、関係団体の財政状況及び健全化判断比率'!BS13)</f>
        <v/>
      </c>
      <c r="CR40" s="634"/>
      <c r="CS40" s="634"/>
      <c r="CT40" s="634"/>
      <c r="CU40" s="634"/>
      <c r="CV40" s="634"/>
      <c r="CW40" s="634"/>
      <c r="CX40" s="634"/>
      <c r="CY40" s="634"/>
      <c r="CZ40" s="634"/>
      <c r="DA40" s="634"/>
      <c r="DB40" s="634"/>
      <c r="DC40" s="634"/>
      <c r="DD40" s="634"/>
      <c r="DE40" s="634"/>
      <c r="DF40" s="190"/>
      <c r="DG40" s="632" t="str">
        <f>IF('各会計、関係団体の財政状況及び健全化判断比率'!BR13="","",'各会計、関係団体の財政状況及び健全化判断比率'!BR13)</f>
        <v/>
      </c>
      <c r="DH40" s="632"/>
      <c r="DI40" s="197"/>
      <c r="DJ40" s="165"/>
      <c r="DK40" s="165"/>
      <c r="DL40" s="165"/>
      <c r="DM40" s="165"/>
      <c r="DN40" s="165"/>
      <c r="DO40" s="165"/>
    </row>
    <row r="41" spans="1:119" ht="32.25" customHeight="1" x14ac:dyDescent="0.15">
      <c r="A41" s="166"/>
      <c r="B41" s="192"/>
      <c r="C41" s="633" t="str">
        <f t="shared" si="5"/>
        <v/>
      </c>
      <c r="D41" s="633"/>
      <c r="E41" s="634" t="str">
        <f>IF('各会計、関係団体の財政状況及び健全化判断比率'!B14="","",'各会計、関係団体の財政状況及び健全化判断比率'!B14)</f>
        <v/>
      </c>
      <c r="F41" s="634"/>
      <c r="G41" s="634"/>
      <c r="H41" s="634"/>
      <c r="I41" s="634"/>
      <c r="J41" s="634"/>
      <c r="K41" s="634"/>
      <c r="L41" s="634"/>
      <c r="M41" s="634"/>
      <c r="N41" s="634"/>
      <c r="O41" s="634"/>
      <c r="P41" s="634"/>
      <c r="Q41" s="634"/>
      <c r="R41" s="634"/>
      <c r="S41" s="634"/>
      <c r="T41" s="193"/>
      <c r="U41" s="633" t="str">
        <f t="shared" si="4"/>
        <v/>
      </c>
      <c r="V41" s="633"/>
      <c r="W41" s="634"/>
      <c r="X41" s="634"/>
      <c r="Y41" s="634"/>
      <c r="Z41" s="634"/>
      <c r="AA41" s="634"/>
      <c r="AB41" s="634"/>
      <c r="AC41" s="634"/>
      <c r="AD41" s="634"/>
      <c r="AE41" s="634"/>
      <c r="AF41" s="634"/>
      <c r="AG41" s="634"/>
      <c r="AH41" s="634"/>
      <c r="AI41" s="634"/>
      <c r="AJ41" s="634"/>
      <c r="AK41" s="634"/>
      <c r="AL41" s="193"/>
      <c r="AM41" s="633" t="str">
        <f t="shared" si="0"/>
        <v/>
      </c>
      <c r="AN41" s="633"/>
      <c r="AO41" s="634"/>
      <c r="AP41" s="634"/>
      <c r="AQ41" s="634"/>
      <c r="AR41" s="634"/>
      <c r="AS41" s="634"/>
      <c r="AT41" s="634"/>
      <c r="AU41" s="634"/>
      <c r="AV41" s="634"/>
      <c r="AW41" s="634"/>
      <c r="AX41" s="634"/>
      <c r="AY41" s="634"/>
      <c r="AZ41" s="634"/>
      <c r="BA41" s="634"/>
      <c r="BB41" s="634"/>
      <c r="BC41" s="634"/>
      <c r="BD41" s="193"/>
      <c r="BE41" s="633" t="str">
        <f t="shared" si="1"/>
        <v/>
      </c>
      <c r="BF41" s="633"/>
      <c r="BG41" s="634"/>
      <c r="BH41" s="634"/>
      <c r="BI41" s="634"/>
      <c r="BJ41" s="634"/>
      <c r="BK41" s="634"/>
      <c r="BL41" s="634"/>
      <c r="BM41" s="634"/>
      <c r="BN41" s="634"/>
      <c r="BO41" s="634"/>
      <c r="BP41" s="634"/>
      <c r="BQ41" s="634"/>
      <c r="BR41" s="634"/>
      <c r="BS41" s="634"/>
      <c r="BT41" s="634"/>
      <c r="BU41" s="634"/>
      <c r="BV41" s="193"/>
      <c r="BW41" s="633">
        <f t="shared" si="2"/>
        <v>14</v>
      </c>
      <c r="BX41" s="633"/>
      <c r="BY41" s="634" t="str">
        <f>IF('各会計、関係団体の財政状況及び健全化判断比率'!B75="","",'各会計、関係団体の財政状況及び健全化判断比率'!B75)</f>
        <v>愛知県後期高齢者医療広域連合（一般会計）</v>
      </c>
      <c r="BZ41" s="634"/>
      <c r="CA41" s="634"/>
      <c r="CB41" s="634"/>
      <c r="CC41" s="634"/>
      <c r="CD41" s="634"/>
      <c r="CE41" s="634"/>
      <c r="CF41" s="634"/>
      <c r="CG41" s="634"/>
      <c r="CH41" s="634"/>
      <c r="CI41" s="634"/>
      <c r="CJ41" s="634"/>
      <c r="CK41" s="634"/>
      <c r="CL41" s="634"/>
      <c r="CM41" s="634"/>
      <c r="CN41" s="193"/>
      <c r="CO41" s="633" t="str">
        <f t="shared" si="3"/>
        <v/>
      </c>
      <c r="CP41" s="633"/>
      <c r="CQ41" s="634" t="str">
        <f>IF('各会計、関係団体の財政状況及び健全化判断比率'!BS14="","",'各会計、関係団体の財政状況及び健全化判断比率'!BS14)</f>
        <v/>
      </c>
      <c r="CR41" s="634"/>
      <c r="CS41" s="634"/>
      <c r="CT41" s="634"/>
      <c r="CU41" s="634"/>
      <c r="CV41" s="634"/>
      <c r="CW41" s="634"/>
      <c r="CX41" s="634"/>
      <c r="CY41" s="634"/>
      <c r="CZ41" s="634"/>
      <c r="DA41" s="634"/>
      <c r="DB41" s="634"/>
      <c r="DC41" s="634"/>
      <c r="DD41" s="634"/>
      <c r="DE41" s="634"/>
      <c r="DF41" s="190"/>
      <c r="DG41" s="632" t="str">
        <f>IF('各会計、関係団体の財政状況及び健全化判断比率'!BR14="","",'各会計、関係団体の財政状況及び健全化判断比率'!BR14)</f>
        <v/>
      </c>
      <c r="DH41" s="632"/>
      <c r="DI41" s="197"/>
      <c r="DJ41" s="165"/>
      <c r="DK41" s="165"/>
      <c r="DL41" s="165"/>
      <c r="DM41" s="165"/>
      <c r="DN41" s="165"/>
      <c r="DO41" s="165"/>
    </row>
    <row r="42" spans="1:119" ht="32.25" customHeight="1" x14ac:dyDescent="0.15">
      <c r="A42" s="165"/>
      <c r="B42" s="192"/>
      <c r="C42" s="633" t="str">
        <f t="shared" si="5"/>
        <v/>
      </c>
      <c r="D42" s="633"/>
      <c r="E42" s="634" t="str">
        <f>IF('各会計、関係団体の財政状況及び健全化判断比率'!B15="","",'各会計、関係団体の財政状況及び健全化判断比率'!B15)</f>
        <v/>
      </c>
      <c r="F42" s="634"/>
      <c r="G42" s="634"/>
      <c r="H42" s="634"/>
      <c r="I42" s="634"/>
      <c r="J42" s="634"/>
      <c r="K42" s="634"/>
      <c r="L42" s="634"/>
      <c r="M42" s="634"/>
      <c r="N42" s="634"/>
      <c r="O42" s="634"/>
      <c r="P42" s="634"/>
      <c r="Q42" s="634"/>
      <c r="R42" s="634"/>
      <c r="S42" s="634"/>
      <c r="T42" s="193"/>
      <c r="U42" s="633" t="str">
        <f t="shared" si="4"/>
        <v/>
      </c>
      <c r="V42" s="633"/>
      <c r="W42" s="634"/>
      <c r="X42" s="634"/>
      <c r="Y42" s="634"/>
      <c r="Z42" s="634"/>
      <c r="AA42" s="634"/>
      <c r="AB42" s="634"/>
      <c r="AC42" s="634"/>
      <c r="AD42" s="634"/>
      <c r="AE42" s="634"/>
      <c r="AF42" s="634"/>
      <c r="AG42" s="634"/>
      <c r="AH42" s="634"/>
      <c r="AI42" s="634"/>
      <c r="AJ42" s="634"/>
      <c r="AK42" s="634"/>
      <c r="AL42" s="193"/>
      <c r="AM42" s="633" t="str">
        <f t="shared" si="0"/>
        <v/>
      </c>
      <c r="AN42" s="633"/>
      <c r="AO42" s="634"/>
      <c r="AP42" s="634"/>
      <c r="AQ42" s="634"/>
      <c r="AR42" s="634"/>
      <c r="AS42" s="634"/>
      <c r="AT42" s="634"/>
      <c r="AU42" s="634"/>
      <c r="AV42" s="634"/>
      <c r="AW42" s="634"/>
      <c r="AX42" s="634"/>
      <c r="AY42" s="634"/>
      <c r="AZ42" s="634"/>
      <c r="BA42" s="634"/>
      <c r="BB42" s="634"/>
      <c r="BC42" s="634"/>
      <c r="BD42" s="193"/>
      <c r="BE42" s="633" t="str">
        <f t="shared" si="1"/>
        <v/>
      </c>
      <c r="BF42" s="633"/>
      <c r="BG42" s="634"/>
      <c r="BH42" s="634"/>
      <c r="BI42" s="634"/>
      <c r="BJ42" s="634"/>
      <c r="BK42" s="634"/>
      <c r="BL42" s="634"/>
      <c r="BM42" s="634"/>
      <c r="BN42" s="634"/>
      <c r="BO42" s="634"/>
      <c r="BP42" s="634"/>
      <c r="BQ42" s="634"/>
      <c r="BR42" s="634"/>
      <c r="BS42" s="634"/>
      <c r="BT42" s="634"/>
      <c r="BU42" s="634"/>
      <c r="BV42" s="193"/>
      <c r="BW42" s="633">
        <f t="shared" si="2"/>
        <v>15</v>
      </c>
      <c r="BX42" s="633"/>
      <c r="BY42" s="634" t="str">
        <f>IF('各会計、関係団体の財政状況及び健全化判断比率'!B76="","",'各会計、関係団体の財政状況及び健全化判断比率'!B76)</f>
        <v>愛知県後期高齢者医療広域連合（後期高齢者医療特別会計）</v>
      </c>
      <c r="BZ42" s="634"/>
      <c r="CA42" s="634"/>
      <c r="CB42" s="634"/>
      <c r="CC42" s="634"/>
      <c r="CD42" s="634"/>
      <c r="CE42" s="634"/>
      <c r="CF42" s="634"/>
      <c r="CG42" s="634"/>
      <c r="CH42" s="634"/>
      <c r="CI42" s="634"/>
      <c r="CJ42" s="634"/>
      <c r="CK42" s="634"/>
      <c r="CL42" s="634"/>
      <c r="CM42" s="634"/>
      <c r="CN42" s="193"/>
      <c r="CO42" s="633" t="str">
        <f t="shared" si="3"/>
        <v/>
      </c>
      <c r="CP42" s="633"/>
      <c r="CQ42" s="634" t="str">
        <f>IF('各会計、関係団体の財政状況及び健全化判断比率'!BS15="","",'各会計、関係団体の財政状況及び健全化判断比率'!BS15)</f>
        <v/>
      </c>
      <c r="CR42" s="634"/>
      <c r="CS42" s="634"/>
      <c r="CT42" s="634"/>
      <c r="CU42" s="634"/>
      <c r="CV42" s="634"/>
      <c r="CW42" s="634"/>
      <c r="CX42" s="634"/>
      <c r="CY42" s="634"/>
      <c r="CZ42" s="634"/>
      <c r="DA42" s="634"/>
      <c r="DB42" s="634"/>
      <c r="DC42" s="634"/>
      <c r="DD42" s="634"/>
      <c r="DE42" s="634"/>
      <c r="DF42" s="190"/>
      <c r="DG42" s="632" t="str">
        <f>IF('各会計、関係団体の財政状況及び健全化判断比率'!BR15="","",'各会計、関係団体の財政状況及び健全化判断比率'!BR15)</f>
        <v/>
      </c>
      <c r="DH42" s="632"/>
      <c r="DI42" s="197"/>
      <c r="DJ42" s="165"/>
      <c r="DK42" s="165"/>
      <c r="DL42" s="165"/>
      <c r="DM42" s="165"/>
      <c r="DN42" s="165"/>
      <c r="DO42" s="165"/>
    </row>
    <row r="43" spans="1:119" ht="32.25" customHeight="1" x14ac:dyDescent="0.15">
      <c r="A43" s="165"/>
      <c r="B43" s="192"/>
      <c r="C43" s="633" t="str">
        <f t="shared" si="5"/>
        <v/>
      </c>
      <c r="D43" s="633"/>
      <c r="E43" s="634" t="str">
        <f>IF('各会計、関係団体の財政状況及び健全化判断比率'!B16="","",'各会計、関係団体の財政状況及び健全化判断比率'!B16)</f>
        <v/>
      </c>
      <c r="F43" s="634"/>
      <c r="G43" s="634"/>
      <c r="H43" s="634"/>
      <c r="I43" s="634"/>
      <c r="J43" s="634"/>
      <c r="K43" s="634"/>
      <c r="L43" s="634"/>
      <c r="M43" s="634"/>
      <c r="N43" s="634"/>
      <c r="O43" s="634"/>
      <c r="P43" s="634"/>
      <c r="Q43" s="634"/>
      <c r="R43" s="634"/>
      <c r="S43" s="634"/>
      <c r="T43" s="193"/>
      <c r="U43" s="633" t="str">
        <f t="shared" si="4"/>
        <v/>
      </c>
      <c r="V43" s="633"/>
      <c r="W43" s="634"/>
      <c r="X43" s="634"/>
      <c r="Y43" s="634"/>
      <c r="Z43" s="634"/>
      <c r="AA43" s="634"/>
      <c r="AB43" s="634"/>
      <c r="AC43" s="634"/>
      <c r="AD43" s="634"/>
      <c r="AE43" s="634"/>
      <c r="AF43" s="634"/>
      <c r="AG43" s="634"/>
      <c r="AH43" s="634"/>
      <c r="AI43" s="634"/>
      <c r="AJ43" s="634"/>
      <c r="AK43" s="634"/>
      <c r="AL43" s="193"/>
      <c r="AM43" s="633" t="str">
        <f t="shared" si="0"/>
        <v/>
      </c>
      <c r="AN43" s="633"/>
      <c r="AO43" s="634"/>
      <c r="AP43" s="634"/>
      <c r="AQ43" s="634"/>
      <c r="AR43" s="634"/>
      <c r="AS43" s="634"/>
      <c r="AT43" s="634"/>
      <c r="AU43" s="634"/>
      <c r="AV43" s="634"/>
      <c r="AW43" s="634"/>
      <c r="AX43" s="634"/>
      <c r="AY43" s="634"/>
      <c r="AZ43" s="634"/>
      <c r="BA43" s="634"/>
      <c r="BB43" s="634"/>
      <c r="BC43" s="634"/>
      <c r="BD43" s="193"/>
      <c r="BE43" s="633" t="str">
        <f t="shared" si="1"/>
        <v/>
      </c>
      <c r="BF43" s="633"/>
      <c r="BG43" s="634"/>
      <c r="BH43" s="634"/>
      <c r="BI43" s="634"/>
      <c r="BJ43" s="634"/>
      <c r="BK43" s="634"/>
      <c r="BL43" s="634"/>
      <c r="BM43" s="634"/>
      <c r="BN43" s="634"/>
      <c r="BO43" s="634"/>
      <c r="BP43" s="634"/>
      <c r="BQ43" s="634"/>
      <c r="BR43" s="634"/>
      <c r="BS43" s="634"/>
      <c r="BT43" s="634"/>
      <c r="BU43" s="634"/>
      <c r="BV43" s="193"/>
      <c r="BW43" s="633" t="str">
        <f t="shared" si="2"/>
        <v/>
      </c>
      <c r="BX43" s="633"/>
      <c r="BY43" s="634" t="str">
        <f>IF('各会計、関係団体の財政状況及び健全化判断比率'!B77="","",'各会計、関係団体の財政状況及び健全化判断比率'!B77)</f>
        <v/>
      </c>
      <c r="BZ43" s="634"/>
      <c r="CA43" s="634"/>
      <c r="CB43" s="634"/>
      <c r="CC43" s="634"/>
      <c r="CD43" s="634"/>
      <c r="CE43" s="634"/>
      <c r="CF43" s="634"/>
      <c r="CG43" s="634"/>
      <c r="CH43" s="634"/>
      <c r="CI43" s="634"/>
      <c r="CJ43" s="634"/>
      <c r="CK43" s="634"/>
      <c r="CL43" s="634"/>
      <c r="CM43" s="634"/>
      <c r="CN43" s="193"/>
      <c r="CO43" s="633" t="str">
        <f t="shared" si="3"/>
        <v/>
      </c>
      <c r="CP43" s="633"/>
      <c r="CQ43" s="634" t="str">
        <f>IF('各会計、関係団体の財政状況及び健全化判断比率'!BS16="","",'各会計、関係団体の財政状況及び健全化判断比率'!BS16)</f>
        <v/>
      </c>
      <c r="CR43" s="634"/>
      <c r="CS43" s="634"/>
      <c r="CT43" s="634"/>
      <c r="CU43" s="634"/>
      <c r="CV43" s="634"/>
      <c r="CW43" s="634"/>
      <c r="CX43" s="634"/>
      <c r="CY43" s="634"/>
      <c r="CZ43" s="634"/>
      <c r="DA43" s="634"/>
      <c r="DB43" s="634"/>
      <c r="DC43" s="634"/>
      <c r="DD43" s="634"/>
      <c r="DE43" s="634"/>
      <c r="DF43" s="190"/>
      <c r="DG43" s="632" t="str">
        <f>IF('各会計、関係団体の財政状況及び健全化判断比率'!BR16="","",'各会計、関係団体の財政状況及び健全化判断比率'!BR16)</f>
        <v/>
      </c>
      <c r="DH43" s="632"/>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sheet="1" objects="1" scenarios="1"/>
  <mergeCells count="432">
    <mergeCell ref="DG42:DH42"/>
    <mergeCell ref="C43:D43"/>
    <mergeCell ref="E43:S43"/>
    <mergeCell ref="U43:V43"/>
    <mergeCell ref="W43:AK43"/>
    <mergeCell ref="AM43:AN43"/>
    <mergeCell ref="AO43:BC43"/>
    <mergeCell ref="DG43:DH43"/>
    <mergeCell ref="BE43:BF43"/>
    <mergeCell ref="BG43:BU43"/>
    <mergeCell ref="BW43:BX43"/>
    <mergeCell ref="BY43:CM43"/>
    <mergeCell ref="CO43:CP43"/>
    <mergeCell ref="CQ43:DE43"/>
    <mergeCell ref="BY42:CM42"/>
    <mergeCell ref="CO42:CP42"/>
    <mergeCell ref="CQ42:DE42"/>
    <mergeCell ref="C42:D42"/>
    <mergeCell ref="E42:S42"/>
    <mergeCell ref="U42:V42"/>
    <mergeCell ref="W42:AK42"/>
    <mergeCell ref="AM42:AN42"/>
    <mergeCell ref="AO42:BC42"/>
    <mergeCell ref="BE42:BF42"/>
    <mergeCell ref="BG42:BU42"/>
    <mergeCell ref="BW42:BX42"/>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0:D40"/>
    <mergeCell ref="E40:S40"/>
    <mergeCell ref="U40:V40"/>
    <mergeCell ref="W40:AK40"/>
    <mergeCell ref="AM40:AN40"/>
    <mergeCell ref="AO40:BC40"/>
    <mergeCell ref="BY40:CM40"/>
    <mergeCell ref="CO40:CP40"/>
    <mergeCell ref="CQ40:DE40"/>
    <mergeCell ref="BE40:BF40"/>
    <mergeCell ref="BG40:BU40"/>
    <mergeCell ref="BW40:BX40"/>
    <mergeCell ref="BY38:CM38"/>
    <mergeCell ref="CO38:CP38"/>
    <mergeCell ref="CQ38:DE38"/>
    <mergeCell ref="BW39:BX39"/>
    <mergeCell ref="BY39:CM39"/>
    <mergeCell ref="CO39:CP39"/>
    <mergeCell ref="CQ39:DE39"/>
    <mergeCell ref="C38:D38"/>
    <mergeCell ref="E38:S38"/>
    <mergeCell ref="U38:V38"/>
    <mergeCell ref="W38:AK38"/>
    <mergeCell ref="AM38:AN38"/>
    <mergeCell ref="AO38:BC38"/>
    <mergeCell ref="DG38:DH38"/>
    <mergeCell ref="C39:D39"/>
    <mergeCell ref="E39:S39"/>
    <mergeCell ref="U39:V39"/>
    <mergeCell ref="W39:AK39"/>
    <mergeCell ref="AM39:AN39"/>
    <mergeCell ref="AO39:BC39"/>
    <mergeCell ref="DG39:DH39"/>
    <mergeCell ref="BE39:BF39"/>
    <mergeCell ref="BG39:BU39"/>
    <mergeCell ref="BE38:BF38"/>
    <mergeCell ref="BG38:BU38"/>
    <mergeCell ref="BW38:BX38"/>
    <mergeCell ref="BW37:BX37"/>
    <mergeCell ref="BY37:CM37"/>
    <mergeCell ref="CO37:CP37"/>
    <mergeCell ref="CQ37:DE37"/>
    <mergeCell ref="C37:D37"/>
    <mergeCell ref="E37:S37"/>
    <mergeCell ref="U37:V37"/>
    <mergeCell ref="W37:AK37"/>
    <mergeCell ref="AM37:AN37"/>
    <mergeCell ref="AO37:BC37"/>
    <mergeCell ref="DG37:DH37"/>
    <mergeCell ref="BE37:BF37"/>
    <mergeCell ref="BG37:BU37"/>
    <mergeCell ref="C35:D35"/>
    <mergeCell ref="E35:S35"/>
    <mergeCell ref="U35:V35"/>
    <mergeCell ref="W35:AK35"/>
    <mergeCell ref="AM35:AN35"/>
    <mergeCell ref="C36:D36"/>
    <mergeCell ref="E36:S36"/>
    <mergeCell ref="U36:V36"/>
    <mergeCell ref="W36:AK36"/>
    <mergeCell ref="AM36:AN36"/>
    <mergeCell ref="AO35:BC35"/>
    <mergeCell ref="DG35:DH35"/>
    <mergeCell ref="BE35:BF35"/>
    <mergeCell ref="BG35:BU35"/>
    <mergeCell ref="BW35:BX35"/>
    <mergeCell ref="BY35:CM35"/>
    <mergeCell ref="CO35:CP35"/>
    <mergeCell ref="CQ35:DE35"/>
    <mergeCell ref="BE36:BF36"/>
    <mergeCell ref="BG36:BU36"/>
    <mergeCell ref="BW36:BX36"/>
    <mergeCell ref="E30:K30"/>
    <mergeCell ref="L30:P30"/>
    <mergeCell ref="Q30:V30"/>
    <mergeCell ref="Q28:V28"/>
    <mergeCell ref="E29:K29"/>
    <mergeCell ref="L29:P29"/>
    <mergeCell ref="DG36:DH36"/>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BY36:CM36"/>
    <mergeCell ref="CO36:CP36"/>
    <mergeCell ref="CQ36:DE36"/>
    <mergeCell ref="AO36:BC36"/>
    <mergeCell ref="C33:D33"/>
    <mergeCell ref="E33:S33"/>
    <mergeCell ref="U33:V33"/>
    <mergeCell ref="W33:AK33"/>
    <mergeCell ref="AM33:AN33"/>
    <mergeCell ref="AO33:BC33"/>
    <mergeCell ref="BE33:BF33"/>
    <mergeCell ref="BG33:BU33"/>
    <mergeCell ref="BW33:BX33"/>
    <mergeCell ref="W30:AG30"/>
    <mergeCell ref="BC28:BM28"/>
    <mergeCell ref="BN28:BU28"/>
    <mergeCell ref="BV28:CC28"/>
    <mergeCell ref="Z28:AG28"/>
    <mergeCell ref="BY33:CM33"/>
    <mergeCell ref="CO33:CP33"/>
    <mergeCell ref="CQ33:DE33"/>
    <mergeCell ref="DG33:DH33"/>
    <mergeCell ref="CE28:CS29"/>
    <mergeCell ref="BN29:BU29"/>
    <mergeCell ref="BV29:CC29"/>
    <mergeCell ref="AH30:AX30"/>
    <mergeCell ref="BC30:BM30"/>
    <mergeCell ref="CT28:DA29"/>
    <mergeCell ref="DB28:DI29"/>
    <mergeCell ref="AS29:AX29"/>
    <mergeCell ref="BC29:BM29"/>
    <mergeCell ref="AS28:AX28"/>
    <mergeCell ref="AY28:BB30"/>
    <mergeCell ref="BN30:BU30"/>
    <mergeCell ref="BV30:CC30"/>
    <mergeCell ref="AH28:AL28"/>
    <mergeCell ref="AM28:AR28"/>
    <mergeCell ref="Q29:V29"/>
    <mergeCell ref="Z29:AG29"/>
    <mergeCell ref="AH29:AL29"/>
    <mergeCell ref="AM29:AR29"/>
    <mergeCell ref="E26:K26"/>
    <mergeCell ref="L26:P26"/>
    <mergeCell ref="Q26:V26"/>
    <mergeCell ref="AH26:AL26"/>
    <mergeCell ref="AM26:AR26"/>
    <mergeCell ref="Z27:AG27"/>
    <mergeCell ref="AH27:AL27"/>
    <mergeCell ref="AM27:AR27"/>
    <mergeCell ref="E28:K28"/>
    <mergeCell ref="L28:P28"/>
    <mergeCell ref="DB24:DI25"/>
    <mergeCell ref="E25:K25"/>
    <mergeCell ref="L25:P25"/>
    <mergeCell ref="Q25:V25"/>
    <mergeCell ref="Z25:AG25"/>
    <mergeCell ref="AS26:AX26"/>
    <mergeCell ref="AY26:BM26"/>
    <mergeCell ref="BN26:BU26"/>
    <mergeCell ref="BV26:CC26"/>
    <mergeCell ref="CE26:CS27"/>
    <mergeCell ref="CT26:DA27"/>
    <mergeCell ref="BV27:CC27"/>
    <mergeCell ref="DB26:DI27"/>
    <mergeCell ref="E27:K27"/>
    <mergeCell ref="L27:P27"/>
    <mergeCell ref="Q27:V27"/>
    <mergeCell ref="AS27:AX27"/>
    <mergeCell ref="AY27:BM27"/>
    <mergeCell ref="BN27:BU27"/>
    <mergeCell ref="BV20:CC20"/>
    <mergeCell ref="BV21:CC21"/>
    <mergeCell ref="B22:D30"/>
    <mergeCell ref="E22:K23"/>
    <mergeCell ref="L22:P23"/>
    <mergeCell ref="Q22:V23"/>
    <mergeCell ref="W22:Y29"/>
    <mergeCell ref="Z22:AG23"/>
    <mergeCell ref="E24:K24"/>
    <mergeCell ref="L24:P24"/>
    <mergeCell ref="Q24:V24"/>
    <mergeCell ref="Z24:AG24"/>
    <mergeCell ref="AH22:AL23"/>
    <mergeCell ref="AM22:AR23"/>
    <mergeCell ref="AS22:AX23"/>
    <mergeCell ref="AY22:BM22"/>
    <mergeCell ref="BN22:BU22"/>
    <mergeCell ref="BV22:CC22"/>
    <mergeCell ref="AY23:BM23"/>
    <mergeCell ref="BN23:BU23"/>
    <mergeCell ref="AU20:AX20"/>
    <mergeCell ref="AS24:AX24"/>
    <mergeCell ref="AY24:BM24"/>
    <mergeCell ref="BN24:BU24"/>
    <mergeCell ref="DB20:DI21"/>
    <mergeCell ref="AU19:AX19"/>
    <mergeCell ref="AY19:BM19"/>
    <mergeCell ref="BN19:BU19"/>
    <mergeCell ref="BV19:CC19"/>
    <mergeCell ref="B21:AX21"/>
    <mergeCell ref="AY21:BM21"/>
    <mergeCell ref="BN21:BU21"/>
    <mergeCell ref="Z26:AG26"/>
    <mergeCell ref="CE22:CS23"/>
    <mergeCell ref="CT22:DA23"/>
    <mergeCell ref="DB22:DI23"/>
    <mergeCell ref="BV23:CC23"/>
    <mergeCell ref="BV24:CC24"/>
    <mergeCell ref="CE24:CS25"/>
    <mergeCell ref="CT24:DA25"/>
    <mergeCell ref="BV25:CC25"/>
    <mergeCell ref="AH24:AL24"/>
    <mergeCell ref="AM24:AR24"/>
    <mergeCell ref="AH25:AL25"/>
    <mergeCell ref="AM25:AR25"/>
    <mergeCell ref="AS25:AX25"/>
    <mergeCell ref="AY25:BM25"/>
    <mergeCell ref="BN25:BU25"/>
    <mergeCell ref="B18:K18"/>
    <mergeCell ref="L18:V18"/>
    <mergeCell ref="AC18:AG18"/>
    <mergeCell ref="AH18:AL18"/>
    <mergeCell ref="AM18:AT18"/>
    <mergeCell ref="AU18:AX18"/>
    <mergeCell ref="CE20:CS21"/>
    <mergeCell ref="CT20:DA21"/>
    <mergeCell ref="B19:K19"/>
    <mergeCell ref="L19:V19"/>
    <mergeCell ref="W19:AB20"/>
    <mergeCell ref="AC19:AG19"/>
    <mergeCell ref="AH19:AL19"/>
    <mergeCell ref="AM19:AT19"/>
    <mergeCell ref="B20:K20"/>
    <mergeCell ref="L20:V20"/>
    <mergeCell ref="AC20:AG20"/>
    <mergeCell ref="AH20:AL20"/>
    <mergeCell ref="AM20:AT20"/>
    <mergeCell ref="BV18:CC18"/>
    <mergeCell ref="CE18:CS19"/>
    <mergeCell ref="CT18:DA19"/>
    <mergeCell ref="AY20:BM20"/>
    <mergeCell ref="BN20:BU20"/>
    <mergeCell ref="M17:Q17"/>
    <mergeCell ref="R17:V17"/>
    <mergeCell ref="W17:AB18"/>
    <mergeCell ref="AC17:AG17"/>
    <mergeCell ref="AH17:AL17"/>
    <mergeCell ref="AM17:AT17"/>
    <mergeCell ref="AU17:AX17"/>
    <mergeCell ref="AY17:BM17"/>
    <mergeCell ref="BN17:BU17"/>
    <mergeCell ref="AY18:BM18"/>
    <mergeCell ref="BN18:BU18"/>
    <mergeCell ref="DB18:DI19"/>
    <mergeCell ref="AU16:AX16"/>
    <mergeCell ref="AY16:BM16"/>
    <mergeCell ref="BN16:BU16"/>
    <mergeCell ref="BV16:CC16"/>
    <mergeCell ref="CE16:CS17"/>
    <mergeCell ref="CT16:DA17"/>
    <mergeCell ref="BV17:CC17"/>
    <mergeCell ref="DB16:DI17"/>
    <mergeCell ref="AU15:AX15"/>
    <mergeCell ref="AY15:BM15"/>
    <mergeCell ref="BN15:BU15"/>
    <mergeCell ref="BV15:CC15"/>
    <mergeCell ref="L16:Q16"/>
    <mergeCell ref="R16:V16"/>
    <mergeCell ref="AC16:AG16"/>
    <mergeCell ref="AH16:AL16"/>
    <mergeCell ref="AM16:AT16"/>
    <mergeCell ref="M15:Q15"/>
    <mergeCell ref="R15:V15"/>
    <mergeCell ref="W15:AB16"/>
    <mergeCell ref="AC15:AG15"/>
    <mergeCell ref="AH15:AL15"/>
    <mergeCell ref="AM15:AT15"/>
    <mergeCell ref="CD11:CS11"/>
    <mergeCell ref="CT11:DA11"/>
    <mergeCell ref="DB11:DI11"/>
    <mergeCell ref="B12:K17"/>
    <mergeCell ref="L12:Q12"/>
    <mergeCell ref="R12:V12"/>
    <mergeCell ref="W12:AB12"/>
    <mergeCell ref="AC12:AG12"/>
    <mergeCell ref="AH12:AL12"/>
    <mergeCell ref="AM12:AT12"/>
    <mergeCell ref="CT12:DA12"/>
    <mergeCell ref="AY14:BM14"/>
    <mergeCell ref="BN14:BU14"/>
    <mergeCell ref="BV14:CC14"/>
    <mergeCell ref="CD14:CS14"/>
    <mergeCell ref="CT14:DA14"/>
    <mergeCell ref="CD15:CS15"/>
    <mergeCell ref="AY13:BM13"/>
    <mergeCell ref="BN13:BU13"/>
    <mergeCell ref="AU12:AX12"/>
    <mergeCell ref="AY12:BM12"/>
    <mergeCell ref="BN12:BU12"/>
    <mergeCell ref="BV12:CC12"/>
    <mergeCell ref="CD12:CS12"/>
    <mergeCell ref="DB12:DI12"/>
    <mergeCell ref="M13:Q13"/>
    <mergeCell ref="R13:V13"/>
    <mergeCell ref="W13:AB14"/>
    <mergeCell ref="AC13:AG13"/>
    <mergeCell ref="AH13:AL13"/>
    <mergeCell ref="AM13:AT13"/>
    <mergeCell ref="AU13:AX13"/>
    <mergeCell ref="L14:Q14"/>
    <mergeCell ref="R14:V14"/>
    <mergeCell ref="AC14:AG14"/>
    <mergeCell ref="AH14:AL14"/>
    <mergeCell ref="AM14:AT14"/>
    <mergeCell ref="AU14:AX14"/>
    <mergeCell ref="DB14:DI14"/>
    <mergeCell ref="BV13:CC13"/>
    <mergeCell ref="CD13:CS13"/>
    <mergeCell ref="CT13:DA13"/>
    <mergeCell ref="DB13:DI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7:CC7"/>
    <mergeCell ref="CD7:CS7"/>
    <mergeCell ref="BV8:CC8"/>
    <mergeCell ref="CD8:CS8"/>
    <mergeCell ref="CT8:DA8"/>
    <mergeCell ref="DB8:DI8"/>
    <mergeCell ref="AY9:BM9"/>
    <mergeCell ref="BN9:BU9"/>
    <mergeCell ref="BV9:CC9"/>
    <mergeCell ref="CD9:CS9"/>
    <mergeCell ref="CT9:DA9"/>
    <mergeCell ref="DB9:DI9"/>
    <mergeCell ref="AY5:BM5"/>
    <mergeCell ref="BN5:BU5"/>
    <mergeCell ref="AM8:AT8"/>
    <mergeCell ref="AU8:AX8"/>
    <mergeCell ref="AY8:BM8"/>
    <mergeCell ref="BN8:BU8"/>
    <mergeCell ref="CT7:DA7"/>
    <mergeCell ref="DB7:DI7"/>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CT5:DA5"/>
    <mergeCell ref="DB5:DI5"/>
    <mergeCell ref="BV5:CC5"/>
    <mergeCell ref="CD5:CS5"/>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24" t="s">
        <v>561</v>
      </c>
      <c r="D34" s="1224"/>
      <c r="E34" s="1225"/>
      <c r="F34" s="32">
        <v>3</v>
      </c>
      <c r="G34" s="33">
        <v>2.73</v>
      </c>
      <c r="H34" s="33">
        <v>3.38</v>
      </c>
      <c r="I34" s="33">
        <v>4.32</v>
      </c>
      <c r="J34" s="34">
        <v>4.91</v>
      </c>
      <c r="K34" s="22"/>
      <c r="L34" s="22"/>
      <c r="M34" s="22"/>
      <c r="N34" s="22"/>
      <c r="O34" s="22"/>
      <c r="P34" s="22"/>
    </row>
    <row r="35" spans="1:16" ht="39" customHeight="1" x14ac:dyDescent="0.15">
      <c r="A35" s="22"/>
      <c r="B35" s="35"/>
      <c r="C35" s="1218" t="s">
        <v>562</v>
      </c>
      <c r="D35" s="1219"/>
      <c r="E35" s="1220"/>
      <c r="F35" s="36">
        <v>6.14</v>
      </c>
      <c r="G35" s="37">
        <v>5.08</v>
      </c>
      <c r="H35" s="37">
        <v>6.21</v>
      </c>
      <c r="I35" s="37">
        <v>4.88</v>
      </c>
      <c r="J35" s="38">
        <v>4.54</v>
      </c>
      <c r="K35" s="22"/>
      <c r="L35" s="22"/>
      <c r="M35" s="22"/>
      <c r="N35" s="22"/>
      <c r="O35" s="22"/>
      <c r="P35" s="22"/>
    </row>
    <row r="36" spans="1:16" ht="39" customHeight="1" x14ac:dyDescent="0.15">
      <c r="A36" s="22"/>
      <c r="B36" s="35"/>
      <c r="C36" s="1218" t="s">
        <v>563</v>
      </c>
      <c r="D36" s="1219"/>
      <c r="E36" s="1220"/>
      <c r="F36" s="36">
        <v>1.23</v>
      </c>
      <c r="G36" s="37">
        <v>1.06</v>
      </c>
      <c r="H36" s="37">
        <v>0.89</v>
      </c>
      <c r="I36" s="37">
        <v>1.61</v>
      </c>
      <c r="J36" s="38">
        <v>2.35</v>
      </c>
      <c r="K36" s="22"/>
      <c r="L36" s="22"/>
      <c r="M36" s="22"/>
      <c r="N36" s="22"/>
      <c r="O36" s="22"/>
      <c r="P36" s="22"/>
    </row>
    <row r="37" spans="1:16" ht="39" customHeight="1" x14ac:dyDescent="0.15">
      <c r="A37" s="22"/>
      <c r="B37" s="35"/>
      <c r="C37" s="1218" t="s">
        <v>564</v>
      </c>
      <c r="D37" s="1219"/>
      <c r="E37" s="1220"/>
      <c r="F37" s="36">
        <v>0.01</v>
      </c>
      <c r="G37" s="37">
        <v>0.02</v>
      </c>
      <c r="H37" s="37">
        <v>0.02</v>
      </c>
      <c r="I37" s="37">
        <v>0.03</v>
      </c>
      <c r="J37" s="38">
        <v>0.03</v>
      </c>
      <c r="K37" s="22"/>
      <c r="L37" s="22"/>
      <c r="M37" s="22"/>
      <c r="N37" s="22"/>
      <c r="O37" s="22"/>
      <c r="P37" s="22"/>
    </row>
    <row r="38" spans="1:16" ht="39" customHeight="1" x14ac:dyDescent="0.15">
      <c r="A38" s="22"/>
      <c r="B38" s="35"/>
      <c r="C38" s="1218" t="s">
        <v>565</v>
      </c>
      <c r="D38" s="1219"/>
      <c r="E38" s="1220"/>
      <c r="F38" s="36">
        <v>0.1</v>
      </c>
      <c r="G38" s="37">
        <v>0.02</v>
      </c>
      <c r="H38" s="37">
        <v>0.1</v>
      </c>
      <c r="I38" s="37">
        <v>0.02</v>
      </c>
      <c r="J38" s="38">
        <v>0.02</v>
      </c>
      <c r="K38" s="22"/>
      <c r="L38" s="22"/>
      <c r="M38" s="22"/>
      <c r="N38" s="22"/>
      <c r="O38" s="22"/>
      <c r="P38" s="22"/>
    </row>
    <row r="39" spans="1:16" ht="39" customHeight="1" x14ac:dyDescent="0.15">
      <c r="A39" s="22"/>
      <c r="B39" s="35"/>
      <c r="C39" s="1218" t="s">
        <v>566</v>
      </c>
      <c r="D39" s="1219"/>
      <c r="E39" s="1220"/>
      <c r="F39" s="36">
        <v>0.03</v>
      </c>
      <c r="G39" s="37">
        <v>0.01</v>
      </c>
      <c r="H39" s="37">
        <v>0.02</v>
      </c>
      <c r="I39" s="37">
        <v>0.01</v>
      </c>
      <c r="J39" s="38">
        <v>0.01</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567</v>
      </c>
      <c r="D42" s="1219"/>
      <c r="E42" s="1220"/>
      <c r="F42" s="36" t="s">
        <v>510</v>
      </c>
      <c r="G42" s="37" t="s">
        <v>510</v>
      </c>
      <c r="H42" s="37" t="s">
        <v>510</v>
      </c>
      <c r="I42" s="37" t="s">
        <v>510</v>
      </c>
      <c r="J42" s="38" t="s">
        <v>510</v>
      </c>
      <c r="K42" s="22"/>
      <c r="L42" s="22"/>
      <c r="M42" s="22"/>
      <c r="N42" s="22"/>
      <c r="O42" s="22"/>
      <c r="P42" s="22"/>
    </row>
    <row r="43" spans="1:16" ht="39" customHeight="1" thickBot="1" x14ac:dyDescent="0.2">
      <c r="A43" s="22"/>
      <c r="B43" s="40"/>
      <c r="C43" s="1221" t="s">
        <v>568</v>
      </c>
      <c r="D43" s="1222"/>
      <c r="E43" s="1223"/>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600</v>
      </c>
      <c r="L45" s="60">
        <v>600</v>
      </c>
      <c r="M45" s="60">
        <v>555</v>
      </c>
      <c r="N45" s="60">
        <v>588</v>
      </c>
      <c r="O45" s="61">
        <v>624</v>
      </c>
      <c r="P45" s="48"/>
      <c r="Q45" s="48"/>
      <c r="R45" s="48"/>
      <c r="S45" s="48"/>
      <c r="T45" s="48"/>
      <c r="U45" s="48"/>
    </row>
    <row r="46" spans="1:21" ht="30.75" customHeight="1" x14ac:dyDescent="0.15">
      <c r="A46" s="48"/>
      <c r="B46" s="1236"/>
      <c r="C46" s="1237"/>
      <c r="D46" s="62"/>
      <c r="E46" s="1226" t="s">
        <v>13</v>
      </c>
      <c r="F46" s="1226"/>
      <c r="G46" s="1226"/>
      <c r="H46" s="1226"/>
      <c r="I46" s="1226"/>
      <c r="J46" s="1227"/>
      <c r="K46" s="63" t="s">
        <v>510</v>
      </c>
      <c r="L46" s="64" t="s">
        <v>510</v>
      </c>
      <c r="M46" s="64" t="s">
        <v>510</v>
      </c>
      <c r="N46" s="64" t="s">
        <v>510</v>
      </c>
      <c r="O46" s="65" t="s">
        <v>510</v>
      </c>
      <c r="P46" s="48"/>
      <c r="Q46" s="48"/>
      <c r="R46" s="48"/>
      <c r="S46" s="48"/>
      <c r="T46" s="48"/>
      <c r="U46" s="48"/>
    </row>
    <row r="47" spans="1:21" ht="30.75" customHeight="1" x14ac:dyDescent="0.15">
      <c r="A47" s="48"/>
      <c r="B47" s="1236"/>
      <c r="C47" s="1237"/>
      <c r="D47" s="62"/>
      <c r="E47" s="1226" t="s">
        <v>14</v>
      </c>
      <c r="F47" s="1226"/>
      <c r="G47" s="1226"/>
      <c r="H47" s="1226"/>
      <c r="I47" s="1226"/>
      <c r="J47" s="1227"/>
      <c r="K47" s="63" t="s">
        <v>510</v>
      </c>
      <c r="L47" s="64" t="s">
        <v>510</v>
      </c>
      <c r="M47" s="64" t="s">
        <v>510</v>
      </c>
      <c r="N47" s="64" t="s">
        <v>510</v>
      </c>
      <c r="O47" s="65" t="s">
        <v>510</v>
      </c>
      <c r="P47" s="48"/>
      <c r="Q47" s="48"/>
      <c r="R47" s="48"/>
      <c r="S47" s="48"/>
      <c r="T47" s="48"/>
      <c r="U47" s="48"/>
    </row>
    <row r="48" spans="1:21" ht="30.75" customHeight="1" x14ac:dyDescent="0.15">
      <c r="A48" s="48"/>
      <c r="B48" s="1236"/>
      <c r="C48" s="1237"/>
      <c r="D48" s="62"/>
      <c r="E48" s="1226" t="s">
        <v>15</v>
      </c>
      <c r="F48" s="1226"/>
      <c r="G48" s="1226"/>
      <c r="H48" s="1226"/>
      <c r="I48" s="1226"/>
      <c r="J48" s="1227"/>
      <c r="K48" s="63">
        <v>114</v>
      </c>
      <c r="L48" s="64">
        <v>120</v>
      </c>
      <c r="M48" s="64">
        <v>125</v>
      </c>
      <c r="N48" s="64">
        <v>130</v>
      </c>
      <c r="O48" s="65">
        <v>133</v>
      </c>
      <c r="P48" s="48"/>
      <c r="Q48" s="48"/>
      <c r="R48" s="48"/>
      <c r="S48" s="48"/>
      <c r="T48" s="48"/>
      <c r="U48" s="48"/>
    </row>
    <row r="49" spans="1:21" ht="30.75" customHeight="1" x14ac:dyDescent="0.15">
      <c r="A49" s="48"/>
      <c r="B49" s="1236"/>
      <c r="C49" s="1237"/>
      <c r="D49" s="62"/>
      <c r="E49" s="1226" t="s">
        <v>16</v>
      </c>
      <c r="F49" s="1226"/>
      <c r="G49" s="1226"/>
      <c r="H49" s="1226"/>
      <c r="I49" s="1226"/>
      <c r="J49" s="1227"/>
      <c r="K49" s="63">
        <v>42</v>
      </c>
      <c r="L49" s="64">
        <v>58</v>
      </c>
      <c r="M49" s="64">
        <v>57</v>
      </c>
      <c r="N49" s="64">
        <v>57</v>
      </c>
      <c r="O49" s="65">
        <v>55</v>
      </c>
      <c r="P49" s="48"/>
      <c r="Q49" s="48"/>
      <c r="R49" s="48"/>
      <c r="S49" s="48"/>
      <c r="T49" s="48"/>
      <c r="U49" s="48"/>
    </row>
    <row r="50" spans="1:21" ht="30.75" customHeight="1" x14ac:dyDescent="0.15">
      <c r="A50" s="48"/>
      <c r="B50" s="1236"/>
      <c r="C50" s="1237"/>
      <c r="D50" s="62"/>
      <c r="E50" s="1226" t="s">
        <v>17</v>
      </c>
      <c r="F50" s="1226"/>
      <c r="G50" s="1226"/>
      <c r="H50" s="1226"/>
      <c r="I50" s="1226"/>
      <c r="J50" s="1227"/>
      <c r="K50" s="63">
        <v>2</v>
      </c>
      <c r="L50" s="64">
        <v>2</v>
      </c>
      <c r="M50" s="64">
        <v>2</v>
      </c>
      <c r="N50" s="64">
        <v>2</v>
      </c>
      <c r="O50" s="65">
        <v>2</v>
      </c>
      <c r="P50" s="48"/>
      <c r="Q50" s="48"/>
      <c r="R50" s="48"/>
      <c r="S50" s="48"/>
      <c r="T50" s="48"/>
      <c r="U50" s="48"/>
    </row>
    <row r="51" spans="1:21" ht="30.75" customHeight="1" x14ac:dyDescent="0.15">
      <c r="A51" s="48"/>
      <c r="B51" s="1238"/>
      <c r="C51" s="1239"/>
      <c r="D51" s="66"/>
      <c r="E51" s="1226" t="s">
        <v>18</v>
      </c>
      <c r="F51" s="1226"/>
      <c r="G51" s="1226"/>
      <c r="H51" s="1226"/>
      <c r="I51" s="1226"/>
      <c r="J51" s="1227"/>
      <c r="K51" s="63" t="s">
        <v>510</v>
      </c>
      <c r="L51" s="64" t="s">
        <v>510</v>
      </c>
      <c r="M51" s="64" t="s">
        <v>510</v>
      </c>
      <c r="N51" s="64" t="s">
        <v>510</v>
      </c>
      <c r="O51" s="65" t="s">
        <v>510</v>
      </c>
      <c r="P51" s="48"/>
      <c r="Q51" s="48"/>
      <c r="R51" s="48"/>
      <c r="S51" s="48"/>
      <c r="T51" s="48"/>
      <c r="U51" s="48"/>
    </row>
    <row r="52" spans="1:21" ht="30.75" customHeight="1" x14ac:dyDescent="0.15">
      <c r="A52" s="48"/>
      <c r="B52" s="1228" t="s">
        <v>19</v>
      </c>
      <c r="C52" s="1229"/>
      <c r="D52" s="66"/>
      <c r="E52" s="1226" t="s">
        <v>20</v>
      </c>
      <c r="F52" s="1226"/>
      <c r="G52" s="1226"/>
      <c r="H52" s="1226"/>
      <c r="I52" s="1226"/>
      <c r="J52" s="1227"/>
      <c r="K52" s="63">
        <v>690</v>
      </c>
      <c r="L52" s="64">
        <v>709</v>
      </c>
      <c r="M52" s="64">
        <v>690</v>
      </c>
      <c r="N52" s="64">
        <v>707</v>
      </c>
      <c r="O52" s="65">
        <v>716</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68</v>
      </c>
      <c r="L53" s="69">
        <v>71</v>
      </c>
      <c r="M53" s="69">
        <v>49</v>
      </c>
      <c r="N53" s="69">
        <v>70</v>
      </c>
      <c r="O53" s="70">
        <v>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553</v>
      </c>
      <c r="J40" s="79" t="s">
        <v>554</v>
      </c>
      <c r="K40" s="79" t="s">
        <v>555</v>
      </c>
      <c r="L40" s="79" t="s">
        <v>556</v>
      </c>
      <c r="M40" s="80" t="s">
        <v>557</v>
      </c>
    </row>
    <row r="41" spans="2:13" ht="27.75" customHeight="1" x14ac:dyDescent="0.15">
      <c r="B41" s="1242" t="s">
        <v>24</v>
      </c>
      <c r="C41" s="1243"/>
      <c r="D41" s="81"/>
      <c r="E41" s="1248" t="s">
        <v>25</v>
      </c>
      <c r="F41" s="1248"/>
      <c r="G41" s="1248"/>
      <c r="H41" s="1249"/>
      <c r="I41" s="82">
        <v>6839</v>
      </c>
      <c r="J41" s="83">
        <v>7043</v>
      </c>
      <c r="K41" s="83">
        <v>7137</v>
      </c>
      <c r="L41" s="83">
        <v>7213</v>
      </c>
      <c r="M41" s="84">
        <v>7123</v>
      </c>
    </row>
    <row r="42" spans="2:13" ht="27.75" customHeight="1" x14ac:dyDescent="0.15">
      <c r="B42" s="1244"/>
      <c r="C42" s="1245"/>
      <c r="D42" s="85"/>
      <c r="E42" s="1250" t="s">
        <v>26</v>
      </c>
      <c r="F42" s="1250"/>
      <c r="G42" s="1250"/>
      <c r="H42" s="1251"/>
      <c r="I42" s="86">
        <v>14</v>
      </c>
      <c r="J42" s="87">
        <v>12</v>
      </c>
      <c r="K42" s="87">
        <v>10</v>
      </c>
      <c r="L42" s="87">
        <v>7</v>
      </c>
      <c r="M42" s="88">
        <v>5</v>
      </c>
    </row>
    <row r="43" spans="2:13" ht="27.75" customHeight="1" x14ac:dyDescent="0.15">
      <c r="B43" s="1244"/>
      <c r="C43" s="1245"/>
      <c r="D43" s="85"/>
      <c r="E43" s="1250" t="s">
        <v>27</v>
      </c>
      <c r="F43" s="1250"/>
      <c r="G43" s="1250"/>
      <c r="H43" s="1251"/>
      <c r="I43" s="86">
        <v>2246</v>
      </c>
      <c r="J43" s="87">
        <v>2300</v>
      </c>
      <c r="K43" s="87">
        <v>2323</v>
      </c>
      <c r="L43" s="87">
        <v>2418</v>
      </c>
      <c r="M43" s="88">
        <v>2520</v>
      </c>
    </row>
    <row r="44" spans="2:13" ht="27.75" customHeight="1" x14ac:dyDescent="0.15">
      <c r="B44" s="1244"/>
      <c r="C44" s="1245"/>
      <c r="D44" s="85"/>
      <c r="E44" s="1250" t="s">
        <v>28</v>
      </c>
      <c r="F44" s="1250"/>
      <c r="G44" s="1250"/>
      <c r="H44" s="1251"/>
      <c r="I44" s="86">
        <v>373</v>
      </c>
      <c r="J44" s="87">
        <v>327</v>
      </c>
      <c r="K44" s="87">
        <v>272</v>
      </c>
      <c r="L44" s="87">
        <v>218</v>
      </c>
      <c r="M44" s="88">
        <v>161</v>
      </c>
    </row>
    <row r="45" spans="2:13" ht="27.75" customHeight="1" x14ac:dyDescent="0.15">
      <c r="B45" s="1244"/>
      <c r="C45" s="1245"/>
      <c r="D45" s="85"/>
      <c r="E45" s="1250" t="s">
        <v>29</v>
      </c>
      <c r="F45" s="1250"/>
      <c r="G45" s="1250"/>
      <c r="H45" s="1251"/>
      <c r="I45" s="86">
        <v>1294</v>
      </c>
      <c r="J45" s="87">
        <v>1335</v>
      </c>
      <c r="K45" s="87">
        <v>1287</v>
      </c>
      <c r="L45" s="87">
        <v>1400</v>
      </c>
      <c r="M45" s="88">
        <v>1407</v>
      </c>
    </row>
    <row r="46" spans="2:13" ht="27.75" customHeight="1" x14ac:dyDescent="0.15">
      <c r="B46" s="1244"/>
      <c r="C46" s="1245"/>
      <c r="D46" s="89"/>
      <c r="E46" s="1250" t="s">
        <v>30</v>
      </c>
      <c r="F46" s="1250"/>
      <c r="G46" s="1250"/>
      <c r="H46" s="1251"/>
      <c r="I46" s="86" t="s">
        <v>510</v>
      </c>
      <c r="J46" s="87" t="s">
        <v>510</v>
      </c>
      <c r="K46" s="87" t="s">
        <v>510</v>
      </c>
      <c r="L46" s="87" t="s">
        <v>510</v>
      </c>
      <c r="M46" s="88" t="s">
        <v>510</v>
      </c>
    </row>
    <row r="47" spans="2:13" ht="27.75" customHeight="1" x14ac:dyDescent="0.15">
      <c r="B47" s="1244"/>
      <c r="C47" s="1245"/>
      <c r="D47" s="90"/>
      <c r="E47" s="1252" t="s">
        <v>31</v>
      </c>
      <c r="F47" s="1253"/>
      <c r="G47" s="1253"/>
      <c r="H47" s="1254"/>
      <c r="I47" s="86" t="s">
        <v>510</v>
      </c>
      <c r="J47" s="87" t="s">
        <v>510</v>
      </c>
      <c r="K47" s="87" t="s">
        <v>510</v>
      </c>
      <c r="L47" s="87" t="s">
        <v>510</v>
      </c>
      <c r="M47" s="88" t="s">
        <v>510</v>
      </c>
    </row>
    <row r="48" spans="2:13" ht="27.75" customHeight="1" x14ac:dyDescent="0.15">
      <c r="B48" s="1244"/>
      <c r="C48" s="1245"/>
      <c r="D48" s="85"/>
      <c r="E48" s="1250" t="s">
        <v>32</v>
      </c>
      <c r="F48" s="1250"/>
      <c r="G48" s="1250"/>
      <c r="H48" s="1251"/>
      <c r="I48" s="86" t="s">
        <v>510</v>
      </c>
      <c r="J48" s="87" t="s">
        <v>510</v>
      </c>
      <c r="K48" s="87" t="s">
        <v>510</v>
      </c>
      <c r="L48" s="87" t="s">
        <v>510</v>
      </c>
      <c r="M48" s="88" t="s">
        <v>510</v>
      </c>
    </row>
    <row r="49" spans="2:13" ht="27.75" customHeight="1" x14ac:dyDescent="0.15">
      <c r="B49" s="1246"/>
      <c r="C49" s="1247"/>
      <c r="D49" s="85"/>
      <c r="E49" s="1250" t="s">
        <v>33</v>
      </c>
      <c r="F49" s="1250"/>
      <c r="G49" s="1250"/>
      <c r="H49" s="1251"/>
      <c r="I49" s="86" t="s">
        <v>510</v>
      </c>
      <c r="J49" s="87" t="s">
        <v>510</v>
      </c>
      <c r="K49" s="87" t="s">
        <v>510</v>
      </c>
      <c r="L49" s="87" t="s">
        <v>510</v>
      </c>
      <c r="M49" s="88" t="s">
        <v>510</v>
      </c>
    </row>
    <row r="50" spans="2:13" ht="27.75" customHeight="1" x14ac:dyDescent="0.15">
      <c r="B50" s="1255" t="s">
        <v>34</v>
      </c>
      <c r="C50" s="1256"/>
      <c r="D50" s="91"/>
      <c r="E50" s="1250" t="s">
        <v>35</v>
      </c>
      <c r="F50" s="1250"/>
      <c r="G50" s="1250"/>
      <c r="H50" s="1251"/>
      <c r="I50" s="86">
        <v>1990</v>
      </c>
      <c r="J50" s="87">
        <v>2262</v>
      </c>
      <c r="K50" s="87">
        <v>2378</v>
      </c>
      <c r="L50" s="87">
        <v>2638</v>
      </c>
      <c r="M50" s="88">
        <v>2699</v>
      </c>
    </row>
    <row r="51" spans="2:13" ht="27.75" customHeight="1" x14ac:dyDescent="0.15">
      <c r="B51" s="1244"/>
      <c r="C51" s="1245"/>
      <c r="D51" s="85"/>
      <c r="E51" s="1250" t="s">
        <v>36</v>
      </c>
      <c r="F51" s="1250"/>
      <c r="G51" s="1250"/>
      <c r="H51" s="1251"/>
      <c r="I51" s="86">
        <v>1943</v>
      </c>
      <c r="J51" s="87">
        <v>1965</v>
      </c>
      <c r="K51" s="87">
        <v>1879</v>
      </c>
      <c r="L51" s="87">
        <v>1918</v>
      </c>
      <c r="M51" s="88">
        <v>1923</v>
      </c>
    </row>
    <row r="52" spans="2:13" ht="27.75" customHeight="1" x14ac:dyDescent="0.15">
      <c r="B52" s="1246"/>
      <c r="C52" s="1247"/>
      <c r="D52" s="85"/>
      <c r="E52" s="1250" t="s">
        <v>37</v>
      </c>
      <c r="F52" s="1250"/>
      <c r="G52" s="1250"/>
      <c r="H52" s="1251"/>
      <c r="I52" s="86">
        <v>7386</v>
      </c>
      <c r="J52" s="87">
        <v>7515</v>
      </c>
      <c r="K52" s="87">
        <v>7602</v>
      </c>
      <c r="L52" s="87">
        <v>7719</v>
      </c>
      <c r="M52" s="88">
        <v>7706</v>
      </c>
    </row>
    <row r="53" spans="2:13" ht="27.75" customHeight="1" thickBot="1" x14ac:dyDescent="0.2">
      <c r="B53" s="1257" t="s">
        <v>38</v>
      </c>
      <c r="C53" s="1258"/>
      <c r="D53" s="92"/>
      <c r="E53" s="1259" t="s">
        <v>39</v>
      </c>
      <c r="F53" s="1259"/>
      <c r="G53" s="1259"/>
      <c r="H53" s="1260"/>
      <c r="I53" s="93">
        <v>-554</v>
      </c>
      <c r="J53" s="94">
        <v>-725</v>
      </c>
      <c r="K53" s="94">
        <v>-830</v>
      </c>
      <c r="L53" s="94">
        <v>-1020</v>
      </c>
      <c r="M53" s="95">
        <v>-1110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555</v>
      </c>
      <c r="G54" s="104" t="s">
        <v>556</v>
      </c>
      <c r="H54" s="105" t="s">
        <v>557</v>
      </c>
    </row>
    <row r="55" spans="2:8" ht="52.5" customHeight="1" x14ac:dyDescent="0.15">
      <c r="B55" s="106"/>
      <c r="C55" s="1269" t="s">
        <v>42</v>
      </c>
      <c r="D55" s="1269"/>
      <c r="E55" s="1270"/>
      <c r="F55" s="107">
        <v>1185</v>
      </c>
      <c r="G55" s="107">
        <v>1179</v>
      </c>
      <c r="H55" s="108">
        <v>1005</v>
      </c>
    </row>
    <row r="56" spans="2:8" ht="52.5" customHeight="1" x14ac:dyDescent="0.15">
      <c r="B56" s="109"/>
      <c r="C56" s="1271" t="s">
        <v>43</v>
      </c>
      <c r="D56" s="1271"/>
      <c r="E56" s="1272"/>
      <c r="F56" s="110">
        <v>11</v>
      </c>
      <c r="G56" s="110">
        <v>11</v>
      </c>
      <c r="H56" s="111">
        <v>11</v>
      </c>
    </row>
    <row r="57" spans="2:8" ht="53.25" customHeight="1" x14ac:dyDescent="0.15">
      <c r="B57" s="109"/>
      <c r="C57" s="1273" t="s">
        <v>44</v>
      </c>
      <c r="D57" s="1273"/>
      <c r="E57" s="1274"/>
      <c r="F57" s="112">
        <v>957</v>
      </c>
      <c r="G57" s="112">
        <v>1215</v>
      </c>
      <c r="H57" s="113">
        <v>1447</v>
      </c>
    </row>
    <row r="58" spans="2:8" ht="45.75" customHeight="1" x14ac:dyDescent="0.15">
      <c r="B58" s="114"/>
      <c r="C58" s="1261" t="s">
        <v>588</v>
      </c>
      <c r="D58" s="1262"/>
      <c r="E58" s="1263"/>
      <c r="F58" s="115">
        <v>351</v>
      </c>
      <c r="G58" s="115">
        <v>401</v>
      </c>
      <c r="H58" s="116">
        <v>452</v>
      </c>
    </row>
    <row r="59" spans="2:8" ht="45.75" customHeight="1" x14ac:dyDescent="0.15">
      <c r="B59" s="114"/>
      <c r="C59" s="1261" t="s">
        <v>591</v>
      </c>
      <c r="D59" s="1262"/>
      <c r="E59" s="1263"/>
      <c r="F59" s="115">
        <v>60</v>
      </c>
      <c r="G59" s="115">
        <v>282</v>
      </c>
      <c r="H59" s="116">
        <v>352</v>
      </c>
    </row>
    <row r="60" spans="2:8" ht="45.75" customHeight="1" x14ac:dyDescent="0.15">
      <c r="B60" s="114"/>
      <c r="C60" s="1261" t="s">
        <v>590</v>
      </c>
      <c r="D60" s="1262"/>
      <c r="E60" s="1263"/>
      <c r="F60" s="115">
        <v>255</v>
      </c>
      <c r="G60" s="115">
        <v>255</v>
      </c>
      <c r="H60" s="116">
        <v>255</v>
      </c>
    </row>
    <row r="61" spans="2:8" ht="45.75" customHeight="1" x14ac:dyDescent="0.15">
      <c r="B61" s="114"/>
      <c r="C61" s="1261" t="s">
        <v>589</v>
      </c>
      <c r="D61" s="1262"/>
      <c r="E61" s="1263"/>
      <c r="F61" s="115">
        <v>154</v>
      </c>
      <c r="G61" s="115">
        <v>138</v>
      </c>
      <c r="H61" s="116">
        <v>243</v>
      </c>
    </row>
    <row r="62" spans="2:8" ht="45.75" customHeight="1" thickBot="1" x14ac:dyDescent="0.2">
      <c r="B62" s="117"/>
      <c r="C62" s="1264" t="s">
        <v>592</v>
      </c>
      <c r="D62" s="1265"/>
      <c r="E62" s="1266"/>
      <c r="F62" s="118">
        <v>100</v>
      </c>
      <c r="G62" s="118">
        <v>100</v>
      </c>
      <c r="H62" s="119">
        <v>100</v>
      </c>
    </row>
    <row r="63" spans="2:8" ht="52.5" customHeight="1" thickBot="1" x14ac:dyDescent="0.2">
      <c r="B63" s="120"/>
      <c r="C63" s="1267" t="s">
        <v>45</v>
      </c>
      <c r="D63" s="1267"/>
      <c r="E63" s="1268"/>
      <c r="F63" s="121">
        <v>2153</v>
      </c>
      <c r="G63" s="121">
        <v>2405</v>
      </c>
      <c r="H63" s="122">
        <v>2463</v>
      </c>
    </row>
    <row r="64" spans="2:8" ht="15" customHeight="1" x14ac:dyDescent="0.15"/>
    <row r="65" ht="0" hidden="1" customHeight="1" x14ac:dyDescent="0.15"/>
    <row r="66" ht="0" hidden="1" customHeight="1" x14ac:dyDescent="0.15"/>
  </sheetData>
  <sheetProtection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610</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597</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553</v>
      </c>
      <c r="BQ50" s="1279"/>
      <c r="BR50" s="1279"/>
      <c r="BS50" s="1279"/>
      <c r="BT50" s="1279"/>
      <c r="BU50" s="1279"/>
      <c r="BV50" s="1279"/>
      <c r="BW50" s="1279"/>
      <c r="BX50" s="1279" t="s">
        <v>554</v>
      </c>
      <c r="BY50" s="1279"/>
      <c r="BZ50" s="1279"/>
      <c r="CA50" s="1279"/>
      <c r="CB50" s="1279"/>
      <c r="CC50" s="1279"/>
      <c r="CD50" s="1279"/>
      <c r="CE50" s="1279"/>
      <c r="CF50" s="1279" t="s">
        <v>555</v>
      </c>
      <c r="CG50" s="1279"/>
      <c r="CH50" s="1279"/>
      <c r="CI50" s="1279"/>
      <c r="CJ50" s="1279"/>
      <c r="CK50" s="1279"/>
      <c r="CL50" s="1279"/>
      <c r="CM50" s="1279"/>
      <c r="CN50" s="1279" t="s">
        <v>556</v>
      </c>
      <c r="CO50" s="1279"/>
      <c r="CP50" s="1279"/>
      <c r="CQ50" s="1279"/>
      <c r="CR50" s="1279"/>
      <c r="CS50" s="1279"/>
      <c r="CT50" s="1279"/>
      <c r="CU50" s="1279"/>
      <c r="CV50" s="1279" t="s">
        <v>557</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598</v>
      </c>
      <c r="AO51" s="1282"/>
      <c r="AP51" s="1282"/>
      <c r="AQ51" s="1282"/>
      <c r="AR51" s="1282"/>
      <c r="AS51" s="1282"/>
      <c r="AT51" s="1282"/>
      <c r="AU51" s="1282"/>
      <c r="AV51" s="1282"/>
      <c r="AW51" s="1282"/>
      <c r="AX51" s="1282"/>
      <c r="AY51" s="1282"/>
      <c r="AZ51" s="1282"/>
      <c r="BA51" s="1282"/>
      <c r="BB51" s="1282" t="s">
        <v>599</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0"/>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600</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0">
        <v>60.7</v>
      </c>
      <c r="CG53" s="1280"/>
      <c r="CH53" s="1280"/>
      <c r="CI53" s="1280"/>
      <c r="CJ53" s="1280"/>
      <c r="CK53" s="1280"/>
      <c r="CL53" s="1280"/>
      <c r="CM53" s="1280"/>
      <c r="CN53" s="1280">
        <v>61.9</v>
      </c>
      <c r="CO53" s="1280"/>
      <c r="CP53" s="1280"/>
      <c r="CQ53" s="1280"/>
      <c r="CR53" s="1280"/>
      <c r="CS53" s="1280"/>
      <c r="CT53" s="1280"/>
      <c r="CU53" s="1280"/>
      <c r="CV53" s="1280">
        <v>63.5</v>
      </c>
      <c r="CW53" s="1280"/>
      <c r="CX53" s="1280"/>
      <c r="CY53" s="1280"/>
      <c r="CZ53" s="1280"/>
      <c r="DA53" s="1280"/>
      <c r="DB53" s="1280"/>
      <c r="DC53" s="1280"/>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382"/>
      <c r="B55" s="374"/>
      <c r="G55" s="1275"/>
      <c r="H55" s="1275"/>
      <c r="I55" s="1275"/>
      <c r="J55" s="1275"/>
      <c r="K55" s="1292"/>
      <c r="L55" s="1292"/>
      <c r="M55" s="1292"/>
      <c r="N55" s="1292"/>
      <c r="AN55" s="1279" t="s">
        <v>601</v>
      </c>
      <c r="AO55" s="1279"/>
      <c r="AP55" s="1279"/>
      <c r="AQ55" s="1279"/>
      <c r="AR55" s="1279"/>
      <c r="AS55" s="1279"/>
      <c r="AT55" s="1279"/>
      <c r="AU55" s="1279"/>
      <c r="AV55" s="1279"/>
      <c r="AW55" s="1279"/>
      <c r="AX55" s="1279"/>
      <c r="AY55" s="1279"/>
      <c r="AZ55" s="1279"/>
      <c r="BA55" s="1279"/>
      <c r="BB55" s="1282" t="s">
        <v>599</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0">
        <v>13</v>
      </c>
      <c r="CG55" s="1280"/>
      <c r="CH55" s="1280"/>
      <c r="CI55" s="1280"/>
      <c r="CJ55" s="1280"/>
      <c r="CK55" s="1280"/>
      <c r="CL55" s="1280"/>
      <c r="CM55" s="1280"/>
      <c r="CN55" s="1280">
        <v>21</v>
      </c>
      <c r="CO55" s="1280"/>
      <c r="CP55" s="1280"/>
      <c r="CQ55" s="1280"/>
      <c r="CR55" s="1280"/>
      <c r="CS55" s="1280"/>
      <c r="CT55" s="1280"/>
      <c r="CU55" s="1280"/>
      <c r="CV55" s="1280">
        <v>20.2</v>
      </c>
      <c r="CW55" s="1280"/>
      <c r="CX55" s="1280"/>
      <c r="CY55" s="1280"/>
      <c r="CZ55" s="1280"/>
      <c r="DA55" s="1280"/>
      <c r="DB55" s="1280"/>
      <c r="DC55" s="1280"/>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602</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0">
        <v>53.4</v>
      </c>
      <c r="CG57" s="1280"/>
      <c r="CH57" s="1280"/>
      <c r="CI57" s="1280"/>
      <c r="CJ57" s="1280"/>
      <c r="CK57" s="1280"/>
      <c r="CL57" s="1280"/>
      <c r="CM57" s="1280"/>
      <c r="CN57" s="1280">
        <v>56.1</v>
      </c>
      <c r="CO57" s="1280"/>
      <c r="CP57" s="1280"/>
      <c r="CQ57" s="1280"/>
      <c r="CR57" s="1280"/>
      <c r="CS57" s="1280"/>
      <c r="CT57" s="1280"/>
      <c r="CU57" s="1280"/>
      <c r="CV57" s="1280">
        <v>58.1</v>
      </c>
      <c r="CW57" s="1280"/>
      <c r="CX57" s="1280"/>
      <c r="CY57" s="1280"/>
      <c r="CZ57" s="1280"/>
      <c r="DA57" s="1280"/>
      <c r="DB57" s="1280"/>
      <c r="DC57" s="1280"/>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603</v>
      </c>
    </row>
    <row r="64" spans="1:109" x14ac:dyDescent="0.15">
      <c r="B64" s="374"/>
      <c r="G64" s="381"/>
      <c r="I64" s="394"/>
      <c r="J64" s="394"/>
      <c r="K64" s="394"/>
      <c r="L64" s="394"/>
      <c r="M64" s="394"/>
      <c r="N64" s="395"/>
      <c r="AM64" s="381"/>
      <c r="AN64" s="381" t="s">
        <v>596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609</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597</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553</v>
      </c>
      <c r="BQ72" s="1279"/>
      <c r="BR72" s="1279"/>
      <c r="BS72" s="1279"/>
      <c r="BT72" s="1279"/>
      <c r="BU72" s="1279"/>
      <c r="BV72" s="1279"/>
      <c r="BW72" s="1279"/>
      <c r="BX72" s="1279" t="s">
        <v>554</v>
      </c>
      <c r="BY72" s="1279"/>
      <c r="BZ72" s="1279"/>
      <c r="CA72" s="1279"/>
      <c r="CB72" s="1279"/>
      <c r="CC72" s="1279"/>
      <c r="CD72" s="1279"/>
      <c r="CE72" s="1279"/>
      <c r="CF72" s="1279" t="s">
        <v>555</v>
      </c>
      <c r="CG72" s="1279"/>
      <c r="CH72" s="1279"/>
      <c r="CI72" s="1279"/>
      <c r="CJ72" s="1279"/>
      <c r="CK72" s="1279"/>
      <c r="CL72" s="1279"/>
      <c r="CM72" s="1279"/>
      <c r="CN72" s="1279" t="s">
        <v>556</v>
      </c>
      <c r="CO72" s="1279"/>
      <c r="CP72" s="1279"/>
      <c r="CQ72" s="1279"/>
      <c r="CR72" s="1279"/>
      <c r="CS72" s="1279"/>
      <c r="CT72" s="1279"/>
      <c r="CU72" s="1279"/>
      <c r="CV72" s="1279" t="s">
        <v>557</v>
      </c>
      <c r="CW72" s="1279"/>
      <c r="CX72" s="1279"/>
      <c r="CY72" s="1279"/>
      <c r="CZ72" s="1279"/>
      <c r="DA72" s="1279"/>
      <c r="DB72" s="1279"/>
      <c r="DC72" s="1279"/>
    </row>
    <row r="73" spans="2:107" x14ac:dyDescent="0.15">
      <c r="B73" s="374"/>
      <c r="G73" s="1293"/>
      <c r="H73" s="1293"/>
      <c r="I73" s="1293"/>
      <c r="J73" s="1293"/>
      <c r="K73" s="1296"/>
      <c r="L73" s="1296"/>
      <c r="M73" s="1296"/>
      <c r="N73" s="1296"/>
      <c r="AM73" s="383"/>
      <c r="AN73" s="1282" t="s">
        <v>598</v>
      </c>
      <c r="AO73" s="1282"/>
      <c r="AP73" s="1282"/>
      <c r="AQ73" s="1282"/>
      <c r="AR73" s="1282"/>
      <c r="AS73" s="1282"/>
      <c r="AT73" s="1282"/>
      <c r="AU73" s="1282"/>
      <c r="AV73" s="1282"/>
      <c r="AW73" s="1282"/>
      <c r="AX73" s="1282"/>
      <c r="AY73" s="1282"/>
      <c r="AZ73" s="1282"/>
      <c r="BA73" s="1282"/>
      <c r="BB73" s="1282" t="s">
        <v>604</v>
      </c>
      <c r="BC73" s="1282"/>
      <c r="BD73" s="1282"/>
      <c r="BE73" s="1282"/>
      <c r="BF73" s="1282"/>
      <c r="BG73" s="1282"/>
      <c r="BH73" s="1282"/>
      <c r="BI73" s="1282"/>
      <c r="BJ73" s="1282"/>
      <c r="BK73" s="1282"/>
      <c r="BL73" s="1282"/>
      <c r="BM73" s="1282"/>
      <c r="BN73" s="1282"/>
      <c r="BO73" s="1282"/>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x14ac:dyDescent="0.15">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605</v>
      </c>
      <c r="BC75" s="1282"/>
      <c r="BD75" s="1282"/>
      <c r="BE75" s="1282"/>
      <c r="BF75" s="1282"/>
      <c r="BG75" s="1282"/>
      <c r="BH75" s="1282"/>
      <c r="BI75" s="1282"/>
      <c r="BJ75" s="1282"/>
      <c r="BK75" s="1282"/>
      <c r="BL75" s="1282"/>
      <c r="BM75" s="1282"/>
      <c r="BN75" s="1282"/>
      <c r="BO75" s="1282"/>
      <c r="BP75" s="1280">
        <v>1.8</v>
      </c>
      <c r="BQ75" s="1280"/>
      <c r="BR75" s="1280"/>
      <c r="BS75" s="1280"/>
      <c r="BT75" s="1280"/>
      <c r="BU75" s="1280"/>
      <c r="BV75" s="1280"/>
      <c r="BW75" s="1280"/>
      <c r="BX75" s="1280">
        <v>1.4</v>
      </c>
      <c r="BY75" s="1280"/>
      <c r="BZ75" s="1280"/>
      <c r="CA75" s="1280"/>
      <c r="CB75" s="1280"/>
      <c r="CC75" s="1280"/>
      <c r="CD75" s="1280"/>
      <c r="CE75" s="1280"/>
      <c r="CF75" s="1280">
        <v>1.1000000000000001</v>
      </c>
      <c r="CG75" s="1280"/>
      <c r="CH75" s="1280"/>
      <c r="CI75" s="1280"/>
      <c r="CJ75" s="1280"/>
      <c r="CK75" s="1280"/>
      <c r="CL75" s="1280"/>
      <c r="CM75" s="1280"/>
      <c r="CN75" s="1280">
        <v>1.1000000000000001</v>
      </c>
      <c r="CO75" s="1280"/>
      <c r="CP75" s="1280"/>
      <c r="CQ75" s="1280"/>
      <c r="CR75" s="1280"/>
      <c r="CS75" s="1280"/>
      <c r="CT75" s="1280"/>
      <c r="CU75" s="1280"/>
      <c r="CV75" s="1280">
        <v>1.2</v>
      </c>
      <c r="CW75" s="1280"/>
      <c r="CX75" s="1280"/>
      <c r="CY75" s="1280"/>
      <c r="CZ75" s="1280"/>
      <c r="DA75" s="1280"/>
      <c r="DB75" s="1280"/>
      <c r="DC75" s="1280"/>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374"/>
      <c r="G77" s="1275"/>
      <c r="H77" s="1275"/>
      <c r="I77" s="1275"/>
      <c r="J77" s="1275"/>
      <c r="K77" s="1296"/>
      <c r="L77" s="1296"/>
      <c r="M77" s="1296"/>
      <c r="N77" s="1296"/>
      <c r="AN77" s="1279" t="s">
        <v>606</v>
      </c>
      <c r="AO77" s="1279"/>
      <c r="AP77" s="1279"/>
      <c r="AQ77" s="1279"/>
      <c r="AR77" s="1279"/>
      <c r="AS77" s="1279"/>
      <c r="AT77" s="1279"/>
      <c r="AU77" s="1279"/>
      <c r="AV77" s="1279"/>
      <c r="AW77" s="1279"/>
      <c r="AX77" s="1279"/>
      <c r="AY77" s="1279"/>
      <c r="AZ77" s="1279"/>
      <c r="BA77" s="1279"/>
      <c r="BB77" s="1282" t="s">
        <v>599</v>
      </c>
      <c r="BC77" s="1282"/>
      <c r="BD77" s="1282"/>
      <c r="BE77" s="1282"/>
      <c r="BF77" s="1282"/>
      <c r="BG77" s="1282"/>
      <c r="BH77" s="1282"/>
      <c r="BI77" s="1282"/>
      <c r="BJ77" s="1282"/>
      <c r="BK77" s="1282"/>
      <c r="BL77" s="1282"/>
      <c r="BM77" s="1282"/>
      <c r="BN77" s="1282"/>
      <c r="BO77" s="1282"/>
      <c r="BP77" s="1280">
        <v>22.3</v>
      </c>
      <c r="BQ77" s="1280"/>
      <c r="BR77" s="1280"/>
      <c r="BS77" s="1280"/>
      <c r="BT77" s="1280"/>
      <c r="BU77" s="1280"/>
      <c r="BV77" s="1280"/>
      <c r="BW77" s="1280"/>
      <c r="BX77" s="1280">
        <v>20.3</v>
      </c>
      <c r="BY77" s="1280"/>
      <c r="BZ77" s="1280"/>
      <c r="CA77" s="1280"/>
      <c r="CB77" s="1280"/>
      <c r="CC77" s="1280"/>
      <c r="CD77" s="1280"/>
      <c r="CE77" s="1280"/>
      <c r="CF77" s="1280">
        <v>13</v>
      </c>
      <c r="CG77" s="1280"/>
      <c r="CH77" s="1280"/>
      <c r="CI77" s="1280"/>
      <c r="CJ77" s="1280"/>
      <c r="CK77" s="1280"/>
      <c r="CL77" s="1280"/>
      <c r="CM77" s="1280"/>
      <c r="CN77" s="1280">
        <v>21</v>
      </c>
      <c r="CO77" s="1280"/>
      <c r="CP77" s="1280"/>
      <c r="CQ77" s="1280"/>
      <c r="CR77" s="1280"/>
      <c r="CS77" s="1280"/>
      <c r="CT77" s="1280"/>
      <c r="CU77" s="1280"/>
      <c r="CV77" s="1280">
        <v>20.2</v>
      </c>
      <c r="CW77" s="1280"/>
      <c r="CX77" s="1280"/>
      <c r="CY77" s="1280"/>
      <c r="CZ77" s="1280"/>
      <c r="DA77" s="1280"/>
      <c r="DB77" s="1280"/>
      <c r="DC77" s="1280"/>
    </row>
    <row r="78" spans="2:107" x14ac:dyDescent="0.15">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605</v>
      </c>
      <c r="BC79" s="1282"/>
      <c r="BD79" s="1282"/>
      <c r="BE79" s="1282"/>
      <c r="BF79" s="1282"/>
      <c r="BG79" s="1282"/>
      <c r="BH79" s="1282"/>
      <c r="BI79" s="1282"/>
      <c r="BJ79" s="1282"/>
      <c r="BK79" s="1282"/>
      <c r="BL79" s="1282"/>
      <c r="BM79" s="1282"/>
      <c r="BN79" s="1282"/>
      <c r="BO79" s="1282"/>
      <c r="BP79" s="1280">
        <v>8.5</v>
      </c>
      <c r="BQ79" s="1280"/>
      <c r="BR79" s="1280"/>
      <c r="BS79" s="1280"/>
      <c r="BT79" s="1280"/>
      <c r="BU79" s="1280"/>
      <c r="BV79" s="1280"/>
      <c r="BW79" s="1280"/>
      <c r="BX79" s="1280">
        <v>7.7</v>
      </c>
      <c r="BY79" s="1280"/>
      <c r="BZ79" s="1280"/>
      <c r="CA79" s="1280"/>
      <c r="CB79" s="1280"/>
      <c r="CC79" s="1280"/>
      <c r="CD79" s="1280"/>
      <c r="CE79" s="1280"/>
      <c r="CF79" s="1280">
        <v>6.8</v>
      </c>
      <c r="CG79" s="1280"/>
      <c r="CH79" s="1280"/>
      <c r="CI79" s="1280"/>
      <c r="CJ79" s="1280"/>
      <c r="CK79" s="1280"/>
      <c r="CL79" s="1280"/>
      <c r="CM79" s="1280"/>
      <c r="CN79" s="1280">
        <v>6.8</v>
      </c>
      <c r="CO79" s="1280"/>
      <c r="CP79" s="1280"/>
      <c r="CQ79" s="1280"/>
      <c r="CR79" s="1280"/>
      <c r="CS79" s="1280"/>
      <c r="CT79" s="1280"/>
      <c r="CU79" s="1280"/>
      <c r="CV79" s="1280">
        <v>6.8</v>
      </c>
      <c r="CW79" s="1280"/>
      <c r="CX79" s="1280"/>
      <c r="CY79" s="1280"/>
      <c r="CZ79" s="1280"/>
      <c r="DA79" s="1280"/>
      <c r="DB79" s="1280"/>
      <c r="DC79" s="1280"/>
    </row>
    <row r="80" spans="2:107" x14ac:dyDescent="0.15">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ukbtNC6GW0I607O0NRKHMqYFQ70WoPMvlXoYyc9rhhRKgf1DTWb5MF+bwPp0u9oOx9ANZgKDuXRsRFYPblGg==" saltValue="ZwjlcxG/4BBx9o9/Kw/Cs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JW9+3ad9vcNOfFtnmAOWjzD5gATBs/jNUQ0sXzcCYP0/xZNtHwr5OOskxolTXVQwLeDtxeW6oyGdAldOk0Jxw==" saltValue="KbTsuXB8Fih8Ao5/yyk3L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4KeX2cI51iy2fii4Os+nFZo9EFY5g5TCWtXXAndbRUMrtzHXFX9pn0CJFK4Tr4ciX/EBSHmSSmqy/xBkP3LAQ==" saltValue="dizfwv9+DZ+bJYt5aT3/l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550</v>
      </c>
      <c r="G2" s="136"/>
      <c r="H2" s="137"/>
    </row>
    <row r="3" spans="1:8" x14ac:dyDescent="0.15">
      <c r="A3" s="133" t="s">
        <v>543</v>
      </c>
      <c r="B3" s="138"/>
      <c r="C3" s="139"/>
      <c r="D3" s="140">
        <v>18123</v>
      </c>
      <c r="E3" s="141"/>
      <c r="F3" s="142">
        <v>53270</v>
      </c>
      <c r="G3" s="143"/>
      <c r="H3" s="144"/>
    </row>
    <row r="4" spans="1:8" x14ac:dyDescent="0.15">
      <c r="A4" s="145"/>
      <c r="B4" s="146"/>
      <c r="C4" s="147"/>
      <c r="D4" s="148">
        <v>12212</v>
      </c>
      <c r="E4" s="149"/>
      <c r="F4" s="150">
        <v>24316</v>
      </c>
      <c r="G4" s="151"/>
      <c r="H4" s="152"/>
    </row>
    <row r="5" spans="1:8" x14ac:dyDescent="0.15">
      <c r="A5" s="133" t="s">
        <v>545</v>
      </c>
      <c r="B5" s="138"/>
      <c r="C5" s="139"/>
      <c r="D5" s="140">
        <v>19926</v>
      </c>
      <c r="E5" s="141"/>
      <c r="F5" s="142">
        <v>53292</v>
      </c>
      <c r="G5" s="143"/>
      <c r="H5" s="144"/>
    </row>
    <row r="6" spans="1:8" x14ac:dyDescent="0.15">
      <c r="A6" s="145"/>
      <c r="B6" s="146"/>
      <c r="C6" s="147"/>
      <c r="D6" s="148">
        <v>17194</v>
      </c>
      <c r="E6" s="149"/>
      <c r="F6" s="150">
        <v>28900</v>
      </c>
      <c r="G6" s="151"/>
      <c r="H6" s="152"/>
    </row>
    <row r="7" spans="1:8" x14ac:dyDescent="0.15">
      <c r="A7" s="133" t="s">
        <v>546</v>
      </c>
      <c r="B7" s="138"/>
      <c r="C7" s="139"/>
      <c r="D7" s="140">
        <v>15488</v>
      </c>
      <c r="E7" s="141"/>
      <c r="F7" s="142">
        <v>49919</v>
      </c>
      <c r="G7" s="143"/>
      <c r="H7" s="144"/>
    </row>
    <row r="8" spans="1:8" x14ac:dyDescent="0.15">
      <c r="A8" s="145"/>
      <c r="B8" s="146"/>
      <c r="C8" s="147"/>
      <c r="D8" s="148">
        <v>11156</v>
      </c>
      <c r="E8" s="149"/>
      <c r="F8" s="150">
        <v>26398</v>
      </c>
      <c r="G8" s="151"/>
      <c r="H8" s="152"/>
    </row>
    <row r="9" spans="1:8" x14ac:dyDescent="0.15">
      <c r="A9" s="133" t="s">
        <v>547</v>
      </c>
      <c r="B9" s="138"/>
      <c r="C9" s="139"/>
      <c r="D9" s="140">
        <v>20450</v>
      </c>
      <c r="E9" s="141"/>
      <c r="F9" s="142">
        <v>47738</v>
      </c>
      <c r="G9" s="143"/>
      <c r="H9" s="144"/>
    </row>
    <row r="10" spans="1:8" x14ac:dyDescent="0.15">
      <c r="A10" s="145"/>
      <c r="B10" s="146"/>
      <c r="C10" s="147"/>
      <c r="D10" s="148">
        <v>11791</v>
      </c>
      <c r="E10" s="149"/>
      <c r="F10" s="150">
        <v>24937</v>
      </c>
      <c r="G10" s="151"/>
      <c r="H10" s="152"/>
    </row>
    <row r="11" spans="1:8" x14ac:dyDescent="0.15">
      <c r="A11" s="133" t="s">
        <v>548</v>
      </c>
      <c r="B11" s="138"/>
      <c r="C11" s="139"/>
      <c r="D11" s="140">
        <v>14219</v>
      </c>
      <c r="E11" s="141"/>
      <c r="F11" s="142">
        <v>52191</v>
      </c>
      <c r="G11" s="143"/>
      <c r="H11" s="144"/>
    </row>
    <row r="12" spans="1:8" x14ac:dyDescent="0.15">
      <c r="A12" s="145"/>
      <c r="B12" s="146"/>
      <c r="C12" s="153"/>
      <c r="D12" s="148">
        <v>13167</v>
      </c>
      <c r="E12" s="149"/>
      <c r="F12" s="150">
        <v>24843</v>
      </c>
      <c r="G12" s="151"/>
      <c r="H12" s="152"/>
    </row>
    <row r="13" spans="1:8" x14ac:dyDescent="0.15">
      <c r="A13" s="133"/>
      <c r="B13" s="138"/>
      <c r="C13" s="154"/>
      <c r="D13" s="155">
        <v>17641</v>
      </c>
      <c r="E13" s="156"/>
      <c r="F13" s="157">
        <v>51282</v>
      </c>
      <c r="G13" s="158"/>
      <c r="H13" s="144"/>
    </row>
    <row r="14" spans="1:8" x14ac:dyDescent="0.15">
      <c r="A14" s="145"/>
      <c r="B14" s="146"/>
      <c r="C14" s="147"/>
      <c r="D14" s="148">
        <v>13104</v>
      </c>
      <c r="E14" s="149"/>
      <c r="F14" s="150">
        <v>25879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6.16</v>
      </c>
      <c r="C19" s="159">
        <f>ROUND(VALUE(SUBSTITUTE(実質収支比率等に係る経年分析!G$48,"▲","-")),2)</f>
        <v>5.1100000000000003</v>
      </c>
      <c r="D19" s="159">
        <f>ROUND(VALUE(SUBSTITUTE(実質収支比率等に係る経年分析!H$48,"▲","-")),2)</f>
        <v>6.25</v>
      </c>
      <c r="E19" s="159">
        <f>ROUND(VALUE(SUBSTITUTE(実質収支比率等に係る経年分析!I$48,"▲","-")),2)</f>
        <v>4.92</v>
      </c>
      <c r="F19" s="159">
        <f>ROUND(VALUE(SUBSTITUTE(実質収支比率等に係る経年分析!J$48,"▲","-")),2)</f>
        <v>4.58</v>
      </c>
    </row>
    <row r="20" spans="1:11" x14ac:dyDescent="0.15">
      <c r="A20" s="159" t="s">
        <v>49</v>
      </c>
      <c r="B20" s="159">
        <f>ROUND(VALUE(SUBSTITUTE(実質収支比率等に係る経年分析!F$47,"▲","-")),2)</f>
        <v>17.850000000000001</v>
      </c>
      <c r="C20" s="159">
        <f>ROUND(VALUE(SUBSTITUTE(実質収支比率等に係る経年分析!G$47,"▲","-")),2)</f>
        <v>21.61</v>
      </c>
      <c r="D20" s="159">
        <f>ROUND(VALUE(SUBSTITUTE(実質収支比率等に係る経年分析!H$47,"▲","-")),2)</f>
        <v>18.45</v>
      </c>
      <c r="E20" s="159">
        <f>ROUND(VALUE(SUBSTITUTE(実質収支比率等に係る経年分析!I$47,"▲","-")),2)</f>
        <v>18.43</v>
      </c>
      <c r="F20" s="159">
        <f>ROUND(VALUE(SUBSTITUTE(実質収支比率等に係る経年分析!J$47,"▲","-")),2)</f>
        <v>15.28</v>
      </c>
    </row>
    <row r="21" spans="1:11" x14ac:dyDescent="0.15">
      <c r="A21" s="159" t="s">
        <v>50</v>
      </c>
      <c r="B21" s="159">
        <f>IF(ISNUMBER(VALUE(SUBSTITUTE(実質収支比率等に係る経年分析!F$49,"▲","-"))),ROUND(VALUE(SUBSTITUTE(実質収支比率等に係る経年分析!F$49,"▲","-")),2),NA())</f>
        <v>3.74</v>
      </c>
      <c r="C21" s="159">
        <f>IF(ISNUMBER(VALUE(SUBSTITUTE(実質収支比率等に係る経年分析!G$49,"▲","-"))),ROUND(VALUE(SUBSTITUTE(実質収支比率等に係る経年分析!G$49,"▲","-")),2),NA())</f>
        <v>2.67</v>
      </c>
      <c r="D21" s="159">
        <f>IF(ISNUMBER(VALUE(SUBSTITUTE(実質収支比率等に係る経年分析!H$49,"▲","-"))),ROUND(VALUE(SUBSTITUTE(実質収支比率等に係る経年分析!H$49,"▲","-")),2),NA())</f>
        <v>-0.69</v>
      </c>
      <c r="E21" s="159">
        <f>IF(ISNUMBER(VALUE(SUBSTITUTE(実質収支比率等に係る経年分析!I$49,"▲","-"))),ROUND(VALUE(SUBSTITUTE(実質収支比率等に係る経年分析!I$49,"▲","-")),2),NA())</f>
        <v>-1.43</v>
      </c>
      <c r="F21" s="159">
        <f>IF(ISNUMBER(VALUE(SUBSTITUTE(実質収支比率等に係る経年分析!J$49,"▲","-"))),ROUND(VALUE(SUBSTITUTE(実質収支比率等に係る経年分析!J$49,"▲","-")),2),NA())</f>
        <v>-2.86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0.02</v>
      </c>
    </row>
    <row r="33" spans="1:16" x14ac:dyDescent="0.15">
      <c r="A33" s="160" t="str">
        <f>IF(連結実質赤字比率に係る赤字・黒字の構成分析!C$37="",NA(),連結実質赤字比率に係る赤字・黒字の構成分析!C$37)</f>
        <v>土地取得特別会計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0.03</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1.23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1.06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0.89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1.61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2.35</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6.14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5.08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6.21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4.88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4.54</v>
      </c>
    </row>
    <row r="36" spans="1:16" x14ac:dyDescent="0.15">
      <c r="A36" s="160" t="str">
        <f>IF(連結実質赤字比率に係る赤字・黒字の構成分析!C$34="",NA(),連結実質赤字比率に係る赤字・黒字の構成分析!C$34)</f>
        <v>国民健康保険特別会計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2.73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3.38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4.32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4.91</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690</v>
      </c>
      <c r="E42" s="161"/>
      <c r="F42" s="161"/>
      <c r="G42" s="161">
        <f>'実質公債費比率（分子）の構造'!L$52</f>
        <v>709</v>
      </c>
      <c r="H42" s="161"/>
      <c r="I42" s="161"/>
      <c r="J42" s="161">
        <f>'実質公債費比率（分子）の構造'!M$52</f>
        <v>690</v>
      </c>
      <c r="K42" s="161"/>
      <c r="L42" s="161"/>
      <c r="M42" s="161">
        <f>'実質公債費比率（分子）の構造'!N$52</f>
        <v>707</v>
      </c>
      <c r="N42" s="161"/>
      <c r="O42" s="161"/>
      <c r="P42" s="161">
        <f>'実質公債費比率（分子）の構造'!O$52</f>
        <v>716</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2</v>
      </c>
      <c r="C44" s="161"/>
      <c r="D44" s="161"/>
      <c r="E44" s="161">
        <f>'実質公債費比率（分子）の構造'!L$50</f>
        <v>2</v>
      </c>
      <c r="F44" s="161"/>
      <c r="G44" s="161"/>
      <c r="H44" s="161">
        <f>'実質公債費比率（分子）の構造'!M$50</f>
        <v>2</v>
      </c>
      <c r="I44" s="161"/>
      <c r="J44" s="161"/>
      <c r="K44" s="161">
        <f>'実質公債費比率（分子）の構造'!N$50</f>
        <v>2</v>
      </c>
      <c r="L44" s="161"/>
      <c r="M44" s="161"/>
      <c r="N44" s="161">
        <f>'実質公債費比率（分子）の構造'!O$50</f>
        <v>2</v>
      </c>
      <c r="O44" s="161"/>
      <c r="P44" s="161"/>
    </row>
    <row r="45" spans="1:16" x14ac:dyDescent="0.15">
      <c r="A45" s="161" t="s">
        <v>60</v>
      </c>
      <c r="B45" s="161">
        <f>'実質公債費比率（分子）の構造'!K$49</f>
        <v>42</v>
      </c>
      <c r="C45" s="161"/>
      <c r="D45" s="161"/>
      <c r="E45" s="161">
        <f>'実質公債費比率（分子）の構造'!L$49</f>
        <v>58</v>
      </c>
      <c r="F45" s="161"/>
      <c r="G45" s="161"/>
      <c r="H45" s="161">
        <f>'実質公債費比率（分子）の構造'!M$49</f>
        <v>57</v>
      </c>
      <c r="I45" s="161"/>
      <c r="J45" s="161"/>
      <c r="K45" s="161">
        <f>'実質公債費比率（分子）の構造'!N$49</f>
        <v>57</v>
      </c>
      <c r="L45" s="161"/>
      <c r="M45" s="161"/>
      <c r="N45" s="161">
        <f>'実質公債費比率（分子）の構造'!O$49</f>
        <v>55</v>
      </c>
      <c r="O45" s="161"/>
      <c r="P45" s="161"/>
    </row>
    <row r="46" spans="1:16" x14ac:dyDescent="0.15">
      <c r="A46" s="161" t="s">
        <v>61</v>
      </c>
      <c r="B46" s="161">
        <f>'実質公債費比率（分子）の構造'!K$48</f>
        <v>114</v>
      </c>
      <c r="C46" s="161"/>
      <c r="D46" s="161"/>
      <c r="E46" s="161">
        <f>'実質公債費比率（分子）の構造'!L$48</f>
        <v>120</v>
      </c>
      <c r="F46" s="161"/>
      <c r="G46" s="161"/>
      <c r="H46" s="161">
        <f>'実質公債費比率（分子）の構造'!M$48</f>
        <v>125</v>
      </c>
      <c r="I46" s="161"/>
      <c r="J46" s="161"/>
      <c r="K46" s="161">
        <f>'実質公債費比率（分子）の構造'!N$48</f>
        <v>130</v>
      </c>
      <c r="L46" s="161"/>
      <c r="M46" s="161"/>
      <c r="N46" s="161">
        <f>'実質公債費比率（分子）の構造'!O$48</f>
        <v>133</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600</v>
      </c>
      <c r="C49" s="161"/>
      <c r="D49" s="161"/>
      <c r="E49" s="161">
        <f>'実質公債費比率（分子）の構造'!L$45</f>
        <v>600</v>
      </c>
      <c r="F49" s="161"/>
      <c r="G49" s="161"/>
      <c r="H49" s="161">
        <f>'実質公債費比率（分子）の構造'!M$45</f>
        <v>555</v>
      </c>
      <c r="I49" s="161"/>
      <c r="J49" s="161"/>
      <c r="K49" s="161">
        <f>'実質公債費比率（分子）の構造'!N$45</f>
        <v>588</v>
      </c>
      <c r="L49" s="161"/>
      <c r="M49" s="161"/>
      <c r="N49" s="161">
        <f>'実質公債費比率（分子）の構造'!O$45</f>
        <v>624</v>
      </c>
      <c r="O49" s="161"/>
      <c r="P49" s="161"/>
    </row>
    <row r="50" spans="1:16" x14ac:dyDescent="0.15">
      <c r="A50" s="161" t="s">
        <v>65</v>
      </c>
      <c r="B50" s="161" t="e">
        <f>NA()</f>
        <v>#N/A</v>
      </c>
      <c r="C50" s="161">
        <f>IF(ISNUMBER('実質公債費比率（分子）の構造'!K$53),'実質公債費比率（分子）の構造'!K$53,NA())</f>
        <v>68</v>
      </c>
      <c r="D50" s="161" t="e">
        <f>NA()</f>
        <v>#N/A</v>
      </c>
      <c r="E50" s="161" t="e">
        <f>NA()</f>
        <v>#N/A</v>
      </c>
      <c r="F50" s="161">
        <f>IF(ISNUMBER('実質公債費比率（分子）の構造'!L$53),'実質公債費比率（分子）の構造'!L$53,NA())</f>
        <v>71</v>
      </c>
      <c r="G50" s="161" t="e">
        <f>NA()</f>
        <v>#N/A</v>
      </c>
      <c r="H50" s="161" t="e">
        <f>NA()</f>
        <v>#N/A</v>
      </c>
      <c r="I50" s="161">
        <f>IF(ISNUMBER('実質公債費比率（分子）の構造'!M$53),'実質公債費比率（分子）の構造'!M$53,NA())</f>
        <v>49</v>
      </c>
      <c r="J50" s="161" t="e">
        <f>NA()</f>
        <v>#N/A</v>
      </c>
      <c r="K50" s="161" t="e">
        <f>NA()</f>
        <v>#N/A</v>
      </c>
      <c r="L50" s="161">
        <f>IF(ISNUMBER('実質公債費比率（分子）の構造'!N$53),'実質公債費比率（分子）の構造'!N$53,NA())</f>
        <v>70</v>
      </c>
      <c r="M50" s="161" t="e">
        <f>NA()</f>
        <v>#N/A</v>
      </c>
      <c r="N50" s="161" t="e">
        <f>NA()</f>
        <v>#N/A</v>
      </c>
      <c r="O50" s="161">
        <f>IF(ISNUMBER('実質公債費比率（分子）の構造'!O$53),'実質公債費比率（分子）の構造'!O$53,NA())</f>
        <v>98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7386</v>
      </c>
      <c r="E56" s="160"/>
      <c r="F56" s="160"/>
      <c r="G56" s="160">
        <f>'将来負担比率（分子）の構造'!J$52</f>
        <v>7515</v>
      </c>
      <c r="H56" s="160"/>
      <c r="I56" s="160"/>
      <c r="J56" s="160">
        <f>'将来負担比率（分子）の構造'!K$52</f>
        <v>7602</v>
      </c>
      <c r="K56" s="160"/>
      <c r="L56" s="160"/>
      <c r="M56" s="160">
        <f>'将来負担比率（分子）の構造'!L$52</f>
        <v>7719</v>
      </c>
      <c r="N56" s="160"/>
      <c r="O56" s="160"/>
      <c r="P56" s="160">
        <f>'将来負担比率（分子）の構造'!M$52</f>
        <v>7706</v>
      </c>
    </row>
    <row r="57" spans="1:16" x14ac:dyDescent="0.15">
      <c r="A57" s="160" t="s">
        <v>36</v>
      </c>
      <c r="B57" s="160"/>
      <c r="C57" s="160"/>
      <c r="D57" s="160">
        <f>'将来負担比率（分子）の構造'!I$51</f>
        <v>1943</v>
      </c>
      <c r="E57" s="160"/>
      <c r="F57" s="160"/>
      <c r="G57" s="160">
        <f>'将来負担比率（分子）の構造'!J$51</f>
        <v>1965</v>
      </c>
      <c r="H57" s="160"/>
      <c r="I57" s="160"/>
      <c r="J57" s="160">
        <f>'将来負担比率（分子）の構造'!K$51</f>
        <v>1879</v>
      </c>
      <c r="K57" s="160"/>
      <c r="L57" s="160"/>
      <c r="M57" s="160">
        <f>'将来負担比率（分子）の構造'!L$51</f>
        <v>1918</v>
      </c>
      <c r="N57" s="160"/>
      <c r="O57" s="160"/>
      <c r="P57" s="160">
        <f>'将来負担比率（分子）の構造'!M$51</f>
        <v>1923</v>
      </c>
    </row>
    <row r="58" spans="1:16" x14ac:dyDescent="0.15">
      <c r="A58" s="160" t="s">
        <v>35</v>
      </c>
      <c r="B58" s="160"/>
      <c r="C58" s="160"/>
      <c r="D58" s="160">
        <f>'将来負担比率（分子）の構造'!I$50</f>
        <v>1990</v>
      </c>
      <c r="E58" s="160"/>
      <c r="F58" s="160"/>
      <c r="G58" s="160">
        <f>'将来負担比率（分子）の構造'!J$50</f>
        <v>2262</v>
      </c>
      <c r="H58" s="160"/>
      <c r="I58" s="160"/>
      <c r="J58" s="160">
        <f>'将来負担比率（分子）の構造'!K$50</f>
        <v>2378</v>
      </c>
      <c r="K58" s="160"/>
      <c r="L58" s="160"/>
      <c r="M58" s="160">
        <f>'将来負担比率（分子）の構造'!L$50</f>
        <v>2638</v>
      </c>
      <c r="N58" s="160"/>
      <c r="O58" s="160"/>
      <c r="P58" s="160">
        <f>'将来負担比率（分子）の構造'!M$50</f>
        <v>2699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1294</v>
      </c>
      <c r="C62" s="160"/>
      <c r="D62" s="160"/>
      <c r="E62" s="160">
        <f>'将来負担比率（分子）の構造'!J$45</f>
        <v>1335</v>
      </c>
      <c r="F62" s="160"/>
      <c r="G62" s="160"/>
      <c r="H62" s="160">
        <f>'将来負担比率（分子）の構造'!K$45</f>
        <v>1287</v>
      </c>
      <c r="I62" s="160"/>
      <c r="J62" s="160"/>
      <c r="K62" s="160">
        <f>'将来負担比率（分子）の構造'!L$45</f>
        <v>1400</v>
      </c>
      <c r="L62" s="160"/>
      <c r="M62" s="160"/>
      <c r="N62" s="160">
        <f>'将来負担比率（分子）の構造'!M$45</f>
        <v>1407</v>
      </c>
      <c r="O62" s="160"/>
      <c r="P62" s="160"/>
    </row>
    <row r="63" spans="1:16" x14ac:dyDescent="0.15">
      <c r="A63" s="160" t="s">
        <v>28</v>
      </c>
      <c r="B63" s="160">
        <f>'将来負担比率（分子）の構造'!I$44</f>
        <v>373</v>
      </c>
      <c r="C63" s="160"/>
      <c r="D63" s="160"/>
      <c r="E63" s="160">
        <f>'将来負担比率（分子）の構造'!J$44</f>
        <v>327</v>
      </c>
      <c r="F63" s="160"/>
      <c r="G63" s="160"/>
      <c r="H63" s="160">
        <f>'将来負担比率（分子）の構造'!K$44</f>
        <v>272</v>
      </c>
      <c r="I63" s="160"/>
      <c r="J63" s="160"/>
      <c r="K63" s="160">
        <f>'将来負担比率（分子）の構造'!L$44</f>
        <v>218</v>
      </c>
      <c r="L63" s="160"/>
      <c r="M63" s="160"/>
      <c r="N63" s="160">
        <f>'将来負担比率（分子）の構造'!M$44</f>
        <v>161</v>
      </c>
      <c r="O63" s="160"/>
      <c r="P63" s="160"/>
    </row>
    <row r="64" spans="1:16" x14ac:dyDescent="0.15">
      <c r="A64" s="160" t="s">
        <v>27</v>
      </c>
      <c r="B64" s="160">
        <f>'将来負担比率（分子）の構造'!I$43</f>
        <v>2246</v>
      </c>
      <c r="C64" s="160"/>
      <c r="D64" s="160"/>
      <c r="E64" s="160">
        <f>'将来負担比率（分子）の構造'!J$43</f>
        <v>2300</v>
      </c>
      <c r="F64" s="160"/>
      <c r="G64" s="160"/>
      <c r="H64" s="160">
        <f>'将来負担比率（分子）の構造'!K$43</f>
        <v>2323</v>
      </c>
      <c r="I64" s="160"/>
      <c r="J64" s="160"/>
      <c r="K64" s="160">
        <f>'将来負担比率（分子）の構造'!L$43</f>
        <v>2418</v>
      </c>
      <c r="L64" s="160"/>
      <c r="M64" s="160"/>
      <c r="N64" s="160">
        <f>'将来負担比率（分子）の構造'!M$43</f>
        <v>2520</v>
      </c>
      <c r="O64" s="160"/>
      <c r="P64" s="160"/>
    </row>
    <row r="65" spans="1:16" x14ac:dyDescent="0.15">
      <c r="A65" s="160" t="s">
        <v>26</v>
      </c>
      <c r="B65" s="160">
        <f>'将来負担比率（分子）の構造'!I$42</f>
        <v>14</v>
      </c>
      <c r="C65" s="160"/>
      <c r="D65" s="160"/>
      <c r="E65" s="160">
        <f>'将来負担比率（分子）の構造'!J$42</f>
        <v>12</v>
      </c>
      <c r="F65" s="160"/>
      <c r="G65" s="160"/>
      <c r="H65" s="160">
        <f>'将来負担比率（分子）の構造'!K$42</f>
        <v>10</v>
      </c>
      <c r="I65" s="160"/>
      <c r="J65" s="160"/>
      <c r="K65" s="160">
        <f>'将来負担比率（分子）の構造'!L$42</f>
        <v>7</v>
      </c>
      <c r="L65" s="160"/>
      <c r="M65" s="160"/>
      <c r="N65" s="160">
        <f>'将来負担比率（分子）の構造'!M$42</f>
        <v>5</v>
      </c>
      <c r="O65" s="160"/>
      <c r="P65" s="160"/>
    </row>
    <row r="66" spans="1:16" x14ac:dyDescent="0.15">
      <c r="A66" s="160" t="s">
        <v>25</v>
      </c>
      <c r="B66" s="160">
        <f>'将来負担比率（分子）の構造'!I$41</f>
        <v>6839</v>
      </c>
      <c r="C66" s="160"/>
      <c r="D66" s="160"/>
      <c r="E66" s="160">
        <f>'将来負担比率（分子）の構造'!J$41</f>
        <v>7043</v>
      </c>
      <c r="F66" s="160"/>
      <c r="G66" s="160"/>
      <c r="H66" s="160">
        <f>'将来負担比率（分子）の構造'!K$41</f>
        <v>7137</v>
      </c>
      <c r="I66" s="160"/>
      <c r="J66" s="160"/>
      <c r="K66" s="160">
        <f>'将来負担比率（分子）の構造'!L$41</f>
        <v>7213</v>
      </c>
      <c r="L66" s="160"/>
      <c r="M66" s="160"/>
      <c r="N66" s="160">
        <f>'将来負担比率（分子）の構造'!M$41</f>
        <v>7123</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1185</v>
      </c>
      <c r="C72" s="164">
        <f>基金残高に係る経年分析!G55</f>
        <v>1179</v>
      </c>
      <c r="D72" s="164">
        <f>基金残高に係る経年分析!H55</f>
        <v>1005</v>
      </c>
    </row>
    <row r="73" spans="1:16" x14ac:dyDescent="0.15">
      <c r="A73" s="163" t="s">
        <v>72</v>
      </c>
      <c r="B73" s="164">
        <f>基金残高に係る経年分析!F56</f>
        <v>11</v>
      </c>
      <c r="C73" s="164">
        <f>基金残高に係る経年分析!G56</f>
        <v>11</v>
      </c>
      <c r="D73" s="164">
        <f>基金残高に係る経年分析!H56</f>
        <v>11</v>
      </c>
    </row>
    <row r="74" spans="1:16" x14ac:dyDescent="0.15">
      <c r="A74" s="163" t="s">
        <v>73</v>
      </c>
      <c r="B74" s="164">
        <f>基金残高に係る経年分析!F57</f>
        <v>957</v>
      </c>
      <c r="C74" s="164">
        <f>基金残高に係る経年分析!G57</f>
        <v>1215</v>
      </c>
      <c r="D74" s="164">
        <f>基金残高に係る経年分析!H57</f>
        <v>1447</v>
      </c>
    </row>
  </sheetData>
  <sheetProtection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48" t="s">
        <v>204</v>
      </c>
      <c r="DI1" s="649"/>
      <c r="DJ1" s="649"/>
      <c r="DK1" s="649"/>
      <c r="DL1" s="649"/>
      <c r="DM1" s="649"/>
      <c r="DN1" s="650"/>
      <c r="DO1" s="205"/>
      <c r="DP1" s="648" t="s">
        <v>205</v>
      </c>
      <c r="DQ1" s="649"/>
      <c r="DR1" s="649"/>
      <c r="DS1" s="649"/>
      <c r="DT1" s="649"/>
      <c r="DU1" s="649"/>
      <c r="DV1" s="649"/>
      <c r="DW1" s="649"/>
      <c r="DX1" s="649"/>
      <c r="DY1" s="649"/>
      <c r="DZ1" s="649"/>
      <c r="EA1" s="649"/>
      <c r="EB1" s="649"/>
      <c r="EC1" s="650"/>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5" t="s">
        <v>207</v>
      </c>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6"/>
      <c r="AK3" s="636"/>
      <c r="AL3" s="636"/>
      <c r="AM3" s="636"/>
      <c r="AN3" s="636"/>
      <c r="AO3" s="636"/>
      <c r="AP3" s="635" t="s">
        <v>208</v>
      </c>
      <c r="AQ3" s="636"/>
      <c r="AR3" s="636"/>
      <c r="AS3" s="636"/>
      <c r="AT3" s="636"/>
      <c r="AU3" s="636"/>
      <c r="AV3" s="636"/>
      <c r="AW3" s="636"/>
      <c r="AX3" s="636"/>
      <c r="AY3" s="636"/>
      <c r="AZ3" s="636"/>
      <c r="BA3" s="636"/>
      <c r="BB3" s="636"/>
      <c r="BC3" s="636"/>
      <c r="BD3" s="636"/>
      <c r="BE3" s="636"/>
      <c r="BF3" s="636"/>
      <c r="BG3" s="636"/>
      <c r="BH3" s="636"/>
      <c r="BI3" s="636"/>
      <c r="BJ3" s="636"/>
      <c r="BK3" s="636"/>
      <c r="BL3" s="636"/>
      <c r="BM3" s="636"/>
      <c r="BN3" s="636"/>
      <c r="BO3" s="636"/>
      <c r="BP3" s="636"/>
      <c r="BQ3" s="636"/>
      <c r="BR3" s="636"/>
      <c r="BS3" s="636"/>
      <c r="BT3" s="636"/>
      <c r="BU3" s="636"/>
      <c r="BV3" s="636"/>
      <c r="BW3" s="636"/>
      <c r="BX3" s="636"/>
      <c r="BY3" s="636"/>
      <c r="BZ3" s="636"/>
      <c r="CA3" s="636"/>
      <c r="CB3" s="637"/>
      <c r="CD3" s="638" t="s">
        <v>209</v>
      </c>
      <c r="CE3" s="639"/>
      <c r="CF3" s="639"/>
      <c r="CG3" s="639"/>
      <c r="CH3" s="639"/>
      <c r="CI3" s="639"/>
      <c r="CJ3" s="639"/>
      <c r="CK3" s="639"/>
      <c r="CL3" s="639"/>
      <c r="CM3" s="639"/>
      <c r="CN3" s="639"/>
      <c r="CO3" s="639"/>
      <c r="CP3" s="639"/>
      <c r="CQ3" s="639"/>
      <c r="CR3" s="639"/>
      <c r="CS3" s="639"/>
      <c r="CT3" s="639"/>
      <c r="CU3" s="639"/>
      <c r="CV3" s="639"/>
      <c r="CW3" s="639"/>
      <c r="CX3" s="639"/>
      <c r="CY3" s="639"/>
      <c r="CZ3" s="639"/>
      <c r="DA3" s="639"/>
      <c r="DB3" s="639"/>
      <c r="DC3" s="639"/>
      <c r="DD3" s="639"/>
      <c r="DE3" s="639"/>
      <c r="DF3" s="639"/>
      <c r="DG3" s="639"/>
      <c r="DH3" s="639"/>
      <c r="DI3" s="639"/>
      <c r="DJ3" s="639"/>
      <c r="DK3" s="639"/>
      <c r="DL3" s="639"/>
      <c r="DM3" s="639"/>
      <c r="DN3" s="639"/>
      <c r="DO3" s="639"/>
      <c r="DP3" s="639"/>
      <c r="DQ3" s="639"/>
      <c r="DR3" s="639"/>
      <c r="DS3" s="639"/>
      <c r="DT3" s="639"/>
      <c r="DU3" s="639"/>
      <c r="DV3" s="639"/>
      <c r="DW3" s="639"/>
      <c r="DX3" s="639"/>
      <c r="DY3" s="639"/>
      <c r="DZ3" s="639"/>
      <c r="EA3" s="639"/>
      <c r="EB3" s="639"/>
      <c r="EC3" s="640"/>
    </row>
    <row r="4" spans="2:143" ht="11.25" customHeight="1" x14ac:dyDescent="0.15">
      <c r="B4" s="635" t="s">
        <v>1</v>
      </c>
      <c r="C4" s="636"/>
      <c r="D4" s="636"/>
      <c r="E4" s="636"/>
      <c r="F4" s="636"/>
      <c r="G4" s="636"/>
      <c r="H4" s="636"/>
      <c r="I4" s="636"/>
      <c r="J4" s="636"/>
      <c r="K4" s="636"/>
      <c r="L4" s="636"/>
      <c r="M4" s="636"/>
      <c r="N4" s="636"/>
      <c r="O4" s="636"/>
      <c r="P4" s="636"/>
      <c r="Q4" s="637"/>
      <c r="R4" s="635" t="s">
        <v>210</v>
      </c>
      <c r="S4" s="636"/>
      <c r="T4" s="636"/>
      <c r="U4" s="636"/>
      <c r="V4" s="636"/>
      <c r="W4" s="636"/>
      <c r="X4" s="636"/>
      <c r="Y4" s="637"/>
      <c r="Z4" s="635" t="s">
        <v>211</v>
      </c>
      <c r="AA4" s="636"/>
      <c r="AB4" s="636"/>
      <c r="AC4" s="637"/>
      <c r="AD4" s="635" t="s">
        <v>212</v>
      </c>
      <c r="AE4" s="636"/>
      <c r="AF4" s="636"/>
      <c r="AG4" s="636"/>
      <c r="AH4" s="636"/>
      <c r="AI4" s="636"/>
      <c r="AJ4" s="636"/>
      <c r="AK4" s="637"/>
      <c r="AL4" s="635" t="s">
        <v>211</v>
      </c>
      <c r="AM4" s="636"/>
      <c r="AN4" s="636"/>
      <c r="AO4" s="637"/>
      <c r="AP4" s="641" t="s">
        <v>213</v>
      </c>
      <c r="AQ4" s="641"/>
      <c r="AR4" s="641"/>
      <c r="AS4" s="641"/>
      <c r="AT4" s="641"/>
      <c r="AU4" s="641"/>
      <c r="AV4" s="641"/>
      <c r="AW4" s="641"/>
      <c r="AX4" s="641"/>
      <c r="AY4" s="641"/>
      <c r="AZ4" s="641"/>
      <c r="BA4" s="641"/>
      <c r="BB4" s="641"/>
      <c r="BC4" s="641"/>
      <c r="BD4" s="641"/>
      <c r="BE4" s="641"/>
      <c r="BF4" s="641"/>
      <c r="BG4" s="641" t="s">
        <v>214</v>
      </c>
      <c r="BH4" s="641"/>
      <c r="BI4" s="641"/>
      <c r="BJ4" s="641"/>
      <c r="BK4" s="641"/>
      <c r="BL4" s="641"/>
      <c r="BM4" s="641"/>
      <c r="BN4" s="641"/>
      <c r="BO4" s="641" t="s">
        <v>211</v>
      </c>
      <c r="BP4" s="641"/>
      <c r="BQ4" s="641"/>
      <c r="BR4" s="641"/>
      <c r="BS4" s="641" t="s">
        <v>215</v>
      </c>
      <c r="BT4" s="641"/>
      <c r="BU4" s="641"/>
      <c r="BV4" s="641"/>
      <c r="BW4" s="641"/>
      <c r="BX4" s="641"/>
      <c r="BY4" s="641"/>
      <c r="BZ4" s="641"/>
      <c r="CA4" s="641"/>
      <c r="CB4" s="641"/>
      <c r="CD4" s="638" t="s">
        <v>216</v>
      </c>
      <c r="CE4" s="639"/>
      <c r="CF4" s="639"/>
      <c r="CG4" s="639"/>
      <c r="CH4" s="639"/>
      <c r="CI4" s="639"/>
      <c r="CJ4" s="639"/>
      <c r="CK4" s="639"/>
      <c r="CL4" s="639"/>
      <c r="CM4" s="639"/>
      <c r="CN4" s="639"/>
      <c r="CO4" s="639"/>
      <c r="CP4" s="639"/>
      <c r="CQ4" s="639"/>
      <c r="CR4" s="639"/>
      <c r="CS4" s="639"/>
      <c r="CT4" s="639"/>
      <c r="CU4" s="639"/>
      <c r="CV4" s="639"/>
      <c r="CW4" s="639"/>
      <c r="CX4" s="639"/>
      <c r="CY4" s="639"/>
      <c r="CZ4" s="639"/>
      <c r="DA4" s="639"/>
      <c r="DB4" s="639"/>
      <c r="DC4" s="639"/>
      <c r="DD4" s="639"/>
      <c r="DE4" s="639"/>
      <c r="DF4" s="639"/>
      <c r="DG4" s="639"/>
      <c r="DH4" s="639"/>
      <c r="DI4" s="639"/>
      <c r="DJ4" s="639"/>
      <c r="DK4" s="639"/>
      <c r="DL4" s="639"/>
      <c r="DM4" s="639"/>
      <c r="DN4" s="639"/>
      <c r="DO4" s="639"/>
      <c r="DP4" s="639"/>
      <c r="DQ4" s="639"/>
      <c r="DR4" s="639"/>
      <c r="DS4" s="639"/>
      <c r="DT4" s="639"/>
      <c r="DU4" s="639"/>
      <c r="DV4" s="639"/>
      <c r="DW4" s="639"/>
      <c r="DX4" s="639"/>
      <c r="DY4" s="639"/>
      <c r="DZ4" s="639"/>
      <c r="EA4" s="639"/>
      <c r="EB4" s="639"/>
      <c r="EC4" s="640"/>
    </row>
    <row r="5" spans="2:143" s="209" customFormat="1" ht="11.25" customHeight="1" x14ac:dyDescent="0.15">
      <c r="B5" s="665" t="s">
        <v>217</v>
      </c>
      <c r="C5" s="666"/>
      <c r="D5" s="666"/>
      <c r="E5" s="666"/>
      <c r="F5" s="666"/>
      <c r="G5" s="666"/>
      <c r="H5" s="666"/>
      <c r="I5" s="666"/>
      <c r="J5" s="666"/>
      <c r="K5" s="666"/>
      <c r="L5" s="666"/>
      <c r="M5" s="666"/>
      <c r="N5" s="666"/>
      <c r="O5" s="666"/>
      <c r="P5" s="666"/>
      <c r="Q5" s="667"/>
      <c r="R5" s="668">
        <v>4950671</v>
      </c>
      <c r="S5" s="669"/>
      <c r="T5" s="669"/>
      <c r="U5" s="669"/>
      <c r="V5" s="669"/>
      <c r="W5" s="669"/>
      <c r="X5" s="669"/>
      <c r="Y5" s="670"/>
      <c r="Z5" s="671">
        <v>50.5</v>
      </c>
      <c r="AA5" s="671"/>
      <c r="AB5" s="671"/>
      <c r="AC5" s="671"/>
      <c r="AD5" s="672">
        <v>4580010</v>
      </c>
      <c r="AE5" s="672"/>
      <c r="AF5" s="672"/>
      <c r="AG5" s="672"/>
      <c r="AH5" s="672"/>
      <c r="AI5" s="672"/>
      <c r="AJ5" s="672"/>
      <c r="AK5" s="672"/>
      <c r="AL5" s="656">
        <v>74.900000000000006</v>
      </c>
      <c r="AM5" s="657"/>
      <c r="AN5" s="657"/>
      <c r="AO5" s="673"/>
      <c r="AP5" s="665" t="s">
        <v>218</v>
      </c>
      <c r="AQ5" s="666"/>
      <c r="AR5" s="666"/>
      <c r="AS5" s="666"/>
      <c r="AT5" s="666"/>
      <c r="AU5" s="666"/>
      <c r="AV5" s="666"/>
      <c r="AW5" s="666"/>
      <c r="AX5" s="666"/>
      <c r="AY5" s="666"/>
      <c r="AZ5" s="666"/>
      <c r="BA5" s="666"/>
      <c r="BB5" s="666"/>
      <c r="BC5" s="666"/>
      <c r="BD5" s="666"/>
      <c r="BE5" s="666"/>
      <c r="BF5" s="667"/>
      <c r="BG5" s="654">
        <v>4660342</v>
      </c>
      <c r="BH5" s="643"/>
      <c r="BI5" s="643"/>
      <c r="BJ5" s="643"/>
      <c r="BK5" s="643"/>
      <c r="BL5" s="643"/>
      <c r="BM5" s="643"/>
      <c r="BN5" s="655"/>
      <c r="BO5" s="645">
        <v>94.1</v>
      </c>
      <c r="BP5" s="645"/>
      <c r="BQ5" s="645"/>
      <c r="BR5" s="645"/>
      <c r="BS5" s="646">
        <v>80332</v>
      </c>
      <c r="BT5" s="646"/>
      <c r="BU5" s="646"/>
      <c r="BV5" s="646"/>
      <c r="BW5" s="646"/>
      <c r="BX5" s="646"/>
      <c r="BY5" s="646"/>
      <c r="BZ5" s="646"/>
      <c r="CA5" s="646"/>
      <c r="CB5" s="647"/>
      <c r="CD5" s="638" t="s">
        <v>213</v>
      </c>
      <c r="CE5" s="639"/>
      <c r="CF5" s="639"/>
      <c r="CG5" s="639"/>
      <c r="CH5" s="639"/>
      <c r="CI5" s="639"/>
      <c r="CJ5" s="639"/>
      <c r="CK5" s="639"/>
      <c r="CL5" s="639"/>
      <c r="CM5" s="639"/>
      <c r="CN5" s="639"/>
      <c r="CO5" s="639"/>
      <c r="CP5" s="639"/>
      <c r="CQ5" s="640"/>
      <c r="CR5" s="638" t="s">
        <v>219</v>
      </c>
      <c r="CS5" s="639"/>
      <c r="CT5" s="639"/>
      <c r="CU5" s="639"/>
      <c r="CV5" s="639"/>
      <c r="CW5" s="639"/>
      <c r="CX5" s="639"/>
      <c r="CY5" s="640"/>
      <c r="CZ5" s="638" t="s">
        <v>211</v>
      </c>
      <c r="DA5" s="639"/>
      <c r="DB5" s="639"/>
      <c r="DC5" s="640"/>
      <c r="DD5" s="638" t="s">
        <v>220</v>
      </c>
      <c r="DE5" s="639"/>
      <c r="DF5" s="639"/>
      <c r="DG5" s="639"/>
      <c r="DH5" s="639"/>
      <c r="DI5" s="639"/>
      <c r="DJ5" s="639"/>
      <c r="DK5" s="639"/>
      <c r="DL5" s="639"/>
      <c r="DM5" s="639"/>
      <c r="DN5" s="639"/>
      <c r="DO5" s="639"/>
      <c r="DP5" s="640"/>
      <c r="DQ5" s="638" t="s">
        <v>221</v>
      </c>
      <c r="DR5" s="639"/>
      <c r="DS5" s="639"/>
      <c r="DT5" s="639"/>
      <c r="DU5" s="639"/>
      <c r="DV5" s="639"/>
      <c r="DW5" s="639"/>
      <c r="DX5" s="639"/>
      <c r="DY5" s="639"/>
      <c r="DZ5" s="639"/>
      <c r="EA5" s="639"/>
      <c r="EB5" s="639"/>
      <c r="EC5" s="640"/>
    </row>
    <row r="6" spans="2:143" ht="11.25" customHeight="1" x14ac:dyDescent="0.15">
      <c r="B6" s="659" t="s">
        <v>222</v>
      </c>
      <c r="C6" s="660"/>
      <c r="D6" s="660"/>
      <c r="E6" s="660"/>
      <c r="F6" s="660"/>
      <c r="G6" s="660"/>
      <c r="H6" s="660"/>
      <c r="I6" s="660"/>
      <c r="J6" s="660"/>
      <c r="K6" s="660"/>
      <c r="L6" s="660"/>
      <c r="M6" s="660"/>
      <c r="N6" s="660"/>
      <c r="O6" s="660"/>
      <c r="P6" s="660"/>
      <c r="Q6" s="661"/>
      <c r="R6" s="654">
        <v>85714</v>
      </c>
      <c r="S6" s="643"/>
      <c r="T6" s="643"/>
      <c r="U6" s="643"/>
      <c r="V6" s="643"/>
      <c r="W6" s="643"/>
      <c r="X6" s="643"/>
      <c r="Y6" s="655"/>
      <c r="Z6" s="645">
        <v>0.9</v>
      </c>
      <c r="AA6" s="645"/>
      <c r="AB6" s="645"/>
      <c r="AC6" s="645"/>
      <c r="AD6" s="646">
        <v>85714</v>
      </c>
      <c r="AE6" s="646"/>
      <c r="AF6" s="646"/>
      <c r="AG6" s="646"/>
      <c r="AH6" s="646"/>
      <c r="AI6" s="646"/>
      <c r="AJ6" s="646"/>
      <c r="AK6" s="646"/>
      <c r="AL6" s="662">
        <v>1.4</v>
      </c>
      <c r="AM6" s="663"/>
      <c r="AN6" s="663"/>
      <c r="AO6" s="664"/>
      <c r="AP6" s="659" t="s">
        <v>223</v>
      </c>
      <c r="AQ6" s="660"/>
      <c r="AR6" s="660"/>
      <c r="AS6" s="660"/>
      <c r="AT6" s="660"/>
      <c r="AU6" s="660"/>
      <c r="AV6" s="660"/>
      <c r="AW6" s="660"/>
      <c r="AX6" s="660"/>
      <c r="AY6" s="660"/>
      <c r="AZ6" s="660"/>
      <c r="BA6" s="660"/>
      <c r="BB6" s="660"/>
      <c r="BC6" s="660"/>
      <c r="BD6" s="660"/>
      <c r="BE6" s="660"/>
      <c r="BF6" s="661"/>
      <c r="BG6" s="654">
        <v>4660342</v>
      </c>
      <c r="BH6" s="643"/>
      <c r="BI6" s="643"/>
      <c r="BJ6" s="643"/>
      <c r="BK6" s="643"/>
      <c r="BL6" s="643"/>
      <c r="BM6" s="643"/>
      <c r="BN6" s="655"/>
      <c r="BO6" s="645">
        <v>94.1</v>
      </c>
      <c r="BP6" s="645"/>
      <c r="BQ6" s="645"/>
      <c r="BR6" s="645"/>
      <c r="BS6" s="646">
        <v>80332</v>
      </c>
      <c r="BT6" s="646"/>
      <c r="BU6" s="646"/>
      <c r="BV6" s="646"/>
      <c r="BW6" s="646"/>
      <c r="BX6" s="646"/>
      <c r="BY6" s="646"/>
      <c r="BZ6" s="646"/>
      <c r="CA6" s="646"/>
      <c r="CB6" s="647"/>
      <c r="CD6" s="651" t="s">
        <v>224</v>
      </c>
      <c r="CE6" s="652"/>
      <c r="CF6" s="652"/>
      <c r="CG6" s="652"/>
      <c r="CH6" s="652"/>
      <c r="CI6" s="652"/>
      <c r="CJ6" s="652"/>
      <c r="CK6" s="652"/>
      <c r="CL6" s="652"/>
      <c r="CM6" s="652"/>
      <c r="CN6" s="652"/>
      <c r="CO6" s="652"/>
      <c r="CP6" s="652"/>
      <c r="CQ6" s="653"/>
      <c r="CR6" s="654">
        <v>135288</v>
      </c>
      <c r="CS6" s="643"/>
      <c r="CT6" s="643"/>
      <c r="CU6" s="643"/>
      <c r="CV6" s="643"/>
      <c r="CW6" s="643"/>
      <c r="CX6" s="643"/>
      <c r="CY6" s="655"/>
      <c r="CZ6" s="656">
        <v>1.4</v>
      </c>
      <c r="DA6" s="657"/>
      <c r="DB6" s="657"/>
      <c r="DC6" s="658"/>
      <c r="DD6" s="642" t="s">
        <v>225</v>
      </c>
      <c r="DE6" s="643"/>
      <c r="DF6" s="643"/>
      <c r="DG6" s="643"/>
      <c r="DH6" s="643"/>
      <c r="DI6" s="643"/>
      <c r="DJ6" s="643"/>
      <c r="DK6" s="643"/>
      <c r="DL6" s="643"/>
      <c r="DM6" s="643"/>
      <c r="DN6" s="643"/>
      <c r="DO6" s="643"/>
      <c r="DP6" s="655"/>
      <c r="DQ6" s="642">
        <v>135288</v>
      </c>
      <c r="DR6" s="643"/>
      <c r="DS6" s="643"/>
      <c r="DT6" s="643"/>
      <c r="DU6" s="643"/>
      <c r="DV6" s="643"/>
      <c r="DW6" s="643"/>
      <c r="DX6" s="643"/>
      <c r="DY6" s="643"/>
      <c r="DZ6" s="643"/>
      <c r="EA6" s="643"/>
      <c r="EB6" s="643"/>
      <c r="EC6" s="644"/>
    </row>
    <row r="7" spans="2:143" ht="11.25" customHeight="1" x14ac:dyDescent="0.15">
      <c r="B7" s="659" t="s">
        <v>226</v>
      </c>
      <c r="C7" s="660"/>
      <c r="D7" s="660"/>
      <c r="E7" s="660"/>
      <c r="F7" s="660"/>
      <c r="G7" s="660"/>
      <c r="H7" s="660"/>
      <c r="I7" s="660"/>
      <c r="J7" s="660"/>
      <c r="K7" s="660"/>
      <c r="L7" s="660"/>
      <c r="M7" s="660"/>
      <c r="N7" s="660"/>
      <c r="O7" s="660"/>
      <c r="P7" s="660"/>
      <c r="Q7" s="661"/>
      <c r="R7" s="654">
        <v>9847</v>
      </c>
      <c r="S7" s="643"/>
      <c r="T7" s="643"/>
      <c r="U7" s="643"/>
      <c r="V7" s="643"/>
      <c r="W7" s="643"/>
      <c r="X7" s="643"/>
      <c r="Y7" s="655"/>
      <c r="Z7" s="645">
        <v>0.1</v>
      </c>
      <c r="AA7" s="645"/>
      <c r="AB7" s="645"/>
      <c r="AC7" s="645"/>
      <c r="AD7" s="646">
        <v>9847</v>
      </c>
      <c r="AE7" s="646"/>
      <c r="AF7" s="646"/>
      <c r="AG7" s="646"/>
      <c r="AH7" s="646"/>
      <c r="AI7" s="646"/>
      <c r="AJ7" s="646"/>
      <c r="AK7" s="646"/>
      <c r="AL7" s="662">
        <v>0.2</v>
      </c>
      <c r="AM7" s="663"/>
      <c r="AN7" s="663"/>
      <c r="AO7" s="664"/>
      <c r="AP7" s="659" t="s">
        <v>227</v>
      </c>
      <c r="AQ7" s="660"/>
      <c r="AR7" s="660"/>
      <c r="AS7" s="660"/>
      <c r="AT7" s="660"/>
      <c r="AU7" s="660"/>
      <c r="AV7" s="660"/>
      <c r="AW7" s="660"/>
      <c r="AX7" s="660"/>
      <c r="AY7" s="660"/>
      <c r="AZ7" s="660"/>
      <c r="BA7" s="660"/>
      <c r="BB7" s="660"/>
      <c r="BC7" s="660"/>
      <c r="BD7" s="660"/>
      <c r="BE7" s="660"/>
      <c r="BF7" s="661"/>
      <c r="BG7" s="654">
        <v>2488911</v>
      </c>
      <c r="BH7" s="643"/>
      <c r="BI7" s="643"/>
      <c r="BJ7" s="643"/>
      <c r="BK7" s="643"/>
      <c r="BL7" s="643"/>
      <c r="BM7" s="643"/>
      <c r="BN7" s="655"/>
      <c r="BO7" s="645">
        <v>50.3</v>
      </c>
      <c r="BP7" s="645"/>
      <c r="BQ7" s="645"/>
      <c r="BR7" s="645"/>
      <c r="BS7" s="646">
        <v>80332</v>
      </c>
      <c r="BT7" s="646"/>
      <c r="BU7" s="646"/>
      <c r="BV7" s="646"/>
      <c r="BW7" s="646"/>
      <c r="BX7" s="646"/>
      <c r="BY7" s="646"/>
      <c r="BZ7" s="646"/>
      <c r="CA7" s="646"/>
      <c r="CB7" s="647"/>
      <c r="CD7" s="674" t="s">
        <v>228</v>
      </c>
      <c r="CE7" s="675"/>
      <c r="CF7" s="675"/>
      <c r="CG7" s="675"/>
      <c r="CH7" s="675"/>
      <c r="CI7" s="675"/>
      <c r="CJ7" s="675"/>
      <c r="CK7" s="675"/>
      <c r="CL7" s="675"/>
      <c r="CM7" s="675"/>
      <c r="CN7" s="675"/>
      <c r="CO7" s="675"/>
      <c r="CP7" s="675"/>
      <c r="CQ7" s="676"/>
      <c r="CR7" s="654">
        <v>1242924</v>
      </c>
      <c r="CS7" s="643"/>
      <c r="CT7" s="643"/>
      <c r="CU7" s="643"/>
      <c r="CV7" s="643"/>
      <c r="CW7" s="643"/>
      <c r="CX7" s="643"/>
      <c r="CY7" s="655"/>
      <c r="CZ7" s="645">
        <v>13.1</v>
      </c>
      <c r="DA7" s="645"/>
      <c r="DB7" s="645"/>
      <c r="DC7" s="645"/>
      <c r="DD7" s="642">
        <v>17220</v>
      </c>
      <c r="DE7" s="643"/>
      <c r="DF7" s="643"/>
      <c r="DG7" s="643"/>
      <c r="DH7" s="643"/>
      <c r="DI7" s="643"/>
      <c r="DJ7" s="643"/>
      <c r="DK7" s="643"/>
      <c r="DL7" s="643"/>
      <c r="DM7" s="643"/>
      <c r="DN7" s="643"/>
      <c r="DO7" s="643"/>
      <c r="DP7" s="655"/>
      <c r="DQ7" s="642">
        <v>1122110</v>
      </c>
      <c r="DR7" s="643"/>
      <c r="DS7" s="643"/>
      <c r="DT7" s="643"/>
      <c r="DU7" s="643"/>
      <c r="DV7" s="643"/>
      <c r="DW7" s="643"/>
      <c r="DX7" s="643"/>
      <c r="DY7" s="643"/>
      <c r="DZ7" s="643"/>
      <c r="EA7" s="643"/>
      <c r="EB7" s="643"/>
      <c r="EC7" s="644"/>
    </row>
    <row r="8" spans="2:143" ht="11.25" customHeight="1" x14ac:dyDescent="0.15">
      <c r="B8" s="659" t="s">
        <v>229</v>
      </c>
      <c r="C8" s="660"/>
      <c r="D8" s="660"/>
      <c r="E8" s="660"/>
      <c r="F8" s="660"/>
      <c r="G8" s="660"/>
      <c r="H8" s="660"/>
      <c r="I8" s="660"/>
      <c r="J8" s="660"/>
      <c r="K8" s="660"/>
      <c r="L8" s="660"/>
      <c r="M8" s="660"/>
      <c r="N8" s="660"/>
      <c r="O8" s="660"/>
      <c r="P8" s="660"/>
      <c r="Q8" s="661"/>
      <c r="R8" s="654">
        <v>33617</v>
      </c>
      <c r="S8" s="643"/>
      <c r="T8" s="643"/>
      <c r="U8" s="643"/>
      <c r="V8" s="643"/>
      <c r="W8" s="643"/>
      <c r="X8" s="643"/>
      <c r="Y8" s="655"/>
      <c r="Z8" s="645">
        <v>0.3</v>
      </c>
      <c r="AA8" s="645"/>
      <c r="AB8" s="645"/>
      <c r="AC8" s="645"/>
      <c r="AD8" s="646">
        <v>33617</v>
      </c>
      <c r="AE8" s="646"/>
      <c r="AF8" s="646"/>
      <c r="AG8" s="646"/>
      <c r="AH8" s="646"/>
      <c r="AI8" s="646"/>
      <c r="AJ8" s="646"/>
      <c r="AK8" s="646"/>
      <c r="AL8" s="662">
        <v>0.5</v>
      </c>
      <c r="AM8" s="663"/>
      <c r="AN8" s="663"/>
      <c r="AO8" s="664"/>
      <c r="AP8" s="659" t="s">
        <v>230</v>
      </c>
      <c r="AQ8" s="660"/>
      <c r="AR8" s="660"/>
      <c r="AS8" s="660"/>
      <c r="AT8" s="660"/>
      <c r="AU8" s="660"/>
      <c r="AV8" s="660"/>
      <c r="AW8" s="660"/>
      <c r="AX8" s="660"/>
      <c r="AY8" s="660"/>
      <c r="AZ8" s="660"/>
      <c r="BA8" s="660"/>
      <c r="BB8" s="660"/>
      <c r="BC8" s="660"/>
      <c r="BD8" s="660"/>
      <c r="BE8" s="660"/>
      <c r="BF8" s="661"/>
      <c r="BG8" s="654">
        <v>62758</v>
      </c>
      <c r="BH8" s="643"/>
      <c r="BI8" s="643"/>
      <c r="BJ8" s="643"/>
      <c r="BK8" s="643"/>
      <c r="BL8" s="643"/>
      <c r="BM8" s="643"/>
      <c r="BN8" s="655"/>
      <c r="BO8" s="645">
        <v>1.3</v>
      </c>
      <c r="BP8" s="645"/>
      <c r="BQ8" s="645"/>
      <c r="BR8" s="645"/>
      <c r="BS8" s="642" t="s">
        <v>225</v>
      </c>
      <c r="BT8" s="643"/>
      <c r="BU8" s="643"/>
      <c r="BV8" s="643"/>
      <c r="BW8" s="643"/>
      <c r="BX8" s="643"/>
      <c r="BY8" s="643"/>
      <c r="BZ8" s="643"/>
      <c r="CA8" s="643"/>
      <c r="CB8" s="644"/>
      <c r="CD8" s="674" t="s">
        <v>231</v>
      </c>
      <c r="CE8" s="675"/>
      <c r="CF8" s="675"/>
      <c r="CG8" s="675"/>
      <c r="CH8" s="675"/>
      <c r="CI8" s="675"/>
      <c r="CJ8" s="675"/>
      <c r="CK8" s="675"/>
      <c r="CL8" s="675"/>
      <c r="CM8" s="675"/>
      <c r="CN8" s="675"/>
      <c r="CO8" s="675"/>
      <c r="CP8" s="675"/>
      <c r="CQ8" s="676"/>
      <c r="CR8" s="654">
        <v>3872158</v>
      </c>
      <c r="CS8" s="643"/>
      <c r="CT8" s="643"/>
      <c r="CU8" s="643"/>
      <c r="CV8" s="643"/>
      <c r="CW8" s="643"/>
      <c r="CX8" s="643"/>
      <c r="CY8" s="655"/>
      <c r="CZ8" s="645">
        <v>40.799999999999997</v>
      </c>
      <c r="DA8" s="645"/>
      <c r="DB8" s="645"/>
      <c r="DC8" s="645"/>
      <c r="DD8" s="642">
        <v>63858</v>
      </c>
      <c r="DE8" s="643"/>
      <c r="DF8" s="643"/>
      <c r="DG8" s="643"/>
      <c r="DH8" s="643"/>
      <c r="DI8" s="643"/>
      <c r="DJ8" s="643"/>
      <c r="DK8" s="643"/>
      <c r="DL8" s="643"/>
      <c r="DM8" s="643"/>
      <c r="DN8" s="643"/>
      <c r="DO8" s="643"/>
      <c r="DP8" s="655"/>
      <c r="DQ8" s="642">
        <v>2308621</v>
      </c>
      <c r="DR8" s="643"/>
      <c r="DS8" s="643"/>
      <c r="DT8" s="643"/>
      <c r="DU8" s="643"/>
      <c r="DV8" s="643"/>
      <c r="DW8" s="643"/>
      <c r="DX8" s="643"/>
      <c r="DY8" s="643"/>
      <c r="DZ8" s="643"/>
      <c r="EA8" s="643"/>
      <c r="EB8" s="643"/>
      <c r="EC8" s="644"/>
    </row>
    <row r="9" spans="2:143" ht="11.25" customHeight="1" x14ac:dyDescent="0.15">
      <c r="B9" s="659" t="s">
        <v>232</v>
      </c>
      <c r="C9" s="660"/>
      <c r="D9" s="660"/>
      <c r="E9" s="660"/>
      <c r="F9" s="660"/>
      <c r="G9" s="660"/>
      <c r="H9" s="660"/>
      <c r="I9" s="660"/>
      <c r="J9" s="660"/>
      <c r="K9" s="660"/>
      <c r="L9" s="660"/>
      <c r="M9" s="660"/>
      <c r="N9" s="660"/>
      <c r="O9" s="660"/>
      <c r="P9" s="660"/>
      <c r="Q9" s="661"/>
      <c r="R9" s="654">
        <v>32420</v>
      </c>
      <c r="S9" s="643"/>
      <c r="T9" s="643"/>
      <c r="U9" s="643"/>
      <c r="V9" s="643"/>
      <c r="W9" s="643"/>
      <c r="X9" s="643"/>
      <c r="Y9" s="655"/>
      <c r="Z9" s="645">
        <v>0.3</v>
      </c>
      <c r="AA9" s="645"/>
      <c r="AB9" s="645"/>
      <c r="AC9" s="645"/>
      <c r="AD9" s="646">
        <v>32420</v>
      </c>
      <c r="AE9" s="646"/>
      <c r="AF9" s="646"/>
      <c r="AG9" s="646"/>
      <c r="AH9" s="646"/>
      <c r="AI9" s="646"/>
      <c r="AJ9" s="646"/>
      <c r="AK9" s="646"/>
      <c r="AL9" s="662">
        <v>0.5</v>
      </c>
      <c r="AM9" s="663"/>
      <c r="AN9" s="663"/>
      <c r="AO9" s="664"/>
      <c r="AP9" s="659" t="s">
        <v>233</v>
      </c>
      <c r="AQ9" s="660"/>
      <c r="AR9" s="660"/>
      <c r="AS9" s="660"/>
      <c r="AT9" s="660"/>
      <c r="AU9" s="660"/>
      <c r="AV9" s="660"/>
      <c r="AW9" s="660"/>
      <c r="AX9" s="660"/>
      <c r="AY9" s="660"/>
      <c r="AZ9" s="660"/>
      <c r="BA9" s="660"/>
      <c r="BB9" s="660"/>
      <c r="BC9" s="660"/>
      <c r="BD9" s="660"/>
      <c r="BE9" s="660"/>
      <c r="BF9" s="661"/>
      <c r="BG9" s="654">
        <v>1920845</v>
      </c>
      <c r="BH9" s="643"/>
      <c r="BI9" s="643"/>
      <c r="BJ9" s="643"/>
      <c r="BK9" s="643"/>
      <c r="BL9" s="643"/>
      <c r="BM9" s="643"/>
      <c r="BN9" s="655"/>
      <c r="BO9" s="645">
        <v>38.799999999999997</v>
      </c>
      <c r="BP9" s="645"/>
      <c r="BQ9" s="645"/>
      <c r="BR9" s="645"/>
      <c r="BS9" s="642" t="s">
        <v>225</v>
      </c>
      <c r="BT9" s="643"/>
      <c r="BU9" s="643"/>
      <c r="BV9" s="643"/>
      <c r="BW9" s="643"/>
      <c r="BX9" s="643"/>
      <c r="BY9" s="643"/>
      <c r="BZ9" s="643"/>
      <c r="CA9" s="643"/>
      <c r="CB9" s="644"/>
      <c r="CD9" s="674" t="s">
        <v>234</v>
      </c>
      <c r="CE9" s="675"/>
      <c r="CF9" s="675"/>
      <c r="CG9" s="675"/>
      <c r="CH9" s="675"/>
      <c r="CI9" s="675"/>
      <c r="CJ9" s="675"/>
      <c r="CK9" s="675"/>
      <c r="CL9" s="675"/>
      <c r="CM9" s="675"/>
      <c r="CN9" s="675"/>
      <c r="CO9" s="675"/>
      <c r="CP9" s="675"/>
      <c r="CQ9" s="676"/>
      <c r="CR9" s="654">
        <v>812031</v>
      </c>
      <c r="CS9" s="643"/>
      <c r="CT9" s="643"/>
      <c r="CU9" s="643"/>
      <c r="CV9" s="643"/>
      <c r="CW9" s="643"/>
      <c r="CX9" s="643"/>
      <c r="CY9" s="655"/>
      <c r="CZ9" s="645">
        <v>8.6</v>
      </c>
      <c r="DA9" s="645"/>
      <c r="DB9" s="645"/>
      <c r="DC9" s="645"/>
      <c r="DD9" s="642">
        <v>5503</v>
      </c>
      <c r="DE9" s="643"/>
      <c r="DF9" s="643"/>
      <c r="DG9" s="643"/>
      <c r="DH9" s="643"/>
      <c r="DI9" s="643"/>
      <c r="DJ9" s="643"/>
      <c r="DK9" s="643"/>
      <c r="DL9" s="643"/>
      <c r="DM9" s="643"/>
      <c r="DN9" s="643"/>
      <c r="DO9" s="643"/>
      <c r="DP9" s="655"/>
      <c r="DQ9" s="642">
        <v>777745</v>
      </c>
      <c r="DR9" s="643"/>
      <c r="DS9" s="643"/>
      <c r="DT9" s="643"/>
      <c r="DU9" s="643"/>
      <c r="DV9" s="643"/>
      <c r="DW9" s="643"/>
      <c r="DX9" s="643"/>
      <c r="DY9" s="643"/>
      <c r="DZ9" s="643"/>
      <c r="EA9" s="643"/>
      <c r="EB9" s="643"/>
      <c r="EC9" s="644"/>
    </row>
    <row r="10" spans="2:143" ht="11.25" customHeight="1" x14ac:dyDescent="0.15">
      <c r="B10" s="659" t="s">
        <v>235</v>
      </c>
      <c r="C10" s="660"/>
      <c r="D10" s="660"/>
      <c r="E10" s="660"/>
      <c r="F10" s="660"/>
      <c r="G10" s="660"/>
      <c r="H10" s="660"/>
      <c r="I10" s="660"/>
      <c r="J10" s="660"/>
      <c r="K10" s="660"/>
      <c r="L10" s="660"/>
      <c r="M10" s="660"/>
      <c r="N10" s="660"/>
      <c r="O10" s="660"/>
      <c r="P10" s="660"/>
      <c r="Q10" s="661"/>
      <c r="R10" s="654" t="s">
        <v>225</v>
      </c>
      <c r="S10" s="643"/>
      <c r="T10" s="643"/>
      <c r="U10" s="643"/>
      <c r="V10" s="643"/>
      <c r="W10" s="643"/>
      <c r="X10" s="643"/>
      <c r="Y10" s="655"/>
      <c r="Z10" s="645" t="s">
        <v>225</v>
      </c>
      <c r="AA10" s="645"/>
      <c r="AB10" s="645"/>
      <c r="AC10" s="645"/>
      <c r="AD10" s="646" t="s">
        <v>225</v>
      </c>
      <c r="AE10" s="646"/>
      <c r="AF10" s="646"/>
      <c r="AG10" s="646"/>
      <c r="AH10" s="646"/>
      <c r="AI10" s="646"/>
      <c r="AJ10" s="646"/>
      <c r="AK10" s="646"/>
      <c r="AL10" s="662" t="s">
        <v>225</v>
      </c>
      <c r="AM10" s="663"/>
      <c r="AN10" s="663"/>
      <c r="AO10" s="664"/>
      <c r="AP10" s="659" t="s">
        <v>236</v>
      </c>
      <c r="AQ10" s="660"/>
      <c r="AR10" s="660"/>
      <c r="AS10" s="660"/>
      <c r="AT10" s="660"/>
      <c r="AU10" s="660"/>
      <c r="AV10" s="660"/>
      <c r="AW10" s="660"/>
      <c r="AX10" s="660"/>
      <c r="AY10" s="660"/>
      <c r="AZ10" s="660"/>
      <c r="BA10" s="660"/>
      <c r="BB10" s="660"/>
      <c r="BC10" s="660"/>
      <c r="BD10" s="660"/>
      <c r="BE10" s="660"/>
      <c r="BF10" s="661"/>
      <c r="BG10" s="654">
        <v>85680</v>
      </c>
      <c r="BH10" s="643"/>
      <c r="BI10" s="643"/>
      <c r="BJ10" s="643"/>
      <c r="BK10" s="643"/>
      <c r="BL10" s="643"/>
      <c r="BM10" s="643"/>
      <c r="BN10" s="655"/>
      <c r="BO10" s="645">
        <v>1.7</v>
      </c>
      <c r="BP10" s="645"/>
      <c r="BQ10" s="645"/>
      <c r="BR10" s="645"/>
      <c r="BS10" s="642" t="s">
        <v>225</v>
      </c>
      <c r="BT10" s="643"/>
      <c r="BU10" s="643"/>
      <c r="BV10" s="643"/>
      <c r="BW10" s="643"/>
      <c r="BX10" s="643"/>
      <c r="BY10" s="643"/>
      <c r="BZ10" s="643"/>
      <c r="CA10" s="643"/>
      <c r="CB10" s="644"/>
      <c r="CD10" s="674" t="s">
        <v>237</v>
      </c>
      <c r="CE10" s="675"/>
      <c r="CF10" s="675"/>
      <c r="CG10" s="675"/>
      <c r="CH10" s="675"/>
      <c r="CI10" s="675"/>
      <c r="CJ10" s="675"/>
      <c r="CK10" s="675"/>
      <c r="CL10" s="675"/>
      <c r="CM10" s="675"/>
      <c r="CN10" s="675"/>
      <c r="CO10" s="675"/>
      <c r="CP10" s="675"/>
      <c r="CQ10" s="676"/>
      <c r="CR10" s="654">
        <v>6323</v>
      </c>
      <c r="CS10" s="643"/>
      <c r="CT10" s="643"/>
      <c r="CU10" s="643"/>
      <c r="CV10" s="643"/>
      <c r="CW10" s="643"/>
      <c r="CX10" s="643"/>
      <c r="CY10" s="655"/>
      <c r="CZ10" s="645">
        <v>0.1</v>
      </c>
      <c r="DA10" s="645"/>
      <c r="DB10" s="645"/>
      <c r="DC10" s="645"/>
      <c r="DD10" s="642" t="s">
        <v>225</v>
      </c>
      <c r="DE10" s="643"/>
      <c r="DF10" s="643"/>
      <c r="DG10" s="643"/>
      <c r="DH10" s="643"/>
      <c r="DI10" s="643"/>
      <c r="DJ10" s="643"/>
      <c r="DK10" s="643"/>
      <c r="DL10" s="643"/>
      <c r="DM10" s="643"/>
      <c r="DN10" s="643"/>
      <c r="DO10" s="643"/>
      <c r="DP10" s="655"/>
      <c r="DQ10" s="642">
        <v>323</v>
      </c>
      <c r="DR10" s="643"/>
      <c r="DS10" s="643"/>
      <c r="DT10" s="643"/>
      <c r="DU10" s="643"/>
      <c r="DV10" s="643"/>
      <c r="DW10" s="643"/>
      <c r="DX10" s="643"/>
      <c r="DY10" s="643"/>
      <c r="DZ10" s="643"/>
      <c r="EA10" s="643"/>
      <c r="EB10" s="643"/>
      <c r="EC10" s="644"/>
    </row>
    <row r="11" spans="2:143" ht="11.25" customHeight="1" x14ac:dyDescent="0.15">
      <c r="B11" s="659" t="s">
        <v>238</v>
      </c>
      <c r="C11" s="660"/>
      <c r="D11" s="660"/>
      <c r="E11" s="660"/>
      <c r="F11" s="660"/>
      <c r="G11" s="660"/>
      <c r="H11" s="660"/>
      <c r="I11" s="660"/>
      <c r="J11" s="660"/>
      <c r="K11" s="660"/>
      <c r="L11" s="660"/>
      <c r="M11" s="660"/>
      <c r="N11" s="660"/>
      <c r="O11" s="660"/>
      <c r="P11" s="660"/>
      <c r="Q11" s="661"/>
      <c r="R11" s="654" t="s">
        <v>225</v>
      </c>
      <c r="S11" s="643"/>
      <c r="T11" s="643"/>
      <c r="U11" s="643"/>
      <c r="V11" s="643"/>
      <c r="W11" s="643"/>
      <c r="X11" s="643"/>
      <c r="Y11" s="655"/>
      <c r="Z11" s="645" t="s">
        <v>225</v>
      </c>
      <c r="AA11" s="645"/>
      <c r="AB11" s="645"/>
      <c r="AC11" s="645"/>
      <c r="AD11" s="646" t="s">
        <v>225</v>
      </c>
      <c r="AE11" s="646"/>
      <c r="AF11" s="646"/>
      <c r="AG11" s="646"/>
      <c r="AH11" s="646"/>
      <c r="AI11" s="646"/>
      <c r="AJ11" s="646"/>
      <c r="AK11" s="646"/>
      <c r="AL11" s="662" t="s">
        <v>225</v>
      </c>
      <c r="AM11" s="663"/>
      <c r="AN11" s="663"/>
      <c r="AO11" s="664"/>
      <c r="AP11" s="659" t="s">
        <v>239</v>
      </c>
      <c r="AQ11" s="660"/>
      <c r="AR11" s="660"/>
      <c r="AS11" s="660"/>
      <c r="AT11" s="660"/>
      <c r="AU11" s="660"/>
      <c r="AV11" s="660"/>
      <c r="AW11" s="660"/>
      <c r="AX11" s="660"/>
      <c r="AY11" s="660"/>
      <c r="AZ11" s="660"/>
      <c r="BA11" s="660"/>
      <c r="BB11" s="660"/>
      <c r="BC11" s="660"/>
      <c r="BD11" s="660"/>
      <c r="BE11" s="660"/>
      <c r="BF11" s="661"/>
      <c r="BG11" s="654">
        <v>419628</v>
      </c>
      <c r="BH11" s="643"/>
      <c r="BI11" s="643"/>
      <c r="BJ11" s="643"/>
      <c r="BK11" s="643"/>
      <c r="BL11" s="643"/>
      <c r="BM11" s="643"/>
      <c r="BN11" s="655"/>
      <c r="BO11" s="645">
        <v>8.5</v>
      </c>
      <c r="BP11" s="645"/>
      <c r="BQ11" s="645"/>
      <c r="BR11" s="645"/>
      <c r="BS11" s="642">
        <v>80332</v>
      </c>
      <c r="BT11" s="643"/>
      <c r="BU11" s="643"/>
      <c r="BV11" s="643"/>
      <c r="BW11" s="643"/>
      <c r="BX11" s="643"/>
      <c r="BY11" s="643"/>
      <c r="BZ11" s="643"/>
      <c r="CA11" s="643"/>
      <c r="CB11" s="644"/>
      <c r="CD11" s="674" t="s">
        <v>240</v>
      </c>
      <c r="CE11" s="675"/>
      <c r="CF11" s="675"/>
      <c r="CG11" s="675"/>
      <c r="CH11" s="675"/>
      <c r="CI11" s="675"/>
      <c r="CJ11" s="675"/>
      <c r="CK11" s="675"/>
      <c r="CL11" s="675"/>
      <c r="CM11" s="675"/>
      <c r="CN11" s="675"/>
      <c r="CO11" s="675"/>
      <c r="CP11" s="675"/>
      <c r="CQ11" s="676"/>
      <c r="CR11" s="654">
        <v>79598</v>
      </c>
      <c r="CS11" s="643"/>
      <c r="CT11" s="643"/>
      <c r="CU11" s="643"/>
      <c r="CV11" s="643"/>
      <c r="CW11" s="643"/>
      <c r="CX11" s="643"/>
      <c r="CY11" s="655"/>
      <c r="CZ11" s="645">
        <v>0.8</v>
      </c>
      <c r="DA11" s="645"/>
      <c r="DB11" s="645"/>
      <c r="DC11" s="645"/>
      <c r="DD11" s="642">
        <v>18196</v>
      </c>
      <c r="DE11" s="643"/>
      <c r="DF11" s="643"/>
      <c r="DG11" s="643"/>
      <c r="DH11" s="643"/>
      <c r="DI11" s="643"/>
      <c r="DJ11" s="643"/>
      <c r="DK11" s="643"/>
      <c r="DL11" s="643"/>
      <c r="DM11" s="643"/>
      <c r="DN11" s="643"/>
      <c r="DO11" s="643"/>
      <c r="DP11" s="655"/>
      <c r="DQ11" s="642">
        <v>67693</v>
      </c>
      <c r="DR11" s="643"/>
      <c r="DS11" s="643"/>
      <c r="DT11" s="643"/>
      <c r="DU11" s="643"/>
      <c r="DV11" s="643"/>
      <c r="DW11" s="643"/>
      <c r="DX11" s="643"/>
      <c r="DY11" s="643"/>
      <c r="DZ11" s="643"/>
      <c r="EA11" s="643"/>
      <c r="EB11" s="643"/>
      <c r="EC11" s="644"/>
    </row>
    <row r="12" spans="2:143" ht="11.25" customHeight="1" x14ac:dyDescent="0.15">
      <c r="B12" s="659" t="s">
        <v>241</v>
      </c>
      <c r="C12" s="660"/>
      <c r="D12" s="660"/>
      <c r="E12" s="660"/>
      <c r="F12" s="660"/>
      <c r="G12" s="660"/>
      <c r="H12" s="660"/>
      <c r="I12" s="660"/>
      <c r="J12" s="660"/>
      <c r="K12" s="660"/>
      <c r="L12" s="660"/>
      <c r="M12" s="660"/>
      <c r="N12" s="660"/>
      <c r="O12" s="660"/>
      <c r="P12" s="660"/>
      <c r="Q12" s="661"/>
      <c r="R12" s="654">
        <v>559481</v>
      </c>
      <c r="S12" s="643"/>
      <c r="T12" s="643"/>
      <c r="U12" s="643"/>
      <c r="V12" s="643"/>
      <c r="W12" s="643"/>
      <c r="X12" s="643"/>
      <c r="Y12" s="655"/>
      <c r="Z12" s="645">
        <v>5.7</v>
      </c>
      <c r="AA12" s="645"/>
      <c r="AB12" s="645"/>
      <c r="AC12" s="645"/>
      <c r="AD12" s="646">
        <v>559481</v>
      </c>
      <c r="AE12" s="646"/>
      <c r="AF12" s="646"/>
      <c r="AG12" s="646"/>
      <c r="AH12" s="646"/>
      <c r="AI12" s="646"/>
      <c r="AJ12" s="646"/>
      <c r="AK12" s="646"/>
      <c r="AL12" s="662">
        <v>9.1</v>
      </c>
      <c r="AM12" s="663"/>
      <c r="AN12" s="663"/>
      <c r="AO12" s="664"/>
      <c r="AP12" s="659" t="s">
        <v>242</v>
      </c>
      <c r="AQ12" s="660"/>
      <c r="AR12" s="660"/>
      <c r="AS12" s="660"/>
      <c r="AT12" s="660"/>
      <c r="AU12" s="660"/>
      <c r="AV12" s="660"/>
      <c r="AW12" s="660"/>
      <c r="AX12" s="660"/>
      <c r="AY12" s="660"/>
      <c r="AZ12" s="660"/>
      <c r="BA12" s="660"/>
      <c r="BB12" s="660"/>
      <c r="BC12" s="660"/>
      <c r="BD12" s="660"/>
      <c r="BE12" s="660"/>
      <c r="BF12" s="661"/>
      <c r="BG12" s="654">
        <v>1918285</v>
      </c>
      <c r="BH12" s="643"/>
      <c r="BI12" s="643"/>
      <c r="BJ12" s="643"/>
      <c r="BK12" s="643"/>
      <c r="BL12" s="643"/>
      <c r="BM12" s="643"/>
      <c r="BN12" s="655"/>
      <c r="BO12" s="645">
        <v>38.700000000000003</v>
      </c>
      <c r="BP12" s="645"/>
      <c r="BQ12" s="645"/>
      <c r="BR12" s="645"/>
      <c r="BS12" s="642" t="s">
        <v>225</v>
      </c>
      <c r="BT12" s="643"/>
      <c r="BU12" s="643"/>
      <c r="BV12" s="643"/>
      <c r="BW12" s="643"/>
      <c r="BX12" s="643"/>
      <c r="BY12" s="643"/>
      <c r="BZ12" s="643"/>
      <c r="CA12" s="643"/>
      <c r="CB12" s="644"/>
      <c r="CD12" s="674" t="s">
        <v>243</v>
      </c>
      <c r="CE12" s="675"/>
      <c r="CF12" s="675"/>
      <c r="CG12" s="675"/>
      <c r="CH12" s="675"/>
      <c r="CI12" s="675"/>
      <c r="CJ12" s="675"/>
      <c r="CK12" s="675"/>
      <c r="CL12" s="675"/>
      <c r="CM12" s="675"/>
      <c r="CN12" s="675"/>
      <c r="CO12" s="675"/>
      <c r="CP12" s="675"/>
      <c r="CQ12" s="676"/>
      <c r="CR12" s="654">
        <v>108017</v>
      </c>
      <c r="CS12" s="643"/>
      <c r="CT12" s="643"/>
      <c r="CU12" s="643"/>
      <c r="CV12" s="643"/>
      <c r="CW12" s="643"/>
      <c r="CX12" s="643"/>
      <c r="CY12" s="655"/>
      <c r="CZ12" s="645">
        <v>1.1000000000000001</v>
      </c>
      <c r="DA12" s="645"/>
      <c r="DB12" s="645"/>
      <c r="DC12" s="645"/>
      <c r="DD12" s="642" t="s">
        <v>225</v>
      </c>
      <c r="DE12" s="643"/>
      <c r="DF12" s="643"/>
      <c r="DG12" s="643"/>
      <c r="DH12" s="643"/>
      <c r="DI12" s="643"/>
      <c r="DJ12" s="643"/>
      <c r="DK12" s="643"/>
      <c r="DL12" s="643"/>
      <c r="DM12" s="643"/>
      <c r="DN12" s="643"/>
      <c r="DO12" s="643"/>
      <c r="DP12" s="655"/>
      <c r="DQ12" s="642">
        <v>51017</v>
      </c>
      <c r="DR12" s="643"/>
      <c r="DS12" s="643"/>
      <c r="DT12" s="643"/>
      <c r="DU12" s="643"/>
      <c r="DV12" s="643"/>
      <c r="DW12" s="643"/>
      <c r="DX12" s="643"/>
      <c r="DY12" s="643"/>
      <c r="DZ12" s="643"/>
      <c r="EA12" s="643"/>
      <c r="EB12" s="643"/>
      <c r="EC12" s="644"/>
    </row>
    <row r="13" spans="2:143" ht="11.25" customHeight="1" x14ac:dyDescent="0.15">
      <c r="B13" s="659" t="s">
        <v>244</v>
      </c>
      <c r="C13" s="660"/>
      <c r="D13" s="660"/>
      <c r="E13" s="660"/>
      <c r="F13" s="660"/>
      <c r="G13" s="660"/>
      <c r="H13" s="660"/>
      <c r="I13" s="660"/>
      <c r="J13" s="660"/>
      <c r="K13" s="660"/>
      <c r="L13" s="660"/>
      <c r="M13" s="660"/>
      <c r="N13" s="660"/>
      <c r="O13" s="660"/>
      <c r="P13" s="660"/>
      <c r="Q13" s="661"/>
      <c r="R13" s="654" t="s">
        <v>225</v>
      </c>
      <c r="S13" s="643"/>
      <c r="T13" s="643"/>
      <c r="U13" s="643"/>
      <c r="V13" s="643"/>
      <c r="W13" s="643"/>
      <c r="X13" s="643"/>
      <c r="Y13" s="655"/>
      <c r="Z13" s="645" t="s">
        <v>225</v>
      </c>
      <c r="AA13" s="645"/>
      <c r="AB13" s="645"/>
      <c r="AC13" s="645"/>
      <c r="AD13" s="646" t="s">
        <v>225</v>
      </c>
      <c r="AE13" s="646"/>
      <c r="AF13" s="646"/>
      <c r="AG13" s="646"/>
      <c r="AH13" s="646"/>
      <c r="AI13" s="646"/>
      <c r="AJ13" s="646"/>
      <c r="AK13" s="646"/>
      <c r="AL13" s="662" t="s">
        <v>225</v>
      </c>
      <c r="AM13" s="663"/>
      <c r="AN13" s="663"/>
      <c r="AO13" s="664"/>
      <c r="AP13" s="659" t="s">
        <v>245</v>
      </c>
      <c r="AQ13" s="660"/>
      <c r="AR13" s="660"/>
      <c r="AS13" s="660"/>
      <c r="AT13" s="660"/>
      <c r="AU13" s="660"/>
      <c r="AV13" s="660"/>
      <c r="AW13" s="660"/>
      <c r="AX13" s="660"/>
      <c r="AY13" s="660"/>
      <c r="AZ13" s="660"/>
      <c r="BA13" s="660"/>
      <c r="BB13" s="660"/>
      <c r="BC13" s="660"/>
      <c r="BD13" s="660"/>
      <c r="BE13" s="660"/>
      <c r="BF13" s="661"/>
      <c r="BG13" s="654">
        <v>1912470</v>
      </c>
      <c r="BH13" s="643"/>
      <c r="BI13" s="643"/>
      <c r="BJ13" s="643"/>
      <c r="BK13" s="643"/>
      <c r="BL13" s="643"/>
      <c r="BM13" s="643"/>
      <c r="BN13" s="655"/>
      <c r="BO13" s="645">
        <v>38.6</v>
      </c>
      <c r="BP13" s="645"/>
      <c r="BQ13" s="645"/>
      <c r="BR13" s="645"/>
      <c r="BS13" s="642" t="s">
        <v>225</v>
      </c>
      <c r="BT13" s="643"/>
      <c r="BU13" s="643"/>
      <c r="BV13" s="643"/>
      <c r="BW13" s="643"/>
      <c r="BX13" s="643"/>
      <c r="BY13" s="643"/>
      <c r="BZ13" s="643"/>
      <c r="CA13" s="643"/>
      <c r="CB13" s="644"/>
      <c r="CD13" s="674" t="s">
        <v>246</v>
      </c>
      <c r="CE13" s="675"/>
      <c r="CF13" s="675"/>
      <c r="CG13" s="675"/>
      <c r="CH13" s="675"/>
      <c r="CI13" s="675"/>
      <c r="CJ13" s="675"/>
      <c r="CK13" s="675"/>
      <c r="CL13" s="675"/>
      <c r="CM13" s="675"/>
      <c r="CN13" s="675"/>
      <c r="CO13" s="675"/>
      <c r="CP13" s="675"/>
      <c r="CQ13" s="676"/>
      <c r="CR13" s="654">
        <v>938439</v>
      </c>
      <c r="CS13" s="643"/>
      <c r="CT13" s="643"/>
      <c r="CU13" s="643"/>
      <c r="CV13" s="643"/>
      <c r="CW13" s="643"/>
      <c r="CX13" s="643"/>
      <c r="CY13" s="655"/>
      <c r="CZ13" s="645">
        <v>9.9</v>
      </c>
      <c r="DA13" s="645"/>
      <c r="DB13" s="645"/>
      <c r="DC13" s="645"/>
      <c r="DD13" s="642">
        <v>299221</v>
      </c>
      <c r="DE13" s="643"/>
      <c r="DF13" s="643"/>
      <c r="DG13" s="643"/>
      <c r="DH13" s="643"/>
      <c r="DI13" s="643"/>
      <c r="DJ13" s="643"/>
      <c r="DK13" s="643"/>
      <c r="DL13" s="643"/>
      <c r="DM13" s="643"/>
      <c r="DN13" s="643"/>
      <c r="DO13" s="643"/>
      <c r="DP13" s="655"/>
      <c r="DQ13" s="642">
        <v>901204</v>
      </c>
      <c r="DR13" s="643"/>
      <c r="DS13" s="643"/>
      <c r="DT13" s="643"/>
      <c r="DU13" s="643"/>
      <c r="DV13" s="643"/>
      <c r="DW13" s="643"/>
      <c r="DX13" s="643"/>
      <c r="DY13" s="643"/>
      <c r="DZ13" s="643"/>
      <c r="EA13" s="643"/>
      <c r="EB13" s="643"/>
      <c r="EC13" s="644"/>
    </row>
    <row r="14" spans="2:143" ht="11.25" customHeight="1" x14ac:dyDescent="0.15">
      <c r="B14" s="659" t="s">
        <v>247</v>
      </c>
      <c r="C14" s="660"/>
      <c r="D14" s="660"/>
      <c r="E14" s="660"/>
      <c r="F14" s="660"/>
      <c r="G14" s="660"/>
      <c r="H14" s="660"/>
      <c r="I14" s="660"/>
      <c r="J14" s="660"/>
      <c r="K14" s="660"/>
      <c r="L14" s="660"/>
      <c r="M14" s="660"/>
      <c r="N14" s="660"/>
      <c r="O14" s="660"/>
      <c r="P14" s="660"/>
      <c r="Q14" s="661"/>
      <c r="R14" s="654" t="s">
        <v>225</v>
      </c>
      <c r="S14" s="643"/>
      <c r="T14" s="643"/>
      <c r="U14" s="643"/>
      <c r="V14" s="643"/>
      <c r="W14" s="643"/>
      <c r="X14" s="643"/>
      <c r="Y14" s="655"/>
      <c r="Z14" s="645" t="s">
        <v>225</v>
      </c>
      <c r="AA14" s="645"/>
      <c r="AB14" s="645"/>
      <c r="AC14" s="645"/>
      <c r="AD14" s="646" t="s">
        <v>225</v>
      </c>
      <c r="AE14" s="646"/>
      <c r="AF14" s="646"/>
      <c r="AG14" s="646"/>
      <c r="AH14" s="646"/>
      <c r="AI14" s="646"/>
      <c r="AJ14" s="646"/>
      <c r="AK14" s="646"/>
      <c r="AL14" s="662" t="s">
        <v>225</v>
      </c>
      <c r="AM14" s="663"/>
      <c r="AN14" s="663"/>
      <c r="AO14" s="664"/>
      <c r="AP14" s="659" t="s">
        <v>248</v>
      </c>
      <c r="AQ14" s="660"/>
      <c r="AR14" s="660"/>
      <c r="AS14" s="660"/>
      <c r="AT14" s="660"/>
      <c r="AU14" s="660"/>
      <c r="AV14" s="660"/>
      <c r="AW14" s="660"/>
      <c r="AX14" s="660"/>
      <c r="AY14" s="660"/>
      <c r="AZ14" s="660"/>
      <c r="BA14" s="660"/>
      <c r="BB14" s="660"/>
      <c r="BC14" s="660"/>
      <c r="BD14" s="660"/>
      <c r="BE14" s="660"/>
      <c r="BF14" s="661"/>
      <c r="BG14" s="654">
        <v>66592</v>
      </c>
      <c r="BH14" s="643"/>
      <c r="BI14" s="643"/>
      <c r="BJ14" s="643"/>
      <c r="BK14" s="643"/>
      <c r="BL14" s="643"/>
      <c r="BM14" s="643"/>
      <c r="BN14" s="655"/>
      <c r="BO14" s="645">
        <v>1.3</v>
      </c>
      <c r="BP14" s="645"/>
      <c r="BQ14" s="645"/>
      <c r="BR14" s="645"/>
      <c r="BS14" s="642" t="s">
        <v>225</v>
      </c>
      <c r="BT14" s="643"/>
      <c r="BU14" s="643"/>
      <c r="BV14" s="643"/>
      <c r="BW14" s="643"/>
      <c r="BX14" s="643"/>
      <c r="BY14" s="643"/>
      <c r="BZ14" s="643"/>
      <c r="CA14" s="643"/>
      <c r="CB14" s="644"/>
      <c r="CD14" s="674" t="s">
        <v>249</v>
      </c>
      <c r="CE14" s="675"/>
      <c r="CF14" s="675"/>
      <c r="CG14" s="675"/>
      <c r="CH14" s="675"/>
      <c r="CI14" s="675"/>
      <c r="CJ14" s="675"/>
      <c r="CK14" s="675"/>
      <c r="CL14" s="675"/>
      <c r="CM14" s="675"/>
      <c r="CN14" s="675"/>
      <c r="CO14" s="675"/>
      <c r="CP14" s="675"/>
      <c r="CQ14" s="676"/>
      <c r="CR14" s="654">
        <v>456853</v>
      </c>
      <c r="CS14" s="643"/>
      <c r="CT14" s="643"/>
      <c r="CU14" s="643"/>
      <c r="CV14" s="643"/>
      <c r="CW14" s="643"/>
      <c r="CX14" s="643"/>
      <c r="CY14" s="655"/>
      <c r="CZ14" s="645">
        <v>4.8</v>
      </c>
      <c r="DA14" s="645"/>
      <c r="DB14" s="645"/>
      <c r="DC14" s="645"/>
      <c r="DD14" s="642">
        <v>7928</v>
      </c>
      <c r="DE14" s="643"/>
      <c r="DF14" s="643"/>
      <c r="DG14" s="643"/>
      <c r="DH14" s="643"/>
      <c r="DI14" s="643"/>
      <c r="DJ14" s="643"/>
      <c r="DK14" s="643"/>
      <c r="DL14" s="643"/>
      <c r="DM14" s="643"/>
      <c r="DN14" s="643"/>
      <c r="DO14" s="643"/>
      <c r="DP14" s="655"/>
      <c r="DQ14" s="642">
        <v>449183</v>
      </c>
      <c r="DR14" s="643"/>
      <c r="DS14" s="643"/>
      <c r="DT14" s="643"/>
      <c r="DU14" s="643"/>
      <c r="DV14" s="643"/>
      <c r="DW14" s="643"/>
      <c r="DX14" s="643"/>
      <c r="DY14" s="643"/>
      <c r="DZ14" s="643"/>
      <c r="EA14" s="643"/>
      <c r="EB14" s="643"/>
      <c r="EC14" s="644"/>
    </row>
    <row r="15" spans="2:143" ht="11.25" customHeight="1" x14ac:dyDescent="0.15">
      <c r="B15" s="659" t="s">
        <v>250</v>
      </c>
      <c r="C15" s="660"/>
      <c r="D15" s="660"/>
      <c r="E15" s="660"/>
      <c r="F15" s="660"/>
      <c r="G15" s="660"/>
      <c r="H15" s="660"/>
      <c r="I15" s="660"/>
      <c r="J15" s="660"/>
      <c r="K15" s="660"/>
      <c r="L15" s="660"/>
      <c r="M15" s="660"/>
      <c r="N15" s="660"/>
      <c r="O15" s="660"/>
      <c r="P15" s="660"/>
      <c r="Q15" s="661"/>
      <c r="R15" s="654">
        <v>45843</v>
      </c>
      <c r="S15" s="643"/>
      <c r="T15" s="643"/>
      <c r="U15" s="643"/>
      <c r="V15" s="643"/>
      <c r="W15" s="643"/>
      <c r="X15" s="643"/>
      <c r="Y15" s="655"/>
      <c r="Z15" s="645">
        <v>0.5</v>
      </c>
      <c r="AA15" s="645"/>
      <c r="AB15" s="645"/>
      <c r="AC15" s="645"/>
      <c r="AD15" s="646">
        <v>45843</v>
      </c>
      <c r="AE15" s="646"/>
      <c r="AF15" s="646"/>
      <c r="AG15" s="646"/>
      <c r="AH15" s="646"/>
      <c r="AI15" s="646"/>
      <c r="AJ15" s="646"/>
      <c r="AK15" s="646"/>
      <c r="AL15" s="662">
        <v>0.7</v>
      </c>
      <c r="AM15" s="663"/>
      <c r="AN15" s="663"/>
      <c r="AO15" s="664"/>
      <c r="AP15" s="659" t="s">
        <v>251</v>
      </c>
      <c r="AQ15" s="660"/>
      <c r="AR15" s="660"/>
      <c r="AS15" s="660"/>
      <c r="AT15" s="660"/>
      <c r="AU15" s="660"/>
      <c r="AV15" s="660"/>
      <c r="AW15" s="660"/>
      <c r="AX15" s="660"/>
      <c r="AY15" s="660"/>
      <c r="AZ15" s="660"/>
      <c r="BA15" s="660"/>
      <c r="BB15" s="660"/>
      <c r="BC15" s="660"/>
      <c r="BD15" s="660"/>
      <c r="BE15" s="660"/>
      <c r="BF15" s="661"/>
      <c r="BG15" s="654">
        <v>186554</v>
      </c>
      <c r="BH15" s="643"/>
      <c r="BI15" s="643"/>
      <c r="BJ15" s="643"/>
      <c r="BK15" s="643"/>
      <c r="BL15" s="643"/>
      <c r="BM15" s="643"/>
      <c r="BN15" s="655"/>
      <c r="BO15" s="645">
        <v>3.8</v>
      </c>
      <c r="BP15" s="645"/>
      <c r="BQ15" s="645"/>
      <c r="BR15" s="645"/>
      <c r="BS15" s="642" t="s">
        <v>225</v>
      </c>
      <c r="BT15" s="643"/>
      <c r="BU15" s="643"/>
      <c r="BV15" s="643"/>
      <c r="BW15" s="643"/>
      <c r="BX15" s="643"/>
      <c r="BY15" s="643"/>
      <c r="BZ15" s="643"/>
      <c r="CA15" s="643"/>
      <c r="CB15" s="644"/>
      <c r="CD15" s="674" t="s">
        <v>252</v>
      </c>
      <c r="CE15" s="675"/>
      <c r="CF15" s="675"/>
      <c r="CG15" s="675"/>
      <c r="CH15" s="675"/>
      <c r="CI15" s="675"/>
      <c r="CJ15" s="675"/>
      <c r="CK15" s="675"/>
      <c r="CL15" s="675"/>
      <c r="CM15" s="675"/>
      <c r="CN15" s="675"/>
      <c r="CO15" s="675"/>
      <c r="CP15" s="675"/>
      <c r="CQ15" s="676"/>
      <c r="CR15" s="654">
        <v>1216889</v>
      </c>
      <c r="CS15" s="643"/>
      <c r="CT15" s="643"/>
      <c r="CU15" s="643"/>
      <c r="CV15" s="643"/>
      <c r="CW15" s="643"/>
      <c r="CX15" s="643"/>
      <c r="CY15" s="655"/>
      <c r="CZ15" s="645">
        <v>12.8</v>
      </c>
      <c r="DA15" s="645"/>
      <c r="DB15" s="645"/>
      <c r="DC15" s="645"/>
      <c r="DD15" s="642">
        <v>80672</v>
      </c>
      <c r="DE15" s="643"/>
      <c r="DF15" s="643"/>
      <c r="DG15" s="643"/>
      <c r="DH15" s="643"/>
      <c r="DI15" s="643"/>
      <c r="DJ15" s="643"/>
      <c r="DK15" s="643"/>
      <c r="DL15" s="643"/>
      <c r="DM15" s="643"/>
      <c r="DN15" s="643"/>
      <c r="DO15" s="643"/>
      <c r="DP15" s="655"/>
      <c r="DQ15" s="642">
        <v>994670</v>
      </c>
      <c r="DR15" s="643"/>
      <c r="DS15" s="643"/>
      <c r="DT15" s="643"/>
      <c r="DU15" s="643"/>
      <c r="DV15" s="643"/>
      <c r="DW15" s="643"/>
      <c r="DX15" s="643"/>
      <c r="DY15" s="643"/>
      <c r="DZ15" s="643"/>
      <c r="EA15" s="643"/>
      <c r="EB15" s="643"/>
      <c r="EC15" s="644"/>
    </row>
    <row r="16" spans="2:143" ht="11.25" customHeight="1" x14ac:dyDescent="0.15">
      <c r="B16" s="659" t="s">
        <v>253</v>
      </c>
      <c r="C16" s="660"/>
      <c r="D16" s="660"/>
      <c r="E16" s="660"/>
      <c r="F16" s="660"/>
      <c r="G16" s="660"/>
      <c r="H16" s="660"/>
      <c r="I16" s="660"/>
      <c r="J16" s="660"/>
      <c r="K16" s="660"/>
      <c r="L16" s="660"/>
      <c r="M16" s="660"/>
      <c r="N16" s="660"/>
      <c r="O16" s="660"/>
      <c r="P16" s="660"/>
      <c r="Q16" s="661"/>
      <c r="R16" s="654" t="s">
        <v>225</v>
      </c>
      <c r="S16" s="643"/>
      <c r="T16" s="643"/>
      <c r="U16" s="643"/>
      <c r="V16" s="643"/>
      <c r="W16" s="643"/>
      <c r="X16" s="643"/>
      <c r="Y16" s="655"/>
      <c r="Z16" s="645" t="s">
        <v>225</v>
      </c>
      <c r="AA16" s="645"/>
      <c r="AB16" s="645"/>
      <c r="AC16" s="645"/>
      <c r="AD16" s="646" t="s">
        <v>225</v>
      </c>
      <c r="AE16" s="646"/>
      <c r="AF16" s="646"/>
      <c r="AG16" s="646"/>
      <c r="AH16" s="646"/>
      <c r="AI16" s="646"/>
      <c r="AJ16" s="646"/>
      <c r="AK16" s="646"/>
      <c r="AL16" s="662" t="s">
        <v>225</v>
      </c>
      <c r="AM16" s="663"/>
      <c r="AN16" s="663"/>
      <c r="AO16" s="664"/>
      <c r="AP16" s="659" t="s">
        <v>254</v>
      </c>
      <c r="AQ16" s="660"/>
      <c r="AR16" s="660"/>
      <c r="AS16" s="660"/>
      <c r="AT16" s="660"/>
      <c r="AU16" s="660"/>
      <c r="AV16" s="660"/>
      <c r="AW16" s="660"/>
      <c r="AX16" s="660"/>
      <c r="AY16" s="660"/>
      <c r="AZ16" s="660"/>
      <c r="BA16" s="660"/>
      <c r="BB16" s="660"/>
      <c r="BC16" s="660"/>
      <c r="BD16" s="660"/>
      <c r="BE16" s="660"/>
      <c r="BF16" s="661"/>
      <c r="BG16" s="654" t="s">
        <v>225</v>
      </c>
      <c r="BH16" s="643"/>
      <c r="BI16" s="643"/>
      <c r="BJ16" s="643"/>
      <c r="BK16" s="643"/>
      <c r="BL16" s="643"/>
      <c r="BM16" s="643"/>
      <c r="BN16" s="655"/>
      <c r="BO16" s="645" t="s">
        <v>225</v>
      </c>
      <c r="BP16" s="645"/>
      <c r="BQ16" s="645"/>
      <c r="BR16" s="645"/>
      <c r="BS16" s="642" t="s">
        <v>225</v>
      </c>
      <c r="BT16" s="643"/>
      <c r="BU16" s="643"/>
      <c r="BV16" s="643"/>
      <c r="BW16" s="643"/>
      <c r="BX16" s="643"/>
      <c r="BY16" s="643"/>
      <c r="BZ16" s="643"/>
      <c r="CA16" s="643"/>
      <c r="CB16" s="644"/>
      <c r="CD16" s="674" t="s">
        <v>255</v>
      </c>
      <c r="CE16" s="675"/>
      <c r="CF16" s="675"/>
      <c r="CG16" s="675"/>
      <c r="CH16" s="675"/>
      <c r="CI16" s="675"/>
      <c r="CJ16" s="675"/>
      <c r="CK16" s="675"/>
      <c r="CL16" s="675"/>
      <c r="CM16" s="675"/>
      <c r="CN16" s="675"/>
      <c r="CO16" s="675"/>
      <c r="CP16" s="675"/>
      <c r="CQ16" s="676"/>
      <c r="CR16" s="654" t="s">
        <v>225</v>
      </c>
      <c r="CS16" s="643"/>
      <c r="CT16" s="643"/>
      <c r="CU16" s="643"/>
      <c r="CV16" s="643"/>
      <c r="CW16" s="643"/>
      <c r="CX16" s="643"/>
      <c r="CY16" s="655"/>
      <c r="CZ16" s="645" t="s">
        <v>225</v>
      </c>
      <c r="DA16" s="645"/>
      <c r="DB16" s="645"/>
      <c r="DC16" s="645"/>
      <c r="DD16" s="642" t="s">
        <v>225</v>
      </c>
      <c r="DE16" s="643"/>
      <c r="DF16" s="643"/>
      <c r="DG16" s="643"/>
      <c r="DH16" s="643"/>
      <c r="DI16" s="643"/>
      <c r="DJ16" s="643"/>
      <c r="DK16" s="643"/>
      <c r="DL16" s="643"/>
      <c r="DM16" s="643"/>
      <c r="DN16" s="643"/>
      <c r="DO16" s="643"/>
      <c r="DP16" s="655"/>
      <c r="DQ16" s="642" t="s">
        <v>225</v>
      </c>
      <c r="DR16" s="643"/>
      <c r="DS16" s="643"/>
      <c r="DT16" s="643"/>
      <c r="DU16" s="643"/>
      <c r="DV16" s="643"/>
      <c r="DW16" s="643"/>
      <c r="DX16" s="643"/>
      <c r="DY16" s="643"/>
      <c r="DZ16" s="643"/>
      <c r="EA16" s="643"/>
      <c r="EB16" s="643"/>
      <c r="EC16" s="644"/>
    </row>
    <row r="17" spans="2:133" ht="11.25" customHeight="1" x14ac:dyDescent="0.15">
      <c r="B17" s="659" t="s">
        <v>256</v>
      </c>
      <c r="C17" s="660"/>
      <c r="D17" s="660"/>
      <c r="E17" s="660"/>
      <c r="F17" s="660"/>
      <c r="G17" s="660"/>
      <c r="H17" s="660"/>
      <c r="I17" s="660"/>
      <c r="J17" s="660"/>
      <c r="K17" s="660"/>
      <c r="L17" s="660"/>
      <c r="M17" s="660"/>
      <c r="N17" s="660"/>
      <c r="O17" s="660"/>
      <c r="P17" s="660"/>
      <c r="Q17" s="661"/>
      <c r="R17" s="654">
        <v>25638</v>
      </c>
      <c r="S17" s="643"/>
      <c r="T17" s="643"/>
      <c r="U17" s="643"/>
      <c r="V17" s="643"/>
      <c r="W17" s="643"/>
      <c r="X17" s="643"/>
      <c r="Y17" s="655"/>
      <c r="Z17" s="645">
        <v>0.3</v>
      </c>
      <c r="AA17" s="645"/>
      <c r="AB17" s="645"/>
      <c r="AC17" s="645"/>
      <c r="AD17" s="646">
        <v>25638</v>
      </c>
      <c r="AE17" s="646"/>
      <c r="AF17" s="646"/>
      <c r="AG17" s="646"/>
      <c r="AH17" s="646"/>
      <c r="AI17" s="646"/>
      <c r="AJ17" s="646"/>
      <c r="AK17" s="646"/>
      <c r="AL17" s="662">
        <v>0.4</v>
      </c>
      <c r="AM17" s="663"/>
      <c r="AN17" s="663"/>
      <c r="AO17" s="664"/>
      <c r="AP17" s="659" t="s">
        <v>257</v>
      </c>
      <c r="AQ17" s="660"/>
      <c r="AR17" s="660"/>
      <c r="AS17" s="660"/>
      <c r="AT17" s="660"/>
      <c r="AU17" s="660"/>
      <c r="AV17" s="660"/>
      <c r="AW17" s="660"/>
      <c r="AX17" s="660"/>
      <c r="AY17" s="660"/>
      <c r="AZ17" s="660"/>
      <c r="BA17" s="660"/>
      <c r="BB17" s="660"/>
      <c r="BC17" s="660"/>
      <c r="BD17" s="660"/>
      <c r="BE17" s="660"/>
      <c r="BF17" s="661"/>
      <c r="BG17" s="654" t="s">
        <v>225</v>
      </c>
      <c r="BH17" s="643"/>
      <c r="BI17" s="643"/>
      <c r="BJ17" s="643"/>
      <c r="BK17" s="643"/>
      <c r="BL17" s="643"/>
      <c r="BM17" s="643"/>
      <c r="BN17" s="655"/>
      <c r="BO17" s="645" t="s">
        <v>225</v>
      </c>
      <c r="BP17" s="645"/>
      <c r="BQ17" s="645"/>
      <c r="BR17" s="645"/>
      <c r="BS17" s="642" t="s">
        <v>225</v>
      </c>
      <c r="BT17" s="643"/>
      <c r="BU17" s="643"/>
      <c r="BV17" s="643"/>
      <c r="BW17" s="643"/>
      <c r="BX17" s="643"/>
      <c r="BY17" s="643"/>
      <c r="BZ17" s="643"/>
      <c r="CA17" s="643"/>
      <c r="CB17" s="644"/>
      <c r="CD17" s="674" t="s">
        <v>258</v>
      </c>
      <c r="CE17" s="675"/>
      <c r="CF17" s="675"/>
      <c r="CG17" s="675"/>
      <c r="CH17" s="675"/>
      <c r="CI17" s="675"/>
      <c r="CJ17" s="675"/>
      <c r="CK17" s="675"/>
      <c r="CL17" s="675"/>
      <c r="CM17" s="675"/>
      <c r="CN17" s="675"/>
      <c r="CO17" s="675"/>
      <c r="CP17" s="675"/>
      <c r="CQ17" s="676"/>
      <c r="CR17" s="654">
        <v>624408</v>
      </c>
      <c r="CS17" s="643"/>
      <c r="CT17" s="643"/>
      <c r="CU17" s="643"/>
      <c r="CV17" s="643"/>
      <c r="CW17" s="643"/>
      <c r="CX17" s="643"/>
      <c r="CY17" s="655"/>
      <c r="CZ17" s="645">
        <v>6.6</v>
      </c>
      <c r="DA17" s="645"/>
      <c r="DB17" s="645"/>
      <c r="DC17" s="645"/>
      <c r="DD17" s="642" t="s">
        <v>225</v>
      </c>
      <c r="DE17" s="643"/>
      <c r="DF17" s="643"/>
      <c r="DG17" s="643"/>
      <c r="DH17" s="643"/>
      <c r="DI17" s="643"/>
      <c r="DJ17" s="643"/>
      <c r="DK17" s="643"/>
      <c r="DL17" s="643"/>
      <c r="DM17" s="643"/>
      <c r="DN17" s="643"/>
      <c r="DO17" s="643"/>
      <c r="DP17" s="655"/>
      <c r="DQ17" s="642">
        <v>624408</v>
      </c>
      <c r="DR17" s="643"/>
      <c r="DS17" s="643"/>
      <c r="DT17" s="643"/>
      <c r="DU17" s="643"/>
      <c r="DV17" s="643"/>
      <c r="DW17" s="643"/>
      <c r="DX17" s="643"/>
      <c r="DY17" s="643"/>
      <c r="DZ17" s="643"/>
      <c r="EA17" s="643"/>
      <c r="EB17" s="643"/>
      <c r="EC17" s="644"/>
    </row>
    <row r="18" spans="2:133" ht="11.25" customHeight="1" x14ac:dyDescent="0.15">
      <c r="B18" s="659" t="s">
        <v>259</v>
      </c>
      <c r="C18" s="660"/>
      <c r="D18" s="660"/>
      <c r="E18" s="660"/>
      <c r="F18" s="660"/>
      <c r="G18" s="660"/>
      <c r="H18" s="660"/>
      <c r="I18" s="660"/>
      <c r="J18" s="660"/>
      <c r="K18" s="660"/>
      <c r="L18" s="660"/>
      <c r="M18" s="660"/>
      <c r="N18" s="660"/>
      <c r="O18" s="660"/>
      <c r="P18" s="660"/>
      <c r="Q18" s="661"/>
      <c r="R18" s="654">
        <v>753412</v>
      </c>
      <c r="S18" s="643"/>
      <c r="T18" s="643"/>
      <c r="U18" s="643"/>
      <c r="V18" s="643"/>
      <c r="W18" s="643"/>
      <c r="X18" s="643"/>
      <c r="Y18" s="655"/>
      <c r="Z18" s="645">
        <v>7.7</v>
      </c>
      <c r="AA18" s="645"/>
      <c r="AB18" s="645"/>
      <c r="AC18" s="645"/>
      <c r="AD18" s="646">
        <v>717949</v>
      </c>
      <c r="AE18" s="646"/>
      <c r="AF18" s="646"/>
      <c r="AG18" s="646"/>
      <c r="AH18" s="646"/>
      <c r="AI18" s="646"/>
      <c r="AJ18" s="646"/>
      <c r="AK18" s="646"/>
      <c r="AL18" s="662">
        <v>11.7</v>
      </c>
      <c r="AM18" s="663"/>
      <c r="AN18" s="663"/>
      <c r="AO18" s="664"/>
      <c r="AP18" s="659" t="s">
        <v>260</v>
      </c>
      <c r="AQ18" s="660"/>
      <c r="AR18" s="660"/>
      <c r="AS18" s="660"/>
      <c r="AT18" s="660"/>
      <c r="AU18" s="660"/>
      <c r="AV18" s="660"/>
      <c r="AW18" s="660"/>
      <c r="AX18" s="660"/>
      <c r="AY18" s="660"/>
      <c r="AZ18" s="660"/>
      <c r="BA18" s="660"/>
      <c r="BB18" s="660"/>
      <c r="BC18" s="660"/>
      <c r="BD18" s="660"/>
      <c r="BE18" s="660"/>
      <c r="BF18" s="661"/>
      <c r="BG18" s="654" t="s">
        <v>225</v>
      </c>
      <c r="BH18" s="643"/>
      <c r="BI18" s="643"/>
      <c r="BJ18" s="643"/>
      <c r="BK18" s="643"/>
      <c r="BL18" s="643"/>
      <c r="BM18" s="643"/>
      <c r="BN18" s="655"/>
      <c r="BO18" s="645" t="s">
        <v>225</v>
      </c>
      <c r="BP18" s="645"/>
      <c r="BQ18" s="645"/>
      <c r="BR18" s="645"/>
      <c r="BS18" s="642" t="s">
        <v>225</v>
      </c>
      <c r="BT18" s="643"/>
      <c r="BU18" s="643"/>
      <c r="BV18" s="643"/>
      <c r="BW18" s="643"/>
      <c r="BX18" s="643"/>
      <c r="BY18" s="643"/>
      <c r="BZ18" s="643"/>
      <c r="CA18" s="643"/>
      <c r="CB18" s="644"/>
      <c r="CD18" s="674" t="s">
        <v>261</v>
      </c>
      <c r="CE18" s="675"/>
      <c r="CF18" s="675"/>
      <c r="CG18" s="675"/>
      <c r="CH18" s="675"/>
      <c r="CI18" s="675"/>
      <c r="CJ18" s="675"/>
      <c r="CK18" s="675"/>
      <c r="CL18" s="675"/>
      <c r="CM18" s="675"/>
      <c r="CN18" s="675"/>
      <c r="CO18" s="675"/>
      <c r="CP18" s="675"/>
      <c r="CQ18" s="676"/>
      <c r="CR18" s="654" t="s">
        <v>225</v>
      </c>
      <c r="CS18" s="643"/>
      <c r="CT18" s="643"/>
      <c r="CU18" s="643"/>
      <c r="CV18" s="643"/>
      <c r="CW18" s="643"/>
      <c r="CX18" s="643"/>
      <c r="CY18" s="655"/>
      <c r="CZ18" s="645" t="s">
        <v>225</v>
      </c>
      <c r="DA18" s="645"/>
      <c r="DB18" s="645"/>
      <c r="DC18" s="645"/>
      <c r="DD18" s="642" t="s">
        <v>225</v>
      </c>
      <c r="DE18" s="643"/>
      <c r="DF18" s="643"/>
      <c r="DG18" s="643"/>
      <c r="DH18" s="643"/>
      <c r="DI18" s="643"/>
      <c r="DJ18" s="643"/>
      <c r="DK18" s="643"/>
      <c r="DL18" s="643"/>
      <c r="DM18" s="643"/>
      <c r="DN18" s="643"/>
      <c r="DO18" s="643"/>
      <c r="DP18" s="655"/>
      <c r="DQ18" s="642" t="s">
        <v>225</v>
      </c>
      <c r="DR18" s="643"/>
      <c r="DS18" s="643"/>
      <c r="DT18" s="643"/>
      <c r="DU18" s="643"/>
      <c r="DV18" s="643"/>
      <c r="DW18" s="643"/>
      <c r="DX18" s="643"/>
      <c r="DY18" s="643"/>
      <c r="DZ18" s="643"/>
      <c r="EA18" s="643"/>
      <c r="EB18" s="643"/>
      <c r="EC18" s="644"/>
    </row>
    <row r="19" spans="2:133" ht="11.25" customHeight="1" x14ac:dyDescent="0.15">
      <c r="B19" s="659" t="s">
        <v>262</v>
      </c>
      <c r="C19" s="660"/>
      <c r="D19" s="660"/>
      <c r="E19" s="660"/>
      <c r="F19" s="660"/>
      <c r="G19" s="660"/>
      <c r="H19" s="660"/>
      <c r="I19" s="660"/>
      <c r="J19" s="660"/>
      <c r="K19" s="660"/>
      <c r="L19" s="660"/>
      <c r="M19" s="660"/>
      <c r="N19" s="660"/>
      <c r="O19" s="660"/>
      <c r="P19" s="660"/>
      <c r="Q19" s="661"/>
      <c r="R19" s="654">
        <v>717949</v>
      </c>
      <c r="S19" s="643"/>
      <c r="T19" s="643"/>
      <c r="U19" s="643"/>
      <c r="V19" s="643"/>
      <c r="W19" s="643"/>
      <c r="X19" s="643"/>
      <c r="Y19" s="655"/>
      <c r="Z19" s="645">
        <v>7.3</v>
      </c>
      <c r="AA19" s="645"/>
      <c r="AB19" s="645"/>
      <c r="AC19" s="645"/>
      <c r="AD19" s="646">
        <v>717949</v>
      </c>
      <c r="AE19" s="646"/>
      <c r="AF19" s="646"/>
      <c r="AG19" s="646"/>
      <c r="AH19" s="646"/>
      <c r="AI19" s="646"/>
      <c r="AJ19" s="646"/>
      <c r="AK19" s="646"/>
      <c r="AL19" s="662">
        <v>11.7</v>
      </c>
      <c r="AM19" s="663"/>
      <c r="AN19" s="663"/>
      <c r="AO19" s="664"/>
      <c r="AP19" s="659" t="s">
        <v>263</v>
      </c>
      <c r="AQ19" s="660"/>
      <c r="AR19" s="660"/>
      <c r="AS19" s="660"/>
      <c r="AT19" s="660"/>
      <c r="AU19" s="660"/>
      <c r="AV19" s="660"/>
      <c r="AW19" s="660"/>
      <c r="AX19" s="660"/>
      <c r="AY19" s="660"/>
      <c r="AZ19" s="660"/>
      <c r="BA19" s="660"/>
      <c r="BB19" s="660"/>
      <c r="BC19" s="660"/>
      <c r="BD19" s="660"/>
      <c r="BE19" s="660"/>
      <c r="BF19" s="661"/>
      <c r="BG19" s="654">
        <v>290329</v>
      </c>
      <c r="BH19" s="643"/>
      <c r="BI19" s="643"/>
      <c r="BJ19" s="643"/>
      <c r="BK19" s="643"/>
      <c r="BL19" s="643"/>
      <c r="BM19" s="643"/>
      <c r="BN19" s="655"/>
      <c r="BO19" s="645">
        <v>5.9</v>
      </c>
      <c r="BP19" s="645"/>
      <c r="BQ19" s="645"/>
      <c r="BR19" s="645"/>
      <c r="BS19" s="642" t="s">
        <v>225</v>
      </c>
      <c r="BT19" s="643"/>
      <c r="BU19" s="643"/>
      <c r="BV19" s="643"/>
      <c r="BW19" s="643"/>
      <c r="BX19" s="643"/>
      <c r="BY19" s="643"/>
      <c r="BZ19" s="643"/>
      <c r="CA19" s="643"/>
      <c r="CB19" s="644"/>
      <c r="CD19" s="674" t="s">
        <v>264</v>
      </c>
      <c r="CE19" s="675"/>
      <c r="CF19" s="675"/>
      <c r="CG19" s="675"/>
      <c r="CH19" s="675"/>
      <c r="CI19" s="675"/>
      <c r="CJ19" s="675"/>
      <c r="CK19" s="675"/>
      <c r="CL19" s="675"/>
      <c r="CM19" s="675"/>
      <c r="CN19" s="675"/>
      <c r="CO19" s="675"/>
      <c r="CP19" s="675"/>
      <c r="CQ19" s="676"/>
      <c r="CR19" s="654" t="s">
        <v>225</v>
      </c>
      <c r="CS19" s="643"/>
      <c r="CT19" s="643"/>
      <c r="CU19" s="643"/>
      <c r="CV19" s="643"/>
      <c r="CW19" s="643"/>
      <c r="CX19" s="643"/>
      <c r="CY19" s="655"/>
      <c r="CZ19" s="645" t="s">
        <v>225</v>
      </c>
      <c r="DA19" s="645"/>
      <c r="DB19" s="645"/>
      <c r="DC19" s="645"/>
      <c r="DD19" s="642" t="s">
        <v>225</v>
      </c>
      <c r="DE19" s="643"/>
      <c r="DF19" s="643"/>
      <c r="DG19" s="643"/>
      <c r="DH19" s="643"/>
      <c r="DI19" s="643"/>
      <c r="DJ19" s="643"/>
      <c r="DK19" s="643"/>
      <c r="DL19" s="643"/>
      <c r="DM19" s="643"/>
      <c r="DN19" s="643"/>
      <c r="DO19" s="643"/>
      <c r="DP19" s="655"/>
      <c r="DQ19" s="642" t="s">
        <v>225</v>
      </c>
      <c r="DR19" s="643"/>
      <c r="DS19" s="643"/>
      <c r="DT19" s="643"/>
      <c r="DU19" s="643"/>
      <c r="DV19" s="643"/>
      <c r="DW19" s="643"/>
      <c r="DX19" s="643"/>
      <c r="DY19" s="643"/>
      <c r="DZ19" s="643"/>
      <c r="EA19" s="643"/>
      <c r="EB19" s="643"/>
      <c r="EC19" s="644"/>
    </row>
    <row r="20" spans="2:133" ht="11.25" customHeight="1" x14ac:dyDescent="0.15">
      <c r="B20" s="659" t="s">
        <v>265</v>
      </c>
      <c r="C20" s="660"/>
      <c r="D20" s="660"/>
      <c r="E20" s="660"/>
      <c r="F20" s="660"/>
      <c r="G20" s="660"/>
      <c r="H20" s="660"/>
      <c r="I20" s="660"/>
      <c r="J20" s="660"/>
      <c r="K20" s="660"/>
      <c r="L20" s="660"/>
      <c r="M20" s="660"/>
      <c r="N20" s="660"/>
      <c r="O20" s="660"/>
      <c r="P20" s="660"/>
      <c r="Q20" s="661"/>
      <c r="R20" s="654">
        <v>35463</v>
      </c>
      <c r="S20" s="643"/>
      <c r="T20" s="643"/>
      <c r="U20" s="643"/>
      <c r="V20" s="643"/>
      <c r="W20" s="643"/>
      <c r="X20" s="643"/>
      <c r="Y20" s="655"/>
      <c r="Z20" s="645">
        <v>0.4</v>
      </c>
      <c r="AA20" s="645"/>
      <c r="AB20" s="645"/>
      <c r="AC20" s="645"/>
      <c r="AD20" s="646" t="s">
        <v>225</v>
      </c>
      <c r="AE20" s="646"/>
      <c r="AF20" s="646"/>
      <c r="AG20" s="646"/>
      <c r="AH20" s="646"/>
      <c r="AI20" s="646"/>
      <c r="AJ20" s="646"/>
      <c r="AK20" s="646"/>
      <c r="AL20" s="662" t="s">
        <v>225</v>
      </c>
      <c r="AM20" s="663"/>
      <c r="AN20" s="663"/>
      <c r="AO20" s="664"/>
      <c r="AP20" s="659" t="s">
        <v>266</v>
      </c>
      <c r="AQ20" s="660"/>
      <c r="AR20" s="660"/>
      <c r="AS20" s="660"/>
      <c r="AT20" s="660"/>
      <c r="AU20" s="660"/>
      <c r="AV20" s="660"/>
      <c r="AW20" s="660"/>
      <c r="AX20" s="660"/>
      <c r="AY20" s="660"/>
      <c r="AZ20" s="660"/>
      <c r="BA20" s="660"/>
      <c r="BB20" s="660"/>
      <c r="BC20" s="660"/>
      <c r="BD20" s="660"/>
      <c r="BE20" s="660"/>
      <c r="BF20" s="661"/>
      <c r="BG20" s="654">
        <v>290329</v>
      </c>
      <c r="BH20" s="643"/>
      <c r="BI20" s="643"/>
      <c r="BJ20" s="643"/>
      <c r="BK20" s="643"/>
      <c r="BL20" s="643"/>
      <c r="BM20" s="643"/>
      <c r="BN20" s="655"/>
      <c r="BO20" s="645">
        <v>5.9</v>
      </c>
      <c r="BP20" s="645"/>
      <c r="BQ20" s="645"/>
      <c r="BR20" s="645"/>
      <c r="BS20" s="642" t="s">
        <v>225</v>
      </c>
      <c r="BT20" s="643"/>
      <c r="BU20" s="643"/>
      <c r="BV20" s="643"/>
      <c r="BW20" s="643"/>
      <c r="BX20" s="643"/>
      <c r="BY20" s="643"/>
      <c r="BZ20" s="643"/>
      <c r="CA20" s="643"/>
      <c r="CB20" s="644"/>
      <c r="CD20" s="674" t="s">
        <v>267</v>
      </c>
      <c r="CE20" s="675"/>
      <c r="CF20" s="675"/>
      <c r="CG20" s="675"/>
      <c r="CH20" s="675"/>
      <c r="CI20" s="675"/>
      <c r="CJ20" s="675"/>
      <c r="CK20" s="675"/>
      <c r="CL20" s="675"/>
      <c r="CM20" s="675"/>
      <c r="CN20" s="675"/>
      <c r="CO20" s="675"/>
      <c r="CP20" s="675"/>
      <c r="CQ20" s="676"/>
      <c r="CR20" s="654">
        <v>9492928</v>
      </c>
      <c r="CS20" s="643"/>
      <c r="CT20" s="643"/>
      <c r="CU20" s="643"/>
      <c r="CV20" s="643"/>
      <c r="CW20" s="643"/>
      <c r="CX20" s="643"/>
      <c r="CY20" s="655"/>
      <c r="CZ20" s="645">
        <v>100</v>
      </c>
      <c r="DA20" s="645"/>
      <c r="DB20" s="645"/>
      <c r="DC20" s="645"/>
      <c r="DD20" s="642">
        <v>492598</v>
      </c>
      <c r="DE20" s="643"/>
      <c r="DF20" s="643"/>
      <c r="DG20" s="643"/>
      <c r="DH20" s="643"/>
      <c r="DI20" s="643"/>
      <c r="DJ20" s="643"/>
      <c r="DK20" s="643"/>
      <c r="DL20" s="643"/>
      <c r="DM20" s="643"/>
      <c r="DN20" s="643"/>
      <c r="DO20" s="643"/>
      <c r="DP20" s="655"/>
      <c r="DQ20" s="642">
        <v>7432262</v>
      </c>
      <c r="DR20" s="643"/>
      <c r="DS20" s="643"/>
      <c r="DT20" s="643"/>
      <c r="DU20" s="643"/>
      <c r="DV20" s="643"/>
      <c r="DW20" s="643"/>
      <c r="DX20" s="643"/>
      <c r="DY20" s="643"/>
      <c r="DZ20" s="643"/>
      <c r="EA20" s="643"/>
      <c r="EB20" s="643"/>
      <c r="EC20" s="644"/>
    </row>
    <row r="21" spans="2:133" ht="11.25" customHeight="1" x14ac:dyDescent="0.15">
      <c r="B21" s="659" t="s">
        <v>268</v>
      </c>
      <c r="C21" s="660"/>
      <c r="D21" s="660"/>
      <c r="E21" s="660"/>
      <c r="F21" s="660"/>
      <c r="G21" s="660"/>
      <c r="H21" s="660"/>
      <c r="I21" s="660"/>
      <c r="J21" s="660"/>
      <c r="K21" s="660"/>
      <c r="L21" s="660"/>
      <c r="M21" s="660"/>
      <c r="N21" s="660"/>
      <c r="O21" s="660"/>
      <c r="P21" s="660"/>
      <c r="Q21" s="661"/>
      <c r="R21" s="654" t="s">
        <v>225</v>
      </c>
      <c r="S21" s="643"/>
      <c r="T21" s="643"/>
      <c r="U21" s="643"/>
      <c r="V21" s="643"/>
      <c r="W21" s="643"/>
      <c r="X21" s="643"/>
      <c r="Y21" s="655"/>
      <c r="Z21" s="645" t="s">
        <v>225</v>
      </c>
      <c r="AA21" s="645"/>
      <c r="AB21" s="645"/>
      <c r="AC21" s="645"/>
      <c r="AD21" s="646" t="s">
        <v>225</v>
      </c>
      <c r="AE21" s="646"/>
      <c r="AF21" s="646"/>
      <c r="AG21" s="646"/>
      <c r="AH21" s="646"/>
      <c r="AI21" s="646"/>
      <c r="AJ21" s="646"/>
      <c r="AK21" s="646"/>
      <c r="AL21" s="662" t="s">
        <v>225</v>
      </c>
      <c r="AM21" s="663"/>
      <c r="AN21" s="663"/>
      <c r="AO21" s="664"/>
      <c r="AP21" s="680" t="s">
        <v>269</v>
      </c>
      <c r="AQ21" s="681"/>
      <c r="AR21" s="681"/>
      <c r="AS21" s="681"/>
      <c r="AT21" s="681"/>
      <c r="AU21" s="681"/>
      <c r="AV21" s="681"/>
      <c r="AW21" s="681"/>
      <c r="AX21" s="681"/>
      <c r="AY21" s="681"/>
      <c r="AZ21" s="681"/>
      <c r="BA21" s="681"/>
      <c r="BB21" s="681"/>
      <c r="BC21" s="681"/>
      <c r="BD21" s="681"/>
      <c r="BE21" s="681"/>
      <c r="BF21" s="682"/>
      <c r="BG21" s="654" t="s">
        <v>225</v>
      </c>
      <c r="BH21" s="643"/>
      <c r="BI21" s="643"/>
      <c r="BJ21" s="643"/>
      <c r="BK21" s="643"/>
      <c r="BL21" s="643"/>
      <c r="BM21" s="643"/>
      <c r="BN21" s="655"/>
      <c r="BO21" s="645" t="s">
        <v>225</v>
      </c>
      <c r="BP21" s="645"/>
      <c r="BQ21" s="645"/>
      <c r="BR21" s="645"/>
      <c r="BS21" s="642" t="s">
        <v>225</v>
      </c>
      <c r="BT21" s="643"/>
      <c r="BU21" s="643"/>
      <c r="BV21" s="643"/>
      <c r="BW21" s="643"/>
      <c r="BX21" s="643"/>
      <c r="BY21" s="643"/>
      <c r="BZ21" s="643"/>
      <c r="CA21" s="643"/>
      <c r="CB21" s="644"/>
      <c r="CD21" s="686"/>
      <c r="CE21" s="687"/>
      <c r="CF21" s="687"/>
      <c r="CG21" s="687"/>
      <c r="CH21" s="687"/>
      <c r="CI21" s="687"/>
      <c r="CJ21" s="687"/>
      <c r="CK21" s="687"/>
      <c r="CL21" s="687"/>
      <c r="CM21" s="687"/>
      <c r="CN21" s="687"/>
      <c r="CO21" s="687"/>
      <c r="CP21" s="687"/>
      <c r="CQ21" s="688"/>
      <c r="CR21" s="689"/>
      <c r="CS21" s="678"/>
      <c r="CT21" s="678"/>
      <c r="CU21" s="678"/>
      <c r="CV21" s="678"/>
      <c r="CW21" s="678"/>
      <c r="CX21" s="678"/>
      <c r="CY21" s="690"/>
      <c r="CZ21" s="691"/>
      <c r="DA21" s="691"/>
      <c r="DB21" s="691"/>
      <c r="DC21" s="691"/>
      <c r="DD21" s="677"/>
      <c r="DE21" s="678"/>
      <c r="DF21" s="678"/>
      <c r="DG21" s="678"/>
      <c r="DH21" s="678"/>
      <c r="DI21" s="678"/>
      <c r="DJ21" s="678"/>
      <c r="DK21" s="678"/>
      <c r="DL21" s="678"/>
      <c r="DM21" s="678"/>
      <c r="DN21" s="678"/>
      <c r="DO21" s="678"/>
      <c r="DP21" s="690"/>
      <c r="DQ21" s="677"/>
      <c r="DR21" s="678"/>
      <c r="DS21" s="678"/>
      <c r="DT21" s="678"/>
      <c r="DU21" s="678"/>
      <c r="DV21" s="678"/>
      <c r="DW21" s="678"/>
      <c r="DX21" s="678"/>
      <c r="DY21" s="678"/>
      <c r="DZ21" s="678"/>
      <c r="EA21" s="678"/>
      <c r="EB21" s="678"/>
      <c r="EC21" s="679"/>
    </row>
    <row r="22" spans="2:133" ht="11.25" customHeight="1" x14ac:dyDescent="0.15">
      <c r="B22" s="659" t="s">
        <v>270</v>
      </c>
      <c r="C22" s="660"/>
      <c r="D22" s="660"/>
      <c r="E22" s="660"/>
      <c r="F22" s="660"/>
      <c r="G22" s="660"/>
      <c r="H22" s="660"/>
      <c r="I22" s="660"/>
      <c r="J22" s="660"/>
      <c r="K22" s="660"/>
      <c r="L22" s="660"/>
      <c r="M22" s="660"/>
      <c r="N22" s="660"/>
      <c r="O22" s="660"/>
      <c r="P22" s="660"/>
      <c r="Q22" s="661"/>
      <c r="R22" s="654">
        <v>6496643</v>
      </c>
      <c r="S22" s="643"/>
      <c r="T22" s="643"/>
      <c r="U22" s="643"/>
      <c r="V22" s="643"/>
      <c r="W22" s="643"/>
      <c r="X22" s="643"/>
      <c r="Y22" s="655"/>
      <c r="Z22" s="645">
        <v>66.3</v>
      </c>
      <c r="AA22" s="645"/>
      <c r="AB22" s="645"/>
      <c r="AC22" s="645"/>
      <c r="AD22" s="646">
        <v>6090519</v>
      </c>
      <c r="AE22" s="646"/>
      <c r="AF22" s="646"/>
      <c r="AG22" s="646"/>
      <c r="AH22" s="646"/>
      <c r="AI22" s="646"/>
      <c r="AJ22" s="646"/>
      <c r="AK22" s="646"/>
      <c r="AL22" s="662">
        <v>99.6</v>
      </c>
      <c r="AM22" s="663"/>
      <c r="AN22" s="663"/>
      <c r="AO22" s="664"/>
      <c r="AP22" s="680" t="s">
        <v>271</v>
      </c>
      <c r="AQ22" s="681"/>
      <c r="AR22" s="681"/>
      <c r="AS22" s="681"/>
      <c r="AT22" s="681"/>
      <c r="AU22" s="681"/>
      <c r="AV22" s="681"/>
      <c r="AW22" s="681"/>
      <c r="AX22" s="681"/>
      <c r="AY22" s="681"/>
      <c r="AZ22" s="681"/>
      <c r="BA22" s="681"/>
      <c r="BB22" s="681"/>
      <c r="BC22" s="681"/>
      <c r="BD22" s="681"/>
      <c r="BE22" s="681"/>
      <c r="BF22" s="682"/>
      <c r="BG22" s="654" t="s">
        <v>225</v>
      </c>
      <c r="BH22" s="643"/>
      <c r="BI22" s="643"/>
      <c r="BJ22" s="643"/>
      <c r="BK22" s="643"/>
      <c r="BL22" s="643"/>
      <c r="BM22" s="643"/>
      <c r="BN22" s="655"/>
      <c r="BO22" s="645" t="s">
        <v>225</v>
      </c>
      <c r="BP22" s="645"/>
      <c r="BQ22" s="645"/>
      <c r="BR22" s="645"/>
      <c r="BS22" s="642" t="s">
        <v>225</v>
      </c>
      <c r="BT22" s="643"/>
      <c r="BU22" s="643"/>
      <c r="BV22" s="643"/>
      <c r="BW22" s="643"/>
      <c r="BX22" s="643"/>
      <c r="BY22" s="643"/>
      <c r="BZ22" s="643"/>
      <c r="CA22" s="643"/>
      <c r="CB22" s="644"/>
      <c r="CD22" s="638" t="s">
        <v>272</v>
      </c>
      <c r="CE22" s="639"/>
      <c r="CF22" s="639"/>
      <c r="CG22" s="639"/>
      <c r="CH22" s="639"/>
      <c r="CI22" s="639"/>
      <c r="CJ22" s="639"/>
      <c r="CK22" s="639"/>
      <c r="CL22" s="639"/>
      <c r="CM22" s="639"/>
      <c r="CN22" s="639"/>
      <c r="CO22" s="639"/>
      <c r="CP22" s="639"/>
      <c r="CQ22" s="639"/>
      <c r="CR22" s="639"/>
      <c r="CS22" s="639"/>
      <c r="CT22" s="639"/>
      <c r="CU22" s="639"/>
      <c r="CV22" s="639"/>
      <c r="CW22" s="639"/>
      <c r="CX22" s="639"/>
      <c r="CY22" s="639"/>
      <c r="CZ22" s="639"/>
      <c r="DA22" s="639"/>
      <c r="DB22" s="639"/>
      <c r="DC22" s="639"/>
      <c r="DD22" s="639"/>
      <c r="DE22" s="639"/>
      <c r="DF22" s="639"/>
      <c r="DG22" s="639"/>
      <c r="DH22" s="639"/>
      <c r="DI22" s="639"/>
      <c r="DJ22" s="639"/>
      <c r="DK22" s="639"/>
      <c r="DL22" s="639"/>
      <c r="DM22" s="639"/>
      <c r="DN22" s="639"/>
      <c r="DO22" s="639"/>
      <c r="DP22" s="639"/>
      <c r="DQ22" s="639"/>
      <c r="DR22" s="639"/>
      <c r="DS22" s="639"/>
      <c r="DT22" s="639"/>
      <c r="DU22" s="639"/>
      <c r="DV22" s="639"/>
      <c r="DW22" s="639"/>
      <c r="DX22" s="639"/>
      <c r="DY22" s="639"/>
      <c r="DZ22" s="639"/>
      <c r="EA22" s="639"/>
      <c r="EB22" s="639"/>
      <c r="EC22" s="640"/>
    </row>
    <row r="23" spans="2:133" ht="11.25" customHeight="1" x14ac:dyDescent="0.15">
      <c r="B23" s="659" t="s">
        <v>273</v>
      </c>
      <c r="C23" s="660"/>
      <c r="D23" s="660"/>
      <c r="E23" s="660"/>
      <c r="F23" s="660"/>
      <c r="G23" s="660"/>
      <c r="H23" s="660"/>
      <c r="I23" s="660"/>
      <c r="J23" s="660"/>
      <c r="K23" s="660"/>
      <c r="L23" s="660"/>
      <c r="M23" s="660"/>
      <c r="N23" s="660"/>
      <c r="O23" s="660"/>
      <c r="P23" s="660"/>
      <c r="Q23" s="661"/>
      <c r="R23" s="654">
        <v>4495</v>
      </c>
      <c r="S23" s="643"/>
      <c r="T23" s="643"/>
      <c r="U23" s="643"/>
      <c r="V23" s="643"/>
      <c r="W23" s="643"/>
      <c r="X23" s="643"/>
      <c r="Y23" s="655"/>
      <c r="Z23" s="645">
        <v>0</v>
      </c>
      <c r="AA23" s="645"/>
      <c r="AB23" s="645"/>
      <c r="AC23" s="645"/>
      <c r="AD23" s="646">
        <v>4495</v>
      </c>
      <c r="AE23" s="646"/>
      <c r="AF23" s="646"/>
      <c r="AG23" s="646"/>
      <c r="AH23" s="646"/>
      <c r="AI23" s="646"/>
      <c r="AJ23" s="646"/>
      <c r="AK23" s="646"/>
      <c r="AL23" s="662">
        <v>0.1</v>
      </c>
      <c r="AM23" s="663"/>
      <c r="AN23" s="663"/>
      <c r="AO23" s="664"/>
      <c r="AP23" s="680" t="s">
        <v>274</v>
      </c>
      <c r="AQ23" s="681"/>
      <c r="AR23" s="681"/>
      <c r="AS23" s="681"/>
      <c r="AT23" s="681"/>
      <c r="AU23" s="681"/>
      <c r="AV23" s="681"/>
      <c r="AW23" s="681"/>
      <c r="AX23" s="681"/>
      <c r="AY23" s="681"/>
      <c r="AZ23" s="681"/>
      <c r="BA23" s="681"/>
      <c r="BB23" s="681"/>
      <c r="BC23" s="681"/>
      <c r="BD23" s="681"/>
      <c r="BE23" s="681"/>
      <c r="BF23" s="682"/>
      <c r="BG23" s="654">
        <v>290329</v>
      </c>
      <c r="BH23" s="643"/>
      <c r="BI23" s="643"/>
      <c r="BJ23" s="643"/>
      <c r="BK23" s="643"/>
      <c r="BL23" s="643"/>
      <c r="BM23" s="643"/>
      <c r="BN23" s="655"/>
      <c r="BO23" s="645">
        <v>5.9</v>
      </c>
      <c r="BP23" s="645"/>
      <c r="BQ23" s="645"/>
      <c r="BR23" s="645"/>
      <c r="BS23" s="642" t="s">
        <v>225</v>
      </c>
      <c r="BT23" s="643"/>
      <c r="BU23" s="643"/>
      <c r="BV23" s="643"/>
      <c r="BW23" s="643"/>
      <c r="BX23" s="643"/>
      <c r="BY23" s="643"/>
      <c r="BZ23" s="643"/>
      <c r="CA23" s="643"/>
      <c r="CB23" s="644"/>
      <c r="CD23" s="638" t="s">
        <v>213</v>
      </c>
      <c r="CE23" s="639"/>
      <c r="CF23" s="639"/>
      <c r="CG23" s="639"/>
      <c r="CH23" s="639"/>
      <c r="CI23" s="639"/>
      <c r="CJ23" s="639"/>
      <c r="CK23" s="639"/>
      <c r="CL23" s="639"/>
      <c r="CM23" s="639"/>
      <c r="CN23" s="639"/>
      <c r="CO23" s="639"/>
      <c r="CP23" s="639"/>
      <c r="CQ23" s="640"/>
      <c r="CR23" s="638" t="s">
        <v>275</v>
      </c>
      <c r="CS23" s="639"/>
      <c r="CT23" s="639"/>
      <c r="CU23" s="639"/>
      <c r="CV23" s="639"/>
      <c r="CW23" s="639"/>
      <c r="CX23" s="639"/>
      <c r="CY23" s="640"/>
      <c r="CZ23" s="638" t="s">
        <v>276</v>
      </c>
      <c r="DA23" s="639"/>
      <c r="DB23" s="639"/>
      <c r="DC23" s="640"/>
      <c r="DD23" s="638" t="s">
        <v>277</v>
      </c>
      <c r="DE23" s="639"/>
      <c r="DF23" s="639"/>
      <c r="DG23" s="639"/>
      <c r="DH23" s="639"/>
      <c r="DI23" s="639"/>
      <c r="DJ23" s="639"/>
      <c r="DK23" s="640"/>
      <c r="DL23" s="683" t="s">
        <v>278</v>
      </c>
      <c r="DM23" s="684"/>
      <c r="DN23" s="684"/>
      <c r="DO23" s="684"/>
      <c r="DP23" s="684"/>
      <c r="DQ23" s="684"/>
      <c r="DR23" s="684"/>
      <c r="DS23" s="684"/>
      <c r="DT23" s="684"/>
      <c r="DU23" s="684"/>
      <c r="DV23" s="685"/>
      <c r="DW23" s="638" t="s">
        <v>279</v>
      </c>
      <c r="DX23" s="639"/>
      <c r="DY23" s="639"/>
      <c r="DZ23" s="639"/>
      <c r="EA23" s="639"/>
      <c r="EB23" s="639"/>
      <c r="EC23" s="640"/>
    </row>
    <row r="24" spans="2:133" ht="11.25" customHeight="1" x14ac:dyDescent="0.15">
      <c r="B24" s="659" t="s">
        <v>280</v>
      </c>
      <c r="C24" s="660"/>
      <c r="D24" s="660"/>
      <c r="E24" s="660"/>
      <c r="F24" s="660"/>
      <c r="G24" s="660"/>
      <c r="H24" s="660"/>
      <c r="I24" s="660"/>
      <c r="J24" s="660"/>
      <c r="K24" s="660"/>
      <c r="L24" s="660"/>
      <c r="M24" s="660"/>
      <c r="N24" s="660"/>
      <c r="O24" s="660"/>
      <c r="P24" s="660"/>
      <c r="Q24" s="661"/>
      <c r="R24" s="654">
        <v>21961</v>
      </c>
      <c r="S24" s="643"/>
      <c r="T24" s="643"/>
      <c r="U24" s="643"/>
      <c r="V24" s="643"/>
      <c r="W24" s="643"/>
      <c r="X24" s="643"/>
      <c r="Y24" s="655"/>
      <c r="Z24" s="645">
        <v>0.2</v>
      </c>
      <c r="AA24" s="645"/>
      <c r="AB24" s="645"/>
      <c r="AC24" s="645"/>
      <c r="AD24" s="646" t="s">
        <v>225</v>
      </c>
      <c r="AE24" s="646"/>
      <c r="AF24" s="646"/>
      <c r="AG24" s="646"/>
      <c r="AH24" s="646"/>
      <c r="AI24" s="646"/>
      <c r="AJ24" s="646"/>
      <c r="AK24" s="646"/>
      <c r="AL24" s="662" t="s">
        <v>225</v>
      </c>
      <c r="AM24" s="663"/>
      <c r="AN24" s="663"/>
      <c r="AO24" s="664"/>
      <c r="AP24" s="680" t="s">
        <v>281</v>
      </c>
      <c r="AQ24" s="681"/>
      <c r="AR24" s="681"/>
      <c r="AS24" s="681"/>
      <c r="AT24" s="681"/>
      <c r="AU24" s="681"/>
      <c r="AV24" s="681"/>
      <c r="AW24" s="681"/>
      <c r="AX24" s="681"/>
      <c r="AY24" s="681"/>
      <c r="AZ24" s="681"/>
      <c r="BA24" s="681"/>
      <c r="BB24" s="681"/>
      <c r="BC24" s="681"/>
      <c r="BD24" s="681"/>
      <c r="BE24" s="681"/>
      <c r="BF24" s="682"/>
      <c r="BG24" s="654" t="s">
        <v>225</v>
      </c>
      <c r="BH24" s="643"/>
      <c r="BI24" s="643"/>
      <c r="BJ24" s="643"/>
      <c r="BK24" s="643"/>
      <c r="BL24" s="643"/>
      <c r="BM24" s="643"/>
      <c r="BN24" s="655"/>
      <c r="BO24" s="645" t="s">
        <v>225</v>
      </c>
      <c r="BP24" s="645"/>
      <c r="BQ24" s="645"/>
      <c r="BR24" s="645"/>
      <c r="BS24" s="642" t="s">
        <v>225</v>
      </c>
      <c r="BT24" s="643"/>
      <c r="BU24" s="643"/>
      <c r="BV24" s="643"/>
      <c r="BW24" s="643"/>
      <c r="BX24" s="643"/>
      <c r="BY24" s="643"/>
      <c r="BZ24" s="643"/>
      <c r="CA24" s="643"/>
      <c r="CB24" s="644"/>
      <c r="CD24" s="651" t="s">
        <v>282</v>
      </c>
      <c r="CE24" s="652"/>
      <c r="CF24" s="652"/>
      <c r="CG24" s="652"/>
      <c r="CH24" s="652"/>
      <c r="CI24" s="652"/>
      <c r="CJ24" s="652"/>
      <c r="CK24" s="652"/>
      <c r="CL24" s="652"/>
      <c r="CM24" s="652"/>
      <c r="CN24" s="652"/>
      <c r="CO24" s="652"/>
      <c r="CP24" s="652"/>
      <c r="CQ24" s="653"/>
      <c r="CR24" s="668">
        <v>4237542</v>
      </c>
      <c r="CS24" s="669"/>
      <c r="CT24" s="669"/>
      <c r="CU24" s="669"/>
      <c r="CV24" s="669"/>
      <c r="CW24" s="669"/>
      <c r="CX24" s="669"/>
      <c r="CY24" s="670"/>
      <c r="CZ24" s="656">
        <v>44.6</v>
      </c>
      <c r="DA24" s="657"/>
      <c r="DB24" s="657"/>
      <c r="DC24" s="658"/>
      <c r="DD24" s="692">
        <v>2939655</v>
      </c>
      <c r="DE24" s="669"/>
      <c r="DF24" s="669"/>
      <c r="DG24" s="669"/>
      <c r="DH24" s="669"/>
      <c r="DI24" s="669"/>
      <c r="DJ24" s="669"/>
      <c r="DK24" s="670"/>
      <c r="DL24" s="692">
        <v>2933904</v>
      </c>
      <c r="DM24" s="669"/>
      <c r="DN24" s="669"/>
      <c r="DO24" s="669"/>
      <c r="DP24" s="669"/>
      <c r="DQ24" s="669"/>
      <c r="DR24" s="669"/>
      <c r="DS24" s="669"/>
      <c r="DT24" s="669"/>
      <c r="DU24" s="669"/>
      <c r="DV24" s="670"/>
      <c r="DW24" s="656">
        <v>44.5</v>
      </c>
      <c r="DX24" s="657"/>
      <c r="DY24" s="657"/>
      <c r="DZ24" s="657"/>
      <c r="EA24" s="657"/>
      <c r="EB24" s="657"/>
      <c r="EC24" s="673"/>
    </row>
    <row r="25" spans="2:133" ht="11.25" customHeight="1" x14ac:dyDescent="0.15">
      <c r="B25" s="659" t="s">
        <v>283</v>
      </c>
      <c r="C25" s="660"/>
      <c r="D25" s="660"/>
      <c r="E25" s="660"/>
      <c r="F25" s="660"/>
      <c r="G25" s="660"/>
      <c r="H25" s="660"/>
      <c r="I25" s="660"/>
      <c r="J25" s="660"/>
      <c r="K25" s="660"/>
      <c r="L25" s="660"/>
      <c r="M25" s="660"/>
      <c r="N25" s="660"/>
      <c r="O25" s="660"/>
      <c r="P25" s="660"/>
      <c r="Q25" s="661"/>
      <c r="R25" s="654">
        <v>197806</v>
      </c>
      <c r="S25" s="643"/>
      <c r="T25" s="643"/>
      <c r="U25" s="643"/>
      <c r="V25" s="643"/>
      <c r="W25" s="643"/>
      <c r="X25" s="643"/>
      <c r="Y25" s="655"/>
      <c r="Z25" s="645">
        <v>2</v>
      </c>
      <c r="AA25" s="645"/>
      <c r="AB25" s="645"/>
      <c r="AC25" s="645"/>
      <c r="AD25" s="646">
        <v>18637</v>
      </c>
      <c r="AE25" s="646"/>
      <c r="AF25" s="646"/>
      <c r="AG25" s="646"/>
      <c r="AH25" s="646"/>
      <c r="AI25" s="646"/>
      <c r="AJ25" s="646"/>
      <c r="AK25" s="646"/>
      <c r="AL25" s="662">
        <v>0.3</v>
      </c>
      <c r="AM25" s="663"/>
      <c r="AN25" s="663"/>
      <c r="AO25" s="664"/>
      <c r="AP25" s="680" t="s">
        <v>284</v>
      </c>
      <c r="AQ25" s="681"/>
      <c r="AR25" s="681"/>
      <c r="AS25" s="681"/>
      <c r="AT25" s="681"/>
      <c r="AU25" s="681"/>
      <c r="AV25" s="681"/>
      <c r="AW25" s="681"/>
      <c r="AX25" s="681"/>
      <c r="AY25" s="681"/>
      <c r="AZ25" s="681"/>
      <c r="BA25" s="681"/>
      <c r="BB25" s="681"/>
      <c r="BC25" s="681"/>
      <c r="BD25" s="681"/>
      <c r="BE25" s="681"/>
      <c r="BF25" s="682"/>
      <c r="BG25" s="654" t="s">
        <v>225</v>
      </c>
      <c r="BH25" s="643"/>
      <c r="BI25" s="643"/>
      <c r="BJ25" s="643"/>
      <c r="BK25" s="643"/>
      <c r="BL25" s="643"/>
      <c r="BM25" s="643"/>
      <c r="BN25" s="655"/>
      <c r="BO25" s="645" t="s">
        <v>225</v>
      </c>
      <c r="BP25" s="645"/>
      <c r="BQ25" s="645"/>
      <c r="BR25" s="645"/>
      <c r="BS25" s="642" t="s">
        <v>225</v>
      </c>
      <c r="BT25" s="643"/>
      <c r="BU25" s="643"/>
      <c r="BV25" s="643"/>
      <c r="BW25" s="643"/>
      <c r="BX25" s="643"/>
      <c r="BY25" s="643"/>
      <c r="BZ25" s="643"/>
      <c r="CA25" s="643"/>
      <c r="CB25" s="644"/>
      <c r="CD25" s="674" t="s">
        <v>285</v>
      </c>
      <c r="CE25" s="675"/>
      <c r="CF25" s="675"/>
      <c r="CG25" s="675"/>
      <c r="CH25" s="675"/>
      <c r="CI25" s="675"/>
      <c r="CJ25" s="675"/>
      <c r="CK25" s="675"/>
      <c r="CL25" s="675"/>
      <c r="CM25" s="675"/>
      <c r="CN25" s="675"/>
      <c r="CO25" s="675"/>
      <c r="CP25" s="675"/>
      <c r="CQ25" s="676"/>
      <c r="CR25" s="654">
        <v>1751704</v>
      </c>
      <c r="CS25" s="693"/>
      <c r="CT25" s="693"/>
      <c r="CU25" s="693"/>
      <c r="CV25" s="693"/>
      <c r="CW25" s="693"/>
      <c r="CX25" s="693"/>
      <c r="CY25" s="694"/>
      <c r="CZ25" s="662">
        <v>18.5</v>
      </c>
      <c r="DA25" s="695"/>
      <c r="DB25" s="695"/>
      <c r="DC25" s="697"/>
      <c r="DD25" s="642">
        <v>1555270</v>
      </c>
      <c r="DE25" s="693"/>
      <c r="DF25" s="693"/>
      <c r="DG25" s="693"/>
      <c r="DH25" s="693"/>
      <c r="DI25" s="693"/>
      <c r="DJ25" s="693"/>
      <c r="DK25" s="694"/>
      <c r="DL25" s="642">
        <v>1550529</v>
      </c>
      <c r="DM25" s="693"/>
      <c r="DN25" s="693"/>
      <c r="DO25" s="693"/>
      <c r="DP25" s="693"/>
      <c r="DQ25" s="693"/>
      <c r="DR25" s="693"/>
      <c r="DS25" s="693"/>
      <c r="DT25" s="693"/>
      <c r="DU25" s="693"/>
      <c r="DV25" s="694"/>
      <c r="DW25" s="662">
        <v>23.5</v>
      </c>
      <c r="DX25" s="695"/>
      <c r="DY25" s="695"/>
      <c r="DZ25" s="695"/>
      <c r="EA25" s="695"/>
      <c r="EB25" s="695"/>
      <c r="EC25" s="696"/>
    </row>
    <row r="26" spans="2:133" ht="11.25" customHeight="1" x14ac:dyDescent="0.15">
      <c r="B26" s="659" t="s">
        <v>286</v>
      </c>
      <c r="C26" s="660"/>
      <c r="D26" s="660"/>
      <c r="E26" s="660"/>
      <c r="F26" s="660"/>
      <c r="G26" s="660"/>
      <c r="H26" s="660"/>
      <c r="I26" s="660"/>
      <c r="J26" s="660"/>
      <c r="K26" s="660"/>
      <c r="L26" s="660"/>
      <c r="M26" s="660"/>
      <c r="N26" s="660"/>
      <c r="O26" s="660"/>
      <c r="P26" s="660"/>
      <c r="Q26" s="661"/>
      <c r="R26" s="654">
        <v>35458</v>
      </c>
      <c r="S26" s="643"/>
      <c r="T26" s="643"/>
      <c r="U26" s="643"/>
      <c r="V26" s="643"/>
      <c r="W26" s="643"/>
      <c r="X26" s="643"/>
      <c r="Y26" s="655"/>
      <c r="Z26" s="645">
        <v>0.4</v>
      </c>
      <c r="AA26" s="645"/>
      <c r="AB26" s="645"/>
      <c r="AC26" s="645"/>
      <c r="AD26" s="646" t="s">
        <v>225</v>
      </c>
      <c r="AE26" s="646"/>
      <c r="AF26" s="646"/>
      <c r="AG26" s="646"/>
      <c r="AH26" s="646"/>
      <c r="AI26" s="646"/>
      <c r="AJ26" s="646"/>
      <c r="AK26" s="646"/>
      <c r="AL26" s="662" t="s">
        <v>225</v>
      </c>
      <c r="AM26" s="663"/>
      <c r="AN26" s="663"/>
      <c r="AO26" s="664"/>
      <c r="AP26" s="680" t="s">
        <v>287</v>
      </c>
      <c r="AQ26" s="706"/>
      <c r="AR26" s="706"/>
      <c r="AS26" s="706"/>
      <c r="AT26" s="706"/>
      <c r="AU26" s="706"/>
      <c r="AV26" s="706"/>
      <c r="AW26" s="706"/>
      <c r="AX26" s="706"/>
      <c r="AY26" s="706"/>
      <c r="AZ26" s="706"/>
      <c r="BA26" s="706"/>
      <c r="BB26" s="706"/>
      <c r="BC26" s="706"/>
      <c r="BD26" s="706"/>
      <c r="BE26" s="706"/>
      <c r="BF26" s="682"/>
      <c r="BG26" s="654" t="s">
        <v>225</v>
      </c>
      <c r="BH26" s="643"/>
      <c r="BI26" s="643"/>
      <c r="BJ26" s="643"/>
      <c r="BK26" s="643"/>
      <c r="BL26" s="643"/>
      <c r="BM26" s="643"/>
      <c r="BN26" s="655"/>
      <c r="BO26" s="645" t="s">
        <v>225</v>
      </c>
      <c r="BP26" s="645"/>
      <c r="BQ26" s="645"/>
      <c r="BR26" s="645"/>
      <c r="BS26" s="642" t="s">
        <v>225</v>
      </c>
      <c r="BT26" s="643"/>
      <c r="BU26" s="643"/>
      <c r="BV26" s="643"/>
      <c r="BW26" s="643"/>
      <c r="BX26" s="643"/>
      <c r="BY26" s="643"/>
      <c r="BZ26" s="643"/>
      <c r="CA26" s="643"/>
      <c r="CB26" s="644"/>
      <c r="CD26" s="674" t="s">
        <v>288</v>
      </c>
      <c r="CE26" s="675"/>
      <c r="CF26" s="675"/>
      <c r="CG26" s="675"/>
      <c r="CH26" s="675"/>
      <c r="CI26" s="675"/>
      <c r="CJ26" s="675"/>
      <c r="CK26" s="675"/>
      <c r="CL26" s="675"/>
      <c r="CM26" s="675"/>
      <c r="CN26" s="675"/>
      <c r="CO26" s="675"/>
      <c r="CP26" s="675"/>
      <c r="CQ26" s="676"/>
      <c r="CR26" s="654">
        <v>1138399</v>
      </c>
      <c r="CS26" s="643"/>
      <c r="CT26" s="643"/>
      <c r="CU26" s="643"/>
      <c r="CV26" s="643"/>
      <c r="CW26" s="643"/>
      <c r="CX26" s="643"/>
      <c r="CY26" s="655"/>
      <c r="CZ26" s="662">
        <v>12</v>
      </c>
      <c r="DA26" s="695"/>
      <c r="DB26" s="695"/>
      <c r="DC26" s="697"/>
      <c r="DD26" s="642">
        <v>953226</v>
      </c>
      <c r="DE26" s="643"/>
      <c r="DF26" s="643"/>
      <c r="DG26" s="643"/>
      <c r="DH26" s="643"/>
      <c r="DI26" s="643"/>
      <c r="DJ26" s="643"/>
      <c r="DK26" s="655"/>
      <c r="DL26" s="642" t="s">
        <v>225</v>
      </c>
      <c r="DM26" s="643"/>
      <c r="DN26" s="643"/>
      <c r="DO26" s="643"/>
      <c r="DP26" s="643"/>
      <c r="DQ26" s="643"/>
      <c r="DR26" s="643"/>
      <c r="DS26" s="643"/>
      <c r="DT26" s="643"/>
      <c r="DU26" s="643"/>
      <c r="DV26" s="655"/>
      <c r="DW26" s="662" t="s">
        <v>225</v>
      </c>
      <c r="DX26" s="695"/>
      <c r="DY26" s="695"/>
      <c r="DZ26" s="695"/>
      <c r="EA26" s="695"/>
      <c r="EB26" s="695"/>
      <c r="EC26" s="696"/>
    </row>
    <row r="27" spans="2:133" ht="11.25" customHeight="1" x14ac:dyDescent="0.15">
      <c r="B27" s="659" t="s">
        <v>289</v>
      </c>
      <c r="C27" s="660"/>
      <c r="D27" s="660"/>
      <c r="E27" s="660"/>
      <c r="F27" s="660"/>
      <c r="G27" s="660"/>
      <c r="H27" s="660"/>
      <c r="I27" s="660"/>
      <c r="J27" s="660"/>
      <c r="K27" s="660"/>
      <c r="L27" s="660"/>
      <c r="M27" s="660"/>
      <c r="N27" s="660"/>
      <c r="O27" s="660"/>
      <c r="P27" s="660"/>
      <c r="Q27" s="661"/>
      <c r="R27" s="654">
        <v>850317</v>
      </c>
      <c r="S27" s="643"/>
      <c r="T27" s="643"/>
      <c r="U27" s="643"/>
      <c r="V27" s="643"/>
      <c r="W27" s="643"/>
      <c r="X27" s="643"/>
      <c r="Y27" s="655"/>
      <c r="Z27" s="645">
        <v>8.6999999999999993</v>
      </c>
      <c r="AA27" s="645"/>
      <c r="AB27" s="645"/>
      <c r="AC27" s="645"/>
      <c r="AD27" s="646" t="s">
        <v>225</v>
      </c>
      <c r="AE27" s="646"/>
      <c r="AF27" s="646"/>
      <c r="AG27" s="646"/>
      <c r="AH27" s="646"/>
      <c r="AI27" s="646"/>
      <c r="AJ27" s="646"/>
      <c r="AK27" s="646"/>
      <c r="AL27" s="662" t="s">
        <v>225</v>
      </c>
      <c r="AM27" s="663"/>
      <c r="AN27" s="663"/>
      <c r="AO27" s="664"/>
      <c r="AP27" s="659" t="s">
        <v>290</v>
      </c>
      <c r="AQ27" s="660"/>
      <c r="AR27" s="660"/>
      <c r="AS27" s="660"/>
      <c r="AT27" s="660"/>
      <c r="AU27" s="660"/>
      <c r="AV27" s="660"/>
      <c r="AW27" s="660"/>
      <c r="AX27" s="660"/>
      <c r="AY27" s="660"/>
      <c r="AZ27" s="660"/>
      <c r="BA27" s="660"/>
      <c r="BB27" s="660"/>
      <c r="BC27" s="660"/>
      <c r="BD27" s="660"/>
      <c r="BE27" s="660"/>
      <c r="BF27" s="661"/>
      <c r="BG27" s="654">
        <v>4950671</v>
      </c>
      <c r="BH27" s="643"/>
      <c r="BI27" s="643"/>
      <c r="BJ27" s="643"/>
      <c r="BK27" s="643"/>
      <c r="BL27" s="643"/>
      <c r="BM27" s="643"/>
      <c r="BN27" s="655"/>
      <c r="BO27" s="645">
        <v>100</v>
      </c>
      <c r="BP27" s="645"/>
      <c r="BQ27" s="645"/>
      <c r="BR27" s="645"/>
      <c r="BS27" s="642">
        <v>80332</v>
      </c>
      <c r="BT27" s="643"/>
      <c r="BU27" s="643"/>
      <c r="BV27" s="643"/>
      <c r="BW27" s="643"/>
      <c r="BX27" s="643"/>
      <c r="BY27" s="643"/>
      <c r="BZ27" s="643"/>
      <c r="CA27" s="643"/>
      <c r="CB27" s="644"/>
      <c r="CD27" s="674" t="s">
        <v>291</v>
      </c>
      <c r="CE27" s="675"/>
      <c r="CF27" s="675"/>
      <c r="CG27" s="675"/>
      <c r="CH27" s="675"/>
      <c r="CI27" s="675"/>
      <c r="CJ27" s="675"/>
      <c r="CK27" s="675"/>
      <c r="CL27" s="675"/>
      <c r="CM27" s="675"/>
      <c r="CN27" s="675"/>
      <c r="CO27" s="675"/>
      <c r="CP27" s="675"/>
      <c r="CQ27" s="676"/>
      <c r="CR27" s="654">
        <v>1861430</v>
      </c>
      <c r="CS27" s="693"/>
      <c r="CT27" s="693"/>
      <c r="CU27" s="693"/>
      <c r="CV27" s="693"/>
      <c r="CW27" s="693"/>
      <c r="CX27" s="693"/>
      <c r="CY27" s="694"/>
      <c r="CZ27" s="662">
        <v>19.600000000000001</v>
      </c>
      <c r="DA27" s="695"/>
      <c r="DB27" s="695"/>
      <c r="DC27" s="697"/>
      <c r="DD27" s="642">
        <v>759977</v>
      </c>
      <c r="DE27" s="693"/>
      <c r="DF27" s="693"/>
      <c r="DG27" s="693"/>
      <c r="DH27" s="693"/>
      <c r="DI27" s="693"/>
      <c r="DJ27" s="693"/>
      <c r="DK27" s="694"/>
      <c r="DL27" s="642">
        <v>758967</v>
      </c>
      <c r="DM27" s="693"/>
      <c r="DN27" s="693"/>
      <c r="DO27" s="693"/>
      <c r="DP27" s="693"/>
      <c r="DQ27" s="693"/>
      <c r="DR27" s="693"/>
      <c r="DS27" s="693"/>
      <c r="DT27" s="693"/>
      <c r="DU27" s="693"/>
      <c r="DV27" s="694"/>
      <c r="DW27" s="662">
        <v>11.5</v>
      </c>
      <c r="DX27" s="695"/>
      <c r="DY27" s="695"/>
      <c r="DZ27" s="695"/>
      <c r="EA27" s="695"/>
      <c r="EB27" s="695"/>
      <c r="EC27" s="696"/>
    </row>
    <row r="28" spans="2:133" ht="11.25" customHeight="1" x14ac:dyDescent="0.15">
      <c r="B28" s="703" t="s">
        <v>292</v>
      </c>
      <c r="C28" s="704"/>
      <c r="D28" s="704"/>
      <c r="E28" s="704"/>
      <c r="F28" s="704"/>
      <c r="G28" s="704"/>
      <c r="H28" s="704"/>
      <c r="I28" s="704"/>
      <c r="J28" s="704"/>
      <c r="K28" s="704"/>
      <c r="L28" s="704"/>
      <c r="M28" s="704"/>
      <c r="N28" s="704"/>
      <c r="O28" s="704"/>
      <c r="P28" s="704"/>
      <c r="Q28" s="705"/>
      <c r="R28" s="654" t="s">
        <v>225</v>
      </c>
      <c r="S28" s="643"/>
      <c r="T28" s="643"/>
      <c r="U28" s="643"/>
      <c r="V28" s="643"/>
      <c r="W28" s="643"/>
      <c r="X28" s="643"/>
      <c r="Y28" s="655"/>
      <c r="Z28" s="645" t="s">
        <v>225</v>
      </c>
      <c r="AA28" s="645"/>
      <c r="AB28" s="645"/>
      <c r="AC28" s="645"/>
      <c r="AD28" s="646" t="s">
        <v>225</v>
      </c>
      <c r="AE28" s="646"/>
      <c r="AF28" s="646"/>
      <c r="AG28" s="646"/>
      <c r="AH28" s="646"/>
      <c r="AI28" s="646"/>
      <c r="AJ28" s="646"/>
      <c r="AK28" s="646"/>
      <c r="AL28" s="662" t="s">
        <v>225</v>
      </c>
      <c r="AM28" s="663"/>
      <c r="AN28" s="663"/>
      <c r="AO28" s="664"/>
      <c r="AP28" s="698"/>
      <c r="AQ28" s="699"/>
      <c r="AR28" s="699"/>
      <c r="AS28" s="699"/>
      <c r="AT28" s="699"/>
      <c r="AU28" s="699"/>
      <c r="AV28" s="699"/>
      <c r="AW28" s="699"/>
      <c r="AX28" s="699"/>
      <c r="AY28" s="699"/>
      <c r="AZ28" s="699"/>
      <c r="BA28" s="699"/>
      <c r="BB28" s="699"/>
      <c r="BC28" s="699"/>
      <c r="BD28" s="699"/>
      <c r="BE28" s="699"/>
      <c r="BF28" s="700"/>
      <c r="BG28" s="654"/>
      <c r="BH28" s="643"/>
      <c r="BI28" s="643"/>
      <c r="BJ28" s="643"/>
      <c r="BK28" s="643"/>
      <c r="BL28" s="643"/>
      <c r="BM28" s="643"/>
      <c r="BN28" s="655"/>
      <c r="BO28" s="645"/>
      <c r="BP28" s="645"/>
      <c r="BQ28" s="645"/>
      <c r="BR28" s="645"/>
      <c r="BS28" s="646"/>
      <c r="BT28" s="646"/>
      <c r="BU28" s="646"/>
      <c r="BV28" s="646"/>
      <c r="BW28" s="646"/>
      <c r="BX28" s="646"/>
      <c r="BY28" s="646"/>
      <c r="BZ28" s="646"/>
      <c r="CA28" s="646"/>
      <c r="CB28" s="647"/>
      <c r="CD28" s="674" t="s">
        <v>293</v>
      </c>
      <c r="CE28" s="675"/>
      <c r="CF28" s="675"/>
      <c r="CG28" s="675"/>
      <c r="CH28" s="675"/>
      <c r="CI28" s="675"/>
      <c r="CJ28" s="675"/>
      <c r="CK28" s="675"/>
      <c r="CL28" s="675"/>
      <c r="CM28" s="675"/>
      <c r="CN28" s="675"/>
      <c r="CO28" s="675"/>
      <c r="CP28" s="675"/>
      <c r="CQ28" s="676"/>
      <c r="CR28" s="654">
        <v>624408</v>
      </c>
      <c r="CS28" s="643"/>
      <c r="CT28" s="643"/>
      <c r="CU28" s="643"/>
      <c r="CV28" s="643"/>
      <c r="CW28" s="643"/>
      <c r="CX28" s="643"/>
      <c r="CY28" s="655"/>
      <c r="CZ28" s="662">
        <v>6.6</v>
      </c>
      <c r="DA28" s="695"/>
      <c r="DB28" s="695"/>
      <c r="DC28" s="697"/>
      <c r="DD28" s="642">
        <v>624408</v>
      </c>
      <c r="DE28" s="643"/>
      <c r="DF28" s="643"/>
      <c r="DG28" s="643"/>
      <c r="DH28" s="643"/>
      <c r="DI28" s="643"/>
      <c r="DJ28" s="643"/>
      <c r="DK28" s="655"/>
      <c r="DL28" s="642">
        <v>624408</v>
      </c>
      <c r="DM28" s="643"/>
      <c r="DN28" s="643"/>
      <c r="DO28" s="643"/>
      <c r="DP28" s="643"/>
      <c r="DQ28" s="643"/>
      <c r="DR28" s="643"/>
      <c r="DS28" s="643"/>
      <c r="DT28" s="643"/>
      <c r="DU28" s="643"/>
      <c r="DV28" s="655"/>
      <c r="DW28" s="662">
        <v>9.5</v>
      </c>
      <c r="DX28" s="695"/>
      <c r="DY28" s="695"/>
      <c r="DZ28" s="695"/>
      <c r="EA28" s="695"/>
      <c r="EB28" s="695"/>
      <c r="EC28" s="696"/>
    </row>
    <row r="29" spans="2:133" ht="11.25" customHeight="1" x14ac:dyDescent="0.15">
      <c r="B29" s="659" t="s">
        <v>294</v>
      </c>
      <c r="C29" s="660"/>
      <c r="D29" s="660"/>
      <c r="E29" s="660"/>
      <c r="F29" s="660"/>
      <c r="G29" s="660"/>
      <c r="H29" s="660"/>
      <c r="I29" s="660"/>
      <c r="J29" s="660"/>
      <c r="K29" s="660"/>
      <c r="L29" s="660"/>
      <c r="M29" s="660"/>
      <c r="N29" s="660"/>
      <c r="O29" s="660"/>
      <c r="P29" s="660"/>
      <c r="Q29" s="661"/>
      <c r="R29" s="654">
        <v>583076</v>
      </c>
      <c r="S29" s="643"/>
      <c r="T29" s="643"/>
      <c r="U29" s="643"/>
      <c r="V29" s="643"/>
      <c r="W29" s="643"/>
      <c r="X29" s="643"/>
      <c r="Y29" s="655"/>
      <c r="Z29" s="645">
        <v>6</v>
      </c>
      <c r="AA29" s="645"/>
      <c r="AB29" s="645"/>
      <c r="AC29" s="645"/>
      <c r="AD29" s="646" t="s">
        <v>225</v>
      </c>
      <c r="AE29" s="646"/>
      <c r="AF29" s="646"/>
      <c r="AG29" s="646"/>
      <c r="AH29" s="646"/>
      <c r="AI29" s="646"/>
      <c r="AJ29" s="646"/>
      <c r="AK29" s="646"/>
      <c r="AL29" s="662" t="s">
        <v>225</v>
      </c>
      <c r="AM29" s="663"/>
      <c r="AN29" s="663"/>
      <c r="AO29" s="664"/>
      <c r="AP29" s="635" t="s">
        <v>213</v>
      </c>
      <c r="AQ29" s="636"/>
      <c r="AR29" s="636"/>
      <c r="AS29" s="636"/>
      <c r="AT29" s="636"/>
      <c r="AU29" s="636"/>
      <c r="AV29" s="636"/>
      <c r="AW29" s="636"/>
      <c r="AX29" s="636"/>
      <c r="AY29" s="636"/>
      <c r="AZ29" s="636"/>
      <c r="BA29" s="636"/>
      <c r="BB29" s="636"/>
      <c r="BC29" s="636"/>
      <c r="BD29" s="636"/>
      <c r="BE29" s="636"/>
      <c r="BF29" s="637"/>
      <c r="BG29" s="635" t="s">
        <v>295</v>
      </c>
      <c r="BH29" s="701"/>
      <c r="BI29" s="701"/>
      <c r="BJ29" s="701"/>
      <c r="BK29" s="701"/>
      <c r="BL29" s="701"/>
      <c r="BM29" s="701"/>
      <c r="BN29" s="701"/>
      <c r="BO29" s="701"/>
      <c r="BP29" s="701"/>
      <c r="BQ29" s="702"/>
      <c r="BR29" s="635" t="s">
        <v>296</v>
      </c>
      <c r="BS29" s="701"/>
      <c r="BT29" s="701"/>
      <c r="BU29" s="701"/>
      <c r="BV29" s="701"/>
      <c r="BW29" s="701"/>
      <c r="BX29" s="701"/>
      <c r="BY29" s="701"/>
      <c r="BZ29" s="701"/>
      <c r="CA29" s="701"/>
      <c r="CB29" s="702"/>
      <c r="CD29" s="713" t="s">
        <v>297</v>
      </c>
      <c r="CE29" s="714"/>
      <c r="CF29" s="674" t="s">
        <v>64</v>
      </c>
      <c r="CG29" s="675"/>
      <c r="CH29" s="675"/>
      <c r="CI29" s="675"/>
      <c r="CJ29" s="675"/>
      <c r="CK29" s="675"/>
      <c r="CL29" s="675"/>
      <c r="CM29" s="675"/>
      <c r="CN29" s="675"/>
      <c r="CO29" s="675"/>
      <c r="CP29" s="675"/>
      <c r="CQ29" s="676"/>
      <c r="CR29" s="654">
        <v>624408</v>
      </c>
      <c r="CS29" s="693"/>
      <c r="CT29" s="693"/>
      <c r="CU29" s="693"/>
      <c r="CV29" s="693"/>
      <c r="CW29" s="693"/>
      <c r="CX29" s="693"/>
      <c r="CY29" s="694"/>
      <c r="CZ29" s="662">
        <v>6.6</v>
      </c>
      <c r="DA29" s="695"/>
      <c r="DB29" s="695"/>
      <c r="DC29" s="697"/>
      <c r="DD29" s="642">
        <v>624408</v>
      </c>
      <c r="DE29" s="693"/>
      <c r="DF29" s="693"/>
      <c r="DG29" s="693"/>
      <c r="DH29" s="693"/>
      <c r="DI29" s="693"/>
      <c r="DJ29" s="693"/>
      <c r="DK29" s="694"/>
      <c r="DL29" s="642">
        <v>624408</v>
      </c>
      <c r="DM29" s="693"/>
      <c r="DN29" s="693"/>
      <c r="DO29" s="693"/>
      <c r="DP29" s="693"/>
      <c r="DQ29" s="693"/>
      <c r="DR29" s="693"/>
      <c r="DS29" s="693"/>
      <c r="DT29" s="693"/>
      <c r="DU29" s="693"/>
      <c r="DV29" s="694"/>
      <c r="DW29" s="662">
        <v>9.5</v>
      </c>
      <c r="DX29" s="695"/>
      <c r="DY29" s="695"/>
      <c r="DZ29" s="695"/>
      <c r="EA29" s="695"/>
      <c r="EB29" s="695"/>
      <c r="EC29" s="696"/>
    </row>
    <row r="30" spans="2:133" ht="11.25" customHeight="1" x14ac:dyDescent="0.15">
      <c r="B30" s="659" t="s">
        <v>298</v>
      </c>
      <c r="C30" s="660"/>
      <c r="D30" s="660"/>
      <c r="E30" s="660"/>
      <c r="F30" s="660"/>
      <c r="G30" s="660"/>
      <c r="H30" s="660"/>
      <c r="I30" s="660"/>
      <c r="J30" s="660"/>
      <c r="K30" s="660"/>
      <c r="L30" s="660"/>
      <c r="M30" s="660"/>
      <c r="N30" s="660"/>
      <c r="O30" s="660"/>
      <c r="P30" s="660"/>
      <c r="Q30" s="661"/>
      <c r="R30" s="654">
        <v>7627</v>
      </c>
      <c r="S30" s="643"/>
      <c r="T30" s="643"/>
      <c r="U30" s="643"/>
      <c r="V30" s="643"/>
      <c r="W30" s="643"/>
      <c r="X30" s="643"/>
      <c r="Y30" s="655"/>
      <c r="Z30" s="645">
        <v>0.1</v>
      </c>
      <c r="AA30" s="645"/>
      <c r="AB30" s="645"/>
      <c r="AC30" s="645"/>
      <c r="AD30" s="646">
        <v>1531</v>
      </c>
      <c r="AE30" s="646"/>
      <c r="AF30" s="646"/>
      <c r="AG30" s="646"/>
      <c r="AH30" s="646"/>
      <c r="AI30" s="646"/>
      <c r="AJ30" s="646"/>
      <c r="AK30" s="646"/>
      <c r="AL30" s="662">
        <v>0</v>
      </c>
      <c r="AM30" s="663"/>
      <c r="AN30" s="663"/>
      <c r="AO30" s="664"/>
      <c r="AP30" s="722" t="s">
        <v>299</v>
      </c>
      <c r="AQ30" s="723"/>
      <c r="AR30" s="723"/>
      <c r="AS30" s="723"/>
      <c r="AT30" s="719" t="s">
        <v>300</v>
      </c>
      <c r="AU30" s="210"/>
      <c r="AV30" s="210"/>
      <c r="AW30" s="210"/>
      <c r="AX30" s="665" t="s">
        <v>179</v>
      </c>
      <c r="AY30" s="666"/>
      <c r="AZ30" s="666"/>
      <c r="BA30" s="666"/>
      <c r="BB30" s="666"/>
      <c r="BC30" s="666"/>
      <c r="BD30" s="666"/>
      <c r="BE30" s="666"/>
      <c r="BF30" s="667"/>
      <c r="BG30" s="710">
        <v>99.1</v>
      </c>
      <c r="BH30" s="711"/>
      <c r="BI30" s="711"/>
      <c r="BJ30" s="711"/>
      <c r="BK30" s="711"/>
      <c r="BL30" s="711"/>
      <c r="BM30" s="657">
        <v>97.3</v>
      </c>
      <c r="BN30" s="711"/>
      <c r="BO30" s="711"/>
      <c r="BP30" s="711"/>
      <c r="BQ30" s="712"/>
      <c r="BR30" s="710">
        <v>99.1</v>
      </c>
      <c r="BS30" s="711"/>
      <c r="BT30" s="711"/>
      <c r="BU30" s="711"/>
      <c r="BV30" s="711"/>
      <c r="BW30" s="711"/>
      <c r="BX30" s="657">
        <v>97.1</v>
      </c>
      <c r="BY30" s="711"/>
      <c r="BZ30" s="711"/>
      <c r="CA30" s="711"/>
      <c r="CB30" s="712"/>
      <c r="CD30" s="715"/>
      <c r="CE30" s="716"/>
      <c r="CF30" s="674" t="s">
        <v>301</v>
      </c>
      <c r="CG30" s="675"/>
      <c r="CH30" s="675"/>
      <c r="CI30" s="675"/>
      <c r="CJ30" s="675"/>
      <c r="CK30" s="675"/>
      <c r="CL30" s="675"/>
      <c r="CM30" s="675"/>
      <c r="CN30" s="675"/>
      <c r="CO30" s="675"/>
      <c r="CP30" s="675"/>
      <c r="CQ30" s="676"/>
      <c r="CR30" s="654">
        <v>575748</v>
      </c>
      <c r="CS30" s="643"/>
      <c r="CT30" s="643"/>
      <c r="CU30" s="643"/>
      <c r="CV30" s="643"/>
      <c r="CW30" s="643"/>
      <c r="CX30" s="643"/>
      <c r="CY30" s="655"/>
      <c r="CZ30" s="662">
        <v>6.1</v>
      </c>
      <c r="DA30" s="695"/>
      <c r="DB30" s="695"/>
      <c r="DC30" s="697"/>
      <c r="DD30" s="642">
        <v>575748</v>
      </c>
      <c r="DE30" s="643"/>
      <c r="DF30" s="643"/>
      <c r="DG30" s="643"/>
      <c r="DH30" s="643"/>
      <c r="DI30" s="643"/>
      <c r="DJ30" s="643"/>
      <c r="DK30" s="655"/>
      <c r="DL30" s="642">
        <v>575748</v>
      </c>
      <c r="DM30" s="643"/>
      <c r="DN30" s="643"/>
      <c r="DO30" s="643"/>
      <c r="DP30" s="643"/>
      <c r="DQ30" s="643"/>
      <c r="DR30" s="643"/>
      <c r="DS30" s="643"/>
      <c r="DT30" s="643"/>
      <c r="DU30" s="643"/>
      <c r="DV30" s="655"/>
      <c r="DW30" s="662">
        <v>8.6999999999999993</v>
      </c>
      <c r="DX30" s="695"/>
      <c r="DY30" s="695"/>
      <c r="DZ30" s="695"/>
      <c r="EA30" s="695"/>
      <c r="EB30" s="695"/>
      <c r="EC30" s="696"/>
    </row>
    <row r="31" spans="2:133" ht="11.25" customHeight="1" x14ac:dyDescent="0.15">
      <c r="B31" s="659" t="s">
        <v>302</v>
      </c>
      <c r="C31" s="660"/>
      <c r="D31" s="660"/>
      <c r="E31" s="660"/>
      <c r="F31" s="660"/>
      <c r="G31" s="660"/>
      <c r="H31" s="660"/>
      <c r="I31" s="660"/>
      <c r="J31" s="660"/>
      <c r="K31" s="660"/>
      <c r="L31" s="660"/>
      <c r="M31" s="660"/>
      <c r="N31" s="660"/>
      <c r="O31" s="660"/>
      <c r="P31" s="660"/>
      <c r="Q31" s="661"/>
      <c r="R31" s="654">
        <v>8780</v>
      </c>
      <c r="S31" s="643"/>
      <c r="T31" s="643"/>
      <c r="U31" s="643"/>
      <c r="V31" s="643"/>
      <c r="W31" s="643"/>
      <c r="X31" s="643"/>
      <c r="Y31" s="655"/>
      <c r="Z31" s="645">
        <v>0.1</v>
      </c>
      <c r="AA31" s="645"/>
      <c r="AB31" s="645"/>
      <c r="AC31" s="645"/>
      <c r="AD31" s="646" t="s">
        <v>225</v>
      </c>
      <c r="AE31" s="646"/>
      <c r="AF31" s="646"/>
      <c r="AG31" s="646"/>
      <c r="AH31" s="646"/>
      <c r="AI31" s="646"/>
      <c r="AJ31" s="646"/>
      <c r="AK31" s="646"/>
      <c r="AL31" s="662" t="s">
        <v>225</v>
      </c>
      <c r="AM31" s="663"/>
      <c r="AN31" s="663"/>
      <c r="AO31" s="664"/>
      <c r="AP31" s="724"/>
      <c r="AQ31" s="725"/>
      <c r="AR31" s="725"/>
      <c r="AS31" s="725"/>
      <c r="AT31" s="720"/>
      <c r="AU31" s="209" t="s">
        <v>303</v>
      </c>
      <c r="AV31" s="209"/>
      <c r="AW31" s="209"/>
      <c r="AX31" s="659" t="s">
        <v>304</v>
      </c>
      <c r="AY31" s="660"/>
      <c r="AZ31" s="660"/>
      <c r="BA31" s="660"/>
      <c r="BB31" s="660"/>
      <c r="BC31" s="660"/>
      <c r="BD31" s="660"/>
      <c r="BE31" s="660"/>
      <c r="BF31" s="661"/>
      <c r="BG31" s="707">
        <v>99.2</v>
      </c>
      <c r="BH31" s="693"/>
      <c r="BI31" s="693"/>
      <c r="BJ31" s="693"/>
      <c r="BK31" s="693"/>
      <c r="BL31" s="693"/>
      <c r="BM31" s="663">
        <v>97.3</v>
      </c>
      <c r="BN31" s="708"/>
      <c r="BO31" s="708"/>
      <c r="BP31" s="708"/>
      <c r="BQ31" s="709"/>
      <c r="BR31" s="707">
        <v>99.2</v>
      </c>
      <c r="BS31" s="693"/>
      <c r="BT31" s="693"/>
      <c r="BU31" s="693"/>
      <c r="BV31" s="693"/>
      <c r="BW31" s="693"/>
      <c r="BX31" s="663">
        <v>97.1</v>
      </c>
      <c r="BY31" s="708"/>
      <c r="BZ31" s="708"/>
      <c r="CA31" s="708"/>
      <c r="CB31" s="709"/>
      <c r="CD31" s="715"/>
      <c r="CE31" s="716"/>
      <c r="CF31" s="674" t="s">
        <v>305</v>
      </c>
      <c r="CG31" s="675"/>
      <c r="CH31" s="675"/>
      <c r="CI31" s="675"/>
      <c r="CJ31" s="675"/>
      <c r="CK31" s="675"/>
      <c r="CL31" s="675"/>
      <c r="CM31" s="675"/>
      <c r="CN31" s="675"/>
      <c r="CO31" s="675"/>
      <c r="CP31" s="675"/>
      <c r="CQ31" s="676"/>
      <c r="CR31" s="654">
        <v>48660</v>
      </c>
      <c r="CS31" s="693"/>
      <c r="CT31" s="693"/>
      <c r="CU31" s="693"/>
      <c r="CV31" s="693"/>
      <c r="CW31" s="693"/>
      <c r="CX31" s="693"/>
      <c r="CY31" s="694"/>
      <c r="CZ31" s="662">
        <v>0.5</v>
      </c>
      <c r="DA31" s="695"/>
      <c r="DB31" s="695"/>
      <c r="DC31" s="697"/>
      <c r="DD31" s="642">
        <v>48660</v>
      </c>
      <c r="DE31" s="693"/>
      <c r="DF31" s="693"/>
      <c r="DG31" s="693"/>
      <c r="DH31" s="693"/>
      <c r="DI31" s="693"/>
      <c r="DJ31" s="693"/>
      <c r="DK31" s="694"/>
      <c r="DL31" s="642">
        <v>48660</v>
      </c>
      <c r="DM31" s="693"/>
      <c r="DN31" s="693"/>
      <c r="DO31" s="693"/>
      <c r="DP31" s="693"/>
      <c r="DQ31" s="693"/>
      <c r="DR31" s="693"/>
      <c r="DS31" s="693"/>
      <c r="DT31" s="693"/>
      <c r="DU31" s="693"/>
      <c r="DV31" s="694"/>
      <c r="DW31" s="662">
        <v>0.7</v>
      </c>
      <c r="DX31" s="695"/>
      <c r="DY31" s="695"/>
      <c r="DZ31" s="695"/>
      <c r="EA31" s="695"/>
      <c r="EB31" s="695"/>
      <c r="EC31" s="696"/>
    </row>
    <row r="32" spans="2:133" ht="11.25" customHeight="1" x14ac:dyDescent="0.15">
      <c r="B32" s="659" t="s">
        <v>306</v>
      </c>
      <c r="C32" s="660"/>
      <c r="D32" s="660"/>
      <c r="E32" s="660"/>
      <c r="F32" s="660"/>
      <c r="G32" s="660"/>
      <c r="H32" s="660"/>
      <c r="I32" s="660"/>
      <c r="J32" s="660"/>
      <c r="K32" s="660"/>
      <c r="L32" s="660"/>
      <c r="M32" s="660"/>
      <c r="N32" s="660"/>
      <c r="O32" s="660"/>
      <c r="P32" s="660"/>
      <c r="Q32" s="661"/>
      <c r="R32" s="654">
        <v>385630</v>
      </c>
      <c r="S32" s="643"/>
      <c r="T32" s="643"/>
      <c r="U32" s="643"/>
      <c r="V32" s="643"/>
      <c r="W32" s="643"/>
      <c r="X32" s="643"/>
      <c r="Y32" s="655"/>
      <c r="Z32" s="645">
        <v>3.9</v>
      </c>
      <c r="AA32" s="645"/>
      <c r="AB32" s="645"/>
      <c r="AC32" s="645"/>
      <c r="AD32" s="646" t="s">
        <v>225</v>
      </c>
      <c r="AE32" s="646"/>
      <c r="AF32" s="646"/>
      <c r="AG32" s="646"/>
      <c r="AH32" s="646"/>
      <c r="AI32" s="646"/>
      <c r="AJ32" s="646"/>
      <c r="AK32" s="646"/>
      <c r="AL32" s="662" t="s">
        <v>225</v>
      </c>
      <c r="AM32" s="663"/>
      <c r="AN32" s="663"/>
      <c r="AO32" s="664"/>
      <c r="AP32" s="726"/>
      <c r="AQ32" s="727"/>
      <c r="AR32" s="727"/>
      <c r="AS32" s="727"/>
      <c r="AT32" s="721"/>
      <c r="AU32" s="211"/>
      <c r="AV32" s="211"/>
      <c r="AW32" s="211"/>
      <c r="AX32" s="698" t="s">
        <v>307</v>
      </c>
      <c r="AY32" s="699"/>
      <c r="AZ32" s="699"/>
      <c r="BA32" s="699"/>
      <c r="BB32" s="699"/>
      <c r="BC32" s="699"/>
      <c r="BD32" s="699"/>
      <c r="BE32" s="699"/>
      <c r="BF32" s="700"/>
      <c r="BG32" s="728">
        <v>99</v>
      </c>
      <c r="BH32" s="729"/>
      <c r="BI32" s="729"/>
      <c r="BJ32" s="729"/>
      <c r="BK32" s="729"/>
      <c r="BL32" s="729"/>
      <c r="BM32" s="730">
        <v>97.1</v>
      </c>
      <c r="BN32" s="729"/>
      <c r="BO32" s="729"/>
      <c r="BP32" s="729"/>
      <c r="BQ32" s="731"/>
      <c r="BR32" s="728">
        <v>99</v>
      </c>
      <c r="BS32" s="729"/>
      <c r="BT32" s="729"/>
      <c r="BU32" s="729"/>
      <c r="BV32" s="729"/>
      <c r="BW32" s="729"/>
      <c r="BX32" s="730">
        <v>97</v>
      </c>
      <c r="BY32" s="729"/>
      <c r="BZ32" s="729"/>
      <c r="CA32" s="729"/>
      <c r="CB32" s="731"/>
      <c r="CD32" s="717"/>
      <c r="CE32" s="718"/>
      <c r="CF32" s="674" t="s">
        <v>308</v>
      </c>
      <c r="CG32" s="675"/>
      <c r="CH32" s="675"/>
      <c r="CI32" s="675"/>
      <c r="CJ32" s="675"/>
      <c r="CK32" s="675"/>
      <c r="CL32" s="675"/>
      <c r="CM32" s="675"/>
      <c r="CN32" s="675"/>
      <c r="CO32" s="675"/>
      <c r="CP32" s="675"/>
      <c r="CQ32" s="676"/>
      <c r="CR32" s="654" t="s">
        <v>225</v>
      </c>
      <c r="CS32" s="643"/>
      <c r="CT32" s="643"/>
      <c r="CU32" s="643"/>
      <c r="CV32" s="643"/>
      <c r="CW32" s="643"/>
      <c r="CX32" s="643"/>
      <c r="CY32" s="655"/>
      <c r="CZ32" s="662" t="s">
        <v>225</v>
      </c>
      <c r="DA32" s="695"/>
      <c r="DB32" s="695"/>
      <c r="DC32" s="697"/>
      <c r="DD32" s="642" t="s">
        <v>225</v>
      </c>
      <c r="DE32" s="643"/>
      <c r="DF32" s="643"/>
      <c r="DG32" s="643"/>
      <c r="DH32" s="643"/>
      <c r="DI32" s="643"/>
      <c r="DJ32" s="643"/>
      <c r="DK32" s="655"/>
      <c r="DL32" s="642" t="s">
        <v>225</v>
      </c>
      <c r="DM32" s="643"/>
      <c r="DN32" s="643"/>
      <c r="DO32" s="643"/>
      <c r="DP32" s="643"/>
      <c r="DQ32" s="643"/>
      <c r="DR32" s="643"/>
      <c r="DS32" s="643"/>
      <c r="DT32" s="643"/>
      <c r="DU32" s="643"/>
      <c r="DV32" s="655"/>
      <c r="DW32" s="662" t="s">
        <v>225</v>
      </c>
      <c r="DX32" s="695"/>
      <c r="DY32" s="695"/>
      <c r="DZ32" s="695"/>
      <c r="EA32" s="695"/>
      <c r="EB32" s="695"/>
      <c r="EC32" s="696"/>
    </row>
    <row r="33" spans="2:133" ht="11.25" customHeight="1" x14ac:dyDescent="0.15">
      <c r="B33" s="659" t="s">
        <v>309</v>
      </c>
      <c r="C33" s="660"/>
      <c r="D33" s="660"/>
      <c r="E33" s="660"/>
      <c r="F33" s="660"/>
      <c r="G33" s="660"/>
      <c r="H33" s="660"/>
      <c r="I33" s="660"/>
      <c r="J33" s="660"/>
      <c r="K33" s="660"/>
      <c r="L33" s="660"/>
      <c r="M33" s="660"/>
      <c r="N33" s="660"/>
      <c r="O33" s="660"/>
      <c r="P33" s="660"/>
      <c r="Q33" s="661"/>
      <c r="R33" s="654">
        <v>315251</v>
      </c>
      <c r="S33" s="643"/>
      <c r="T33" s="643"/>
      <c r="U33" s="643"/>
      <c r="V33" s="643"/>
      <c r="W33" s="643"/>
      <c r="X33" s="643"/>
      <c r="Y33" s="655"/>
      <c r="Z33" s="645">
        <v>3.2</v>
      </c>
      <c r="AA33" s="645"/>
      <c r="AB33" s="645"/>
      <c r="AC33" s="645"/>
      <c r="AD33" s="646" t="s">
        <v>225</v>
      </c>
      <c r="AE33" s="646"/>
      <c r="AF33" s="646"/>
      <c r="AG33" s="646"/>
      <c r="AH33" s="646"/>
      <c r="AI33" s="646"/>
      <c r="AJ33" s="646"/>
      <c r="AK33" s="646"/>
      <c r="AL33" s="662" t="s">
        <v>225</v>
      </c>
      <c r="AM33" s="663"/>
      <c r="AN33" s="663"/>
      <c r="AO33" s="664"/>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310</v>
      </c>
      <c r="CE33" s="675"/>
      <c r="CF33" s="675"/>
      <c r="CG33" s="675"/>
      <c r="CH33" s="675"/>
      <c r="CI33" s="675"/>
      <c r="CJ33" s="675"/>
      <c r="CK33" s="675"/>
      <c r="CL33" s="675"/>
      <c r="CM33" s="675"/>
      <c r="CN33" s="675"/>
      <c r="CO33" s="675"/>
      <c r="CP33" s="675"/>
      <c r="CQ33" s="676"/>
      <c r="CR33" s="654">
        <v>4762788</v>
      </c>
      <c r="CS33" s="693"/>
      <c r="CT33" s="693"/>
      <c r="CU33" s="693"/>
      <c r="CV33" s="693"/>
      <c r="CW33" s="693"/>
      <c r="CX33" s="693"/>
      <c r="CY33" s="694"/>
      <c r="CZ33" s="662">
        <v>50.2</v>
      </c>
      <c r="DA33" s="695"/>
      <c r="DB33" s="695"/>
      <c r="DC33" s="697"/>
      <c r="DD33" s="642">
        <v>4073494</v>
      </c>
      <c r="DE33" s="693"/>
      <c r="DF33" s="693"/>
      <c r="DG33" s="693"/>
      <c r="DH33" s="693"/>
      <c r="DI33" s="693"/>
      <c r="DJ33" s="693"/>
      <c r="DK33" s="694"/>
      <c r="DL33" s="642">
        <v>3137623</v>
      </c>
      <c r="DM33" s="693"/>
      <c r="DN33" s="693"/>
      <c r="DO33" s="693"/>
      <c r="DP33" s="693"/>
      <c r="DQ33" s="693"/>
      <c r="DR33" s="693"/>
      <c r="DS33" s="693"/>
      <c r="DT33" s="693"/>
      <c r="DU33" s="693"/>
      <c r="DV33" s="694"/>
      <c r="DW33" s="662">
        <v>47.6</v>
      </c>
      <c r="DX33" s="695"/>
      <c r="DY33" s="695"/>
      <c r="DZ33" s="695"/>
      <c r="EA33" s="695"/>
      <c r="EB33" s="695"/>
      <c r="EC33" s="696"/>
    </row>
    <row r="34" spans="2:133" ht="11.25" customHeight="1" x14ac:dyDescent="0.15">
      <c r="B34" s="659" t="s">
        <v>311</v>
      </c>
      <c r="C34" s="660"/>
      <c r="D34" s="660"/>
      <c r="E34" s="660"/>
      <c r="F34" s="660"/>
      <c r="G34" s="660"/>
      <c r="H34" s="660"/>
      <c r="I34" s="660"/>
      <c r="J34" s="660"/>
      <c r="K34" s="660"/>
      <c r="L34" s="660"/>
      <c r="M34" s="660"/>
      <c r="N34" s="660"/>
      <c r="O34" s="660"/>
      <c r="P34" s="660"/>
      <c r="Q34" s="661"/>
      <c r="R34" s="654">
        <v>401887</v>
      </c>
      <c r="S34" s="643"/>
      <c r="T34" s="643"/>
      <c r="U34" s="643"/>
      <c r="V34" s="643"/>
      <c r="W34" s="643"/>
      <c r="X34" s="643"/>
      <c r="Y34" s="655"/>
      <c r="Z34" s="645">
        <v>4.0999999999999996</v>
      </c>
      <c r="AA34" s="645"/>
      <c r="AB34" s="645"/>
      <c r="AC34" s="645"/>
      <c r="AD34" s="646">
        <v>118</v>
      </c>
      <c r="AE34" s="646"/>
      <c r="AF34" s="646"/>
      <c r="AG34" s="646"/>
      <c r="AH34" s="646"/>
      <c r="AI34" s="646"/>
      <c r="AJ34" s="646"/>
      <c r="AK34" s="646"/>
      <c r="AL34" s="662">
        <v>0</v>
      </c>
      <c r="AM34" s="663"/>
      <c r="AN34" s="663"/>
      <c r="AO34" s="664"/>
      <c r="AP34" s="214"/>
      <c r="AQ34" s="635" t="s">
        <v>312</v>
      </c>
      <c r="AR34" s="636"/>
      <c r="AS34" s="636"/>
      <c r="AT34" s="636"/>
      <c r="AU34" s="636"/>
      <c r="AV34" s="636"/>
      <c r="AW34" s="636"/>
      <c r="AX34" s="636"/>
      <c r="AY34" s="636"/>
      <c r="AZ34" s="636"/>
      <c r="BA34" s="636"/>
      <c r="BB34" s="636"/>
      <c r="BC34" s="636"/>
      <c r="BD34" s="636"/>
      <c r="BE34" s="636"/>
      <c r="BF34" s="637"/>
      <c r="BG34" s="635" t="s">
        <v>313</v>
      </c>
      <c r="BH34" s="636"/>
      <c r="BI34" s="636"/>
      <c r="BJ34" s="636"/>
      <c r="BK34" s="636"/>
      <c r="BL34" s="636"/>
      <c r="BM34" s="636"/>
      <c r="BN34" s="636"/>
      <c r="BO34" s="636"/>
      <c r="BP34" s="636"/>
      <c r="BQ34" s="636"/>
      <c r="BR34" s="636"/>
      <c r="BS34" s="636"/>
      <c r="BT34" s="636"/>
      <c r="BU34" s="636"/>
      <c r="BV34" s="636"/>
      <c r="BW34" s="636"/>
      <c r="BX34" s="636"/>
      <c r="BY34" s="636"/>
      <c r="BZ34" s="636"/>
      <c r="CA34" s="636"/>
      <c r="CB34" s="637"/>
      <c r="CD34" s="674" t="s">
        <v>314</v>
      </c>
      <c r="CE34" s="675"/>
      <c r="CF34" s="675"/>
      <c r="CG34" s="675"/>
      <c r="CH34" s="675"/>
      <c r="CI34" s="675"/>
      <c r="CJ34" s="675"/>
      <c r="CK34" s="675"/>
      <c r="CL34" s="675"/>
      <c r="CM34" s="675"/>
      <c r="CN34" s="675"/>
      <c r="CO34" s="675"/>
      <c r="CP34" s="675"/>
      <c r="CQ34" s="676"/>
      <c r="CR34" s="654">
        <v>1748750</v>
      </c>
      <c r="CS34" s="643"/>
      <c r="CT34" s="643"/>
      <c r="CU34" s="643"/>
      <c r="CV34" s="643"/>
      <c r="CW34" s="643"/>
      <c r="CX34" s="643"/>
      <c r="CY34" s="655"/>
      <c r="CZ34" s="662">
        <v>18.399999999999999</v>
      </c>
      <c r="DA34" s="695"/>
      <c r="DB34" s="695"/>
      <c r="DC34" s="697"/>
      <c r="DD34" s="642">
        <v>1307345</v>
      </c>
      <c r="DE34" s="643"/>
      <c r="DF34" s="643"/>
      <c r="DG34" s="643"/>
      <c r="DH34" s="643"/>
      <c r="DI34" s="643"/>
      <c r="DJ34" s="643"/>
      <c r="DK34" s="655"/>
      <c r="DL34" s="642">
        <v>1202169</v>
      </c>
      <c r="DM34" s="643"/>
      <c r="DN34" s="643"/>
      <c r="DO34" s="643"/>
      <c r="DP34" s="643"/>
      <c r="DQ34" s="643"/>
      <c r="DR34" s="643"/>
      <c r="DS34" s="643"/>
      <c r="DT34" s="643"/>
      <c r="DU34" s="643"/>
      <c r="DV34" s="655"/>
      <c r="DW34" s="662">
        <v>18.2</v>
      </c>
      <c r="DX34" s="695"/>
      <c r="DY34" s="695"/>
      <c r="DZ34" s="695"/>
      <c r="EA34" s="695"/>
      <c r="EB34" s="695"/>
      <c r="EC34" s="696"/>
    </row>
    <row r="35" spans="2:133" ht="11.25" customHeight="1" x14ac:dyDescent="0.15">
      <c r="B35" s="659" t="s">
        <v>315</v>
      </c>
      <c r="C35" s="660"/>
      <c r="D35" s="660"/>
      <c r="E35" s="660"/>
      <c r="F35" s="660"/>
      <c r="G35" s="660"/>
      <c r="H35" s="660"/>
      <c r="I35" s="660"/>
      <c r="J35" s="660"/>
      <c r="K35" s="660"/>
      <c r="L35" s="660"/>
      <c r="M35" s="660"/>
      <c r="N35" s="660"/>
      <c r="O35" s="660"/>
      <c r="P35" s="660"/>
      <c r="Q35" s="661"/>
      <c r="R35" s="654">
        <v>485400</v>
      </c>
      <c r="S35" s="643"/>
      <c r="T35" s="643"/>
      <c r="U35" s="643"/>
      <c r="V35" s="643"/>
      <c r="W35" s="643"/>
      <c r="X35" s="643"/>
      <c r="Y35" s="655"/>
      <c r="Z35" s="645">
        <v>5</v>
      </c>
      <c r="AA35" s="645"/>
      <c r="AB35" s="645"/>
      <c r="AC35" s="645"/>
      <c r="AD35" s="646" t="s">
        <v>225</v>
      </c>
      <c r="AE35" s="646"/>
      <c r="AF35" s="646"/>
      <c r="AG35" s="646"/>
      <c r="AH35" s="646"/>
      <c r="AI35" s="646"/>
      <c r="AJ35" s="646"/>
      <c r="AK35" s="646"/>
      <c r="AL35" s="662" t="s">
        <v>225</v>
      </c>
      <c r="AM35" s="663"/>
      <c r="AN35" s="663"/>
      <c r="AO35" s="664"/>
      <c r="AP35" s="214"/>
      <c r="AQ35" s="733" t="s">
        <v>316</v>
      </c>
      <c r="AR35" s="734"/>
      <c r="AS35" s="734"/>
      <c r="AT35" s="734"/>
      <c r="AU35" s="734"/>
      <c r="AV35" s="734"/>
      <c r="AW35" s="734"/>
      <c r="AX35" s="734"/>
      <c r="AY35" s="735"/>
      <c r="AZ35" s="668">
        <v>1346372</v>
      </c>
      <c r="BA35" s="669"/>
      <c r="BB35" s="669"/>
      <c r="BC35" s="669"/>
      <c r="BD35" s="669"/>
      <c r="BE35" s="669"/>
      <c r="BF35" s="732"/>
      <c r="BG35" s="651" t="s">
        <v>317</v>
      </c>
      <c r="BH35" s="652"/>
      <c r="BI35" s="652"/>
      <c r="BJ35" s="652"/>
      <c r="BK35" s="652"/>
      <c r="BL35" s="652"/>
      <c r="BM35" s="652"/>
      <c r="BN35" s="652"/>
      <c r="BO35" s="652"/>
      <c r="BP35" s="652"/>
      <c r="BQ35" s="652"/>
      <c r="BR35" s="652"/>
      <c r="BS35" s="652"/>
      <c r="BT35" s="652"/>
      <c r="BU35" s="653"/>
      <c r="BV35" s="668">
        <v>323399</v>
      </c>
      <c r="BW35" s="669"/>
      <c r="BX35" s="669"/>
      <c r="BY35" s="669"/>
      <c r="BZ35" s="669"/>
      <c r="CA35" s="669"/>
      <c r="CB35" s="732"/>
      <c r="CD35" s="674" t="s">
        <v>318</v>
      </c>
      <c r="CE35" s="675"/>
      <c r="CF35" s="675"/>
      <c r="CG35" s="675"/>
      <c r="CH35" s="675"/>
      <c r="CI35" s="675"/>
      <c r="CJ35" s="675"/>
      <c r="CK35" s="675"/>
      <c r="CL35" s="675"/>
      <c r="CM35" s="675"/>
      <c r="CN35" s="675"/>
      <c r="CO35" s="675"/>
      <c r="CP35" s="675"/>
      <c r="CQ35" s="676"/>
      <c r="CR35" s="654">
        <v>128743</v>
      </c>
      <c r="CS35" s="693"/>
      <c r="CT35" s="693"/>
      <c r="CU35" s="693"/>
      <c r="CV35" s="693"/>
      <c r="CW35" s="693"/>
      <c r="CX35" s="693"/>
      <c r="CY35" s="694"/>
      <c r="CZ35" s="662">
        <v>1.4</v>
      </c>
      <c r="DA35" s="695"/>
      <c r="DB35" s="695"/>
      <c r="DC35" s="697"/>
      <c r="DD35" s="642">
        <v>128725</v>
      </c>
      <c r="DE35" s="693"/>
      <c r="DF35" s="693"/>
      <c r="DG35" s="693"/>
      <c r="DH35" s="693"/>
      <c r="DI35" s="693"/>
      <c r="DJ35" s="693"/>
      <c r="DK35" s="694"/>
      <c r="DL35" s="642">
        <v>128725</v>
      </c>
      <c r="DM35" s="693"/>
      <c r="DN35" s="693"/>
      <c r="DO35" s="693"/>
      <c r="DP35" s="693"/>
      <c r="DQ35" s="693"/>
      <c r="DR35" s="693"/>
      <c r="DS35" s="693"/>
      <c r="DT35" s="693"/>
      <c r="DU35" s="693"/>
      <c r="DV35" s="694"/>
      <c r="DW35" s="662">
        <v>2</v>
      </c>
      <c r="DX35" s="695"/>
      <c r="DY35" s="695"/>
      <c r="DZ35" s="695"/>
      <c r="EA35" s="695"/>
      <c r="EB35" s="695"/>
      <c r="EC35" s="696"/>
    </row>
    <row r="36" spans="2:133" ht="11.25" customHeight="1" x14ac:dyDescent="0.15">
      <c r="B36" s="659" t="s">
        <v>319</v>
      </c>
      <c r="C36" s="660"/>
      <c r="D36" s="660"/>
      <c r="E36" s="660"/>
      <c r="F36" s="660"/>
      <c r="G36" s="660"/>
      <c r="H36" s="660"/>
      <c r="I36" s="660"/>
      <c r="J36" s="660"/>
      <c r="K36" s="660"/>
      <c r="L36" s="660"/>
      <c r="M36" s="660"/>
      <c r="N36" s="660"/>
      <c r="O36" s="660"/>
      <c r="P36" s="660"/>
      <c r="Q36" s="661"/>
      <c r="R36" s="654" t="s">
        <v>225</v>
      </c>
      <c r="S36" s="643"/>
      <c r="T36" s="643"/>
      <c r="U36" s="643"/>
      <c r="V36" s="643"/>
      <c r="W36" s="643"/>
      <c r="X36" s="643"/>
      <c r="Y36" s="655"/>
      <c r="Z36" s="645" t="s">
        <v>225</v>
      </c>
      <c r="AA36" s="645"/>
      <c r="AB36" s="645"/>
      <c r="AC36" s="645"/>
      <c r="AD36" s="646" t="s">
        <v>225</v>
      </c>
      <c r="AE36" s="646"/>
      <c r="AF36" s="646"/>
      <c r="AG36" s="646"/>
      <c r="AH36" s="646"/>
      <c r="AI36" s="646"/>
      <c r="AJ36" s="646"/>
      <c r="AK36" s="646"/>
      <c r="AL36" s="662" t="s">
        <v>225</v>
      </c>
      <c r="AM36" s="663"/>
      <c r="AN36" s="663"/>
      <c r="AO36" s="664"/>
      <c r="AQ36" s="736" t="s">
        <v>320</v>
      </c>
      <c r="AR36" s="737"/>
      <c r="AS36" s="737"/>
      <c r="AT36" s="737"/>
      <c r="AU36" s="737"/>
      <c r="AV36" s="737"/>
      <c r="AW36" s="737"/>
      <c r="AX36" s="737"/>
      <c r="AY36" s="738"/>
      <c r="AZ36" s="654">
        <v>341050</v>
      </c>
      <c r="BA36" s="643"/>
      <c r="BB36" s="643"/>
      <c r="BC36" s="643"/>
      <c r="BD36" s="693"/>
      <c r="BE36" s="693"/>
      <c r="BF36" s="709"/>
      <c r="BG36" s="674" t="s">
        <v>321</v>
      </c>
      <c r="BH36" s="675"/>
      <c r="BI36" s="675"/>
      <c r="BJ36" s="675"/>
      <c r="BK36" s="675"/>
      <c r="BL36" s="675"/>
      <c r="BM36" s="675"/>
      <c r="BN36" s="675"/>
      <c r="BO36" s="675"/>
      <c r="BP36" s="675"/>
      <c r="BQ36" s="675"/>
      <c r="BR36" s="675"/>
      <c r="BS36" s="675"/>
      <c r="BT36" s="675"/>
      <c r="BU36" s="676"/>
      <c r="BV36" s="654">
        <v>208464</v>
      </c>
      <c r="BW36" s="643"/>
      <c r="BX36" s="643"/>
      <c r="BY36" s="643"/>
      <c r="BZ36" s="643"/>
      <c r="CA36" s="643"/>
      <c r="CB36" s="644"/>
      <c r="CD36" s="674" t="s">
        <v>322</v>
      </c>
      <c r="CE36" s="675"/>
      <c r="CF36" s="675"/>
      <c r="CG36" s="675"/>
      <c r="CH36" s="675"/>
      <c r="CI36" s="675"/>
      <c r="CJ36" s="675"/>
      <c r="CK36" s="675"/>
      <c r="CL36" s="675"/>
      <c r="CM36" s="675"/>
      <c r="CN36" s="675"/>
      <c r="CO36" s="675"/>
      <c r="CP36" s="675"/>
      <c r="CQ36" s="676"/>
      <c r="CR36" s="654">
        <v>1061741</v>
      </c>
      <c r="CS36" s="643"/>
      <c r="CT36" s="643"/>
      <c r="CU36" s="643"/>
      <c r="CV36" s="643"/>
      <c r="CW36" s="643"/>
      <c r="CX36" s="643"/>
      <c r="CY36" s="655"/>
      <c r="CZ36" s="662">
        <v>11.2</v>
      </c>
      <c r="DA36" s="695"/>
      <c r="DB36" s="695"/>
      <c r="DC36" s="697"/>
      <c r="DD36" s="642">
        <v>1025205</v>
      </c>
      <c r="DE36" s="643"/>
      <c r="DF36" s="643"/>
      <c r="DG36" s="643"/>
      <c r="DH36" s="643"/>
      <c r="DI36" s="643"/>
      <c r="DJ36" s="643"/>
      <c r="DK36" s="655"/>
      <c r="DL36" s="642">
        <v>933125</v>
      </c>
      <c r="DM36" s="643"/>
      <c r="DN36" s="643"/>
      <c r="DO36" s="643"/>
      <c r="DP36" s="643"/>
      <c r="DQ36" s="643"/>
      <c r="DR36" s="643"/>
      <c r="DS36" s="643"/>
      <c r="DT36" s="643"/>
      <c r="DU36" s="643"/>
      <c r="DV36" s="655"/>
      <c r="DW36" s="662">
        <v>14.2</v>
      </c>
      <c r="DX36" s="695"/>
      <c r="DY36" s="695"/>
      <c r="DZ36" s="695"/>
      <c r="EA36" s="695"/>
      <c r="EB36" s="695"/>
      <c r="EC36" s="696"/>
    </row>
    <row r="37" spans="2:133" ht="11.25" customHeight="1" x14ac:dyDescent="0.15">
      <c r="B37" s="659" t="s">
        <v>323</v>
      </c>
      <c r="C37" s="660"/>
      <c r="D37" s="660"/>
      <c r="E37" s="660"/>
      <c r="F37" s="660"/>
      <c r="G37" s="660"/>
      <c r="H37" s="660"/>
      <c r="I37" s="660"/>
      <c r="J37" s="660"/>
      <c r="K37" s="660"/>
      <c r="L37" s="660"/>
      <c r="M37" s="660"/>
      <c r="N37" s="660"/>
      <c r="O37" s="660"/>
      <c r="P37" s="660"/>
      <c r="Q37" s="661"/>
      <c r="R37" s="654">
        <v>476400</v>
      </c>
      <c r="S37" s="643"/>
      <c r="T37" s="643"/>
      <c r="U37" s="643"/>
      <c r="V37" s="643"/>
      <c r="W37" s="643"/>
      <c r="X37" s="643"/>
      <c r="Y37" s="655"/>
      <c r="Z37" s="645">
        <v>4.9000000000000004</v>
      </c>
      <c r="AA37" s="645"/>
      <c r="AB37" s="645"/>
      <c r="AC37" s="645"/>
      <c r="AD37" s="646" t="s">
        <v>225</v>
      </c>
      <c r="AE37" s="646"/>
      <c r="AF37" s="646"/>
      <c r="AG37" s="646"/>
      <c r="AH37" s="646"/>
      <c r="AI37" s="646"/>
      <c r="AJ37" s="646"/>
      <c r="AK37" s="646"/>
      <c r="AL37" s="662" t="s">
        <v>225</v>
      </c>
      <c r="AM37" s="663"/>
      <c r="AN37" s="663"/>
      <c r="AO37" s="664"/>
      <c r="AQ37" s="736" t="s">
        <v>324</v>
      </c>
      <c r="AR37" s="737"/>
      <c r="AS37" s="737"/>
      <c r="AT37" s="737"/>
      <c r="AU37" s="737"/>
      <c r="AV37" s="737"/>
      <c r="AW37" s="737"/>
      <c r="AX37" s="737"/>
      <c r="AY37" s="738"/>
      <c r="AZ37" s="654">
        <v>6040</v>
      </c>
      <c r="BA37" s="643"/>
      <c r="BB37" s="643"/>
      <c r="BC37" s="643"/>
      <c r="BD37" s="693"/>
      <c r="BE37" s="693"/>
      <c r="BF37" s="709"/>
      <c r="BG37" s="674" t="s">
        <v>325</v>
      </c>
      <c r="BH37" s="675"/>
      <c r="BI37" s="675"/>
      <c r="BJ37" s="675"/>
      <c r="BK37" s="675"/>
      <c r="BL37" s="675"/>
      <c r="BM37" s="675"/>
      <c r="BN37" s="675"/>
      <c r="BO37" s="675"/>
      <c r="BP37" s="675"/>
      <c r="BQ37" s="675"/>
      <c r="BR37" s="675"/>
      <c r="BS37" s="675"/>
      <c r="BT37" s="675"/>
      <c r="BU37" s="676"/>
      <c r="BV37" s="654">
        <v>4213</v>
      </c>
      <c r="BW37" s="643"/>
      <c r="BX37" s="643"/>
      <c r="BY37" s="643"/>
      <c r="BZ37" s="643"/>
      <c r="CA37" s="643"/>
      <c r="CB37" s="644"/>
      <c r="CD37" s="674" t="s">
        <v>326</v>
      </c>
      <c r="CE37" s="675"/>
      <c r="CF37" s="675"/>
      <c r="CG37" s="675"/>
      <c r="CH37" s="675"/>
      <c r="CI37" s="675"/>
      <c r="CJ37" s="675"/>
      <c r="CK37" s="675"/>
      <c r="CL37" s="675"/>
      <c r="CM37" s="675"/>
      <c r="CN37" s="675"/>
      <c r="CO37" s="675"/>
      <c r="CP37" s="675"/>
      <c r="CQ37" s="676"/>
      <c r="CR37" s="654">
        <v>712261</v>
      </c>
      <c r="CS37" s="693"/>
      <c r="CT37" s="693"/>
      <c r="CU37" s="693"/>
      <c r="CV37" s="693"/>
      <c r="CW37" s="693"/>
      <c r="CX37" s="693"/>
      <c r="CY37" s="694"/>
      <c r="CZ37" s="662">
        <v>7.5</v>
      </c>
      <c r="DA37" s="695"/>
      <c r="DB37" s="695"/>
      <c r="DC37" s="697"/>
      <c r="DD37" s="642">
        <v>712261</v>
      </c>
      <c r="DE37" s="693"/>
      <c r="DF37" s="693"/>
      <c r="DG37" s="693"/>
      <c r="DH37" s="693"/>
      <c r="DI37" s="693"/>
      <c r="DJ37" s="693"/>
      <c r="DK37" s="694"/>
      <c r="DL37" s="642">
        <v>685020</v>
      </c>
      <c r="DM37" s="693"/>
      <c r="DN37" s="693"/>
      <c r="DO37" s="693"/>
      <c r="DP37" s="693"/>
      <c r="DQ37" s="693"/>
      <c r="DR37" s="693"/>
      <c r="DS37" s="693"/>
      <c r="DT37" s="693"/>
      <c r="DU37" s="693"/>
      <c r="DV37" s="694"/>
      <c r="DW37" s="662">
        <v>10.4</v>
      </c>
      <c r="DX37" s="695"/>
      <c r="DY37" s="695"/>
      <c r="DZ37" s="695"/>
      <c r="EA37" s="695"/>
      <c r="EB37" s="695"/>
      <c r="EC37" s="696"/>
    </row>
    <row r="38" spans="2:133" ht="11.25" customHeight="1" x14ac:dyDescent="0.15">
      <c r="B38" s="698" t="s">
        <v>327</v>
      </c>
      <c r="C38" s="699"/>
      <c r="D38" s="699"/>
      <c r="E38" s="699"/>
      <c r="F38" s="699"/>
      <c r="G38" s="699"/>
      <c r="H38" s="699"/>
      <c r="I38" s="699"/>
      <c r="J38" s="699"/>
      <c r="K38" s="699"/>
      <c r="L38" s="699"/>
      <c r="M38" s="699"/>
      <c r="N38" s="699"/>
      <c r="O38" s="699"/>
      <c r="P38" s="699"/>
      <c r="Q38" s="700"/>
      <c r="R38" s="739">
        <v>9794331</v>
      </c>
      <c r="S38" s="740"/>
      <c r="T38" s="740"/>
      <c r="U38" s="740"/>
      <c r="V38" s="740"/>
      <c r="W38" s="740"/>
      <c r="X38" s="740"/>
      <c r="Y38" s="741"/>
      <c r="Z38" s="742">
        <v>100</v>
      </c>
      <c r="AA38" s="742"/>
      <c r="AB38" s="742"/>
      <c r="AC38" s="742"/>
      <c r="AD38" s="743">
        <v>6115300</v>
      </c>
      <c r="AE38" s="743"/>
      <c r="AF38" s="743"/>
      <c r="AG38" s="743"/>
      <c r="AH38" s="743"/>
      <c r="AI38" s="743"/>
      <c r="AJ38" s="743"/>
      <c r="AK38" s="743"/>
      <c r="AL38" s="744">
        <v>100</v>
      </c>
      <c r="AM38" s="730"/>
      <c r="AN38" s="730"/>
      <c r="AO38" s="745"/>
      <c r="AQ38" s="736" t="s">
        <v>328</v>
      </c>
      <c r="AR38" s="737"/>
      <c r="AS38" s="737"/>
      <c r="AT38" s="737"/>
      <c r="AU38" s="737"/>
      <c r="AV38" s="737"/>
      <c r="AW38" s="737"/>
      <c r="AX38" s="737"/>
      <c r="AY38" s="738"/>
      <c r="AZ38" s="654" t="s">
        <v>225</v>
      </c>
      <c r="BA38" s="643"/>
      <c r="BB38" s="643"/>
      <c r="BC38" s="643"/>
      <c r="BD38" s="693"/>
      <c r="BE38" s="693"/>
      <c r="BF38" s="709"/>
      <c r="BG38" s="674" t="s">
        <v>329</v>
      </c>
      <c r="BH38" s="675"/>
      <c r="BI38" s="675"/>
      <c r="BJ38" s="675"/>
      <c r="BK38" s="675"/>
      <c r="BL38" s="675"/>
      <c r="BM38" s="675"/>
      <c r="BN38" s="675"/>
      <c r="BO38" s="675"/>
      <c r="BP38" s="675"/>
      <c r="BQ38" s="675"/>
      <c r="BR38" s="675"/>
      <c r="BS38" s="675"/>
      <c r="BT38" s="675"/>
      <c r="BU38" s="676"/>
      <c r="BV38" s="654">
        <v>6855</v>
      </c>
      <c r="BW38" s="643"/>
      <c r="BX38" s="643"/>
      <c r="BY38" s="643"/>
      <c r="BZ38" s="643"/>
      <c r="CA38" s="643"/>
      <c r="CB38" s="644"/>
      <c r="CD38" s="674" t="s">
        <v>330</v>
      </c>
      <c r="CE38" s="675"/>
      <c r="CF38" s="675"/>
      <c r="CG38" s="675"/>
      <c r="CH38" s="675"/>
      <c r="CI38" s="675"/>
      <c r="CJ38" s="675"/>
      <c r="CK38" s="675"/>
      <c r="CL38" s="675"/>
      <c r="CM38" s="675"/>
      <c r="CN38" s="675"/>
      <c r="CO38" s="675"/>
      <c r="CP38" s="675"/>
      <c r="CQ38" s="676"/>
      <c r="CR38" s="654">
        <v>1340332</v>
      </c>
      <c r="CS38" s="643"/>
      <c r="CT38" s="643"/>
      <c r="CU38" s="643"/>
      <c r="CV38" s="643"/>
      <c r="CW38" s="643"/>
      <c r="CX38" s="643"/>
      <c r="CY38" s="655"/>
      <c r="CZ38" s="662">
        <v>14.1</v>
      </c>
      <c r="DA38" s="695"/>
      <c r="DB38" s="695"/>
      <c r="DC38" s="697"/>
      <c r="DD38" s="642">
        <v>1205811</v>
      </c>
      <c r="DE38" s="643"/>
      <c r="DF38" s="643"/>
      <c r="DG38" s="643"/>
      <c r="DH38" s="643"/>
      <c r="DI38" s="643"/>
      <c r="DJ38" s="643"/>
      <c r="DK38" s="655"/>
      <c r="DL38" s="642">
        <v>873604</v>
      </c>
      <c r="DM38" s="643"/>
      <c r="DN38" s="643"/>
      <c r="DO38" s="643"/>
      <c r="DP38" s="643"/>
      <c r="DQ38" s="643"/>
      <c r="DR38" s="643"/>
      <c r="DS38" s="643"/>
      <c r="DT38" s="643"/>
      <c r="DU38" s="643"/>
      <c r="DV38" s="655"/>
      <c r="DW38" s="662">
        <v>13.3</v>
      </c>
      <c r="DX38" s="695"/>
      <c r="DY38" s="695"/>
      <c r="DZ38" s="695"/>
      <c r="EA38" s="695"/>
      <c r="EB38" s="695"/>
      <c r="EC38" s="696"/>
    </row>
    <row r="39" spans="2:133" ht="11.25" customHeight="1" x14ac:dyDescent="0.15">
      <c r="AQ39" s="736" t="s">
        <v>331</v>
      </c>
      <c r="AR39" s="737"/>
      <c r="AS39" s="737"/>
      <c r="AT39" s="737"/>
      <c r="AU39" s="737"/>
      <c r="AV39" s="737"/>
      <c r="AW39" s="737"/>
      <c r="AX39" s="737"/>
      <c r="AY39" s="738"/>
      <c r="AZ39" s="654" t="s">
        <v>225</v>
      </c>
      <c r="BA39" s="643"/>
      <c r="BB39" s="643"/>
      <c r="BC39" s="643"/>
      <c r="BD39" s="693"/>
      <c r="BE39" s="693"/>
      <c r="BF39" s="709"/>
      <c r="BG39" s="753" t="s">
        <v>332</v>
      </c>
      <c r="BH39" s="754"/>
      <c r="BI39" s="754"/>
      <c r="BJ39" s="754"/>
      <c r="BK39" s="754"/>
      <c r="BL39" s="215"/>
      <c r="BM39" s="675" t="s">
        <v>333</v>
      </c>
      <c r="BN39" s="675"/>
      <c r="BO39" s="675"/>
      <c r="BP39" s="675"/>
      <c r="BQ39" s="675"/>
      <c r="BR39" s="675"/>
      <c r="BS39" s="675"/>
      <c r="BT39" s="675"/>
      <c r="BU39" s="676"/>
      <c r="BV39" s="654">
        <v>95</v>
      </c>
      <c r="BW39" s="643"/>
      <c r="BX39" s="643"/>
      <c r="BY39" s="643"/>
      <c r="BZ39" s="643"/>
      <c r="CA39" s="643"/>
      <c r="CB39" s="644"/>
      <c r="CD39" s="674" t="s">
        <v>334</v>
      </c>
      <c r="CE39" s="675"/>
      <c r="CF39" s="675"/>
      <c r="CG39" s="675"/>
      <c r="CH39" s="675"/>
      <c r="CI39" s="675"/>
      <c r="CJ39" s="675"/>
      <c r="CK39" s="675"/>
      <c r="CL39" s="675"/>
      <c r="CM39" s="675"/>
      <c r="CN39" s="675"/>
      <c r="CO39" s="675"/>
      <c r="CP39" s="675"/>
      <c r="CQ39" s="676"/>
      <c r="CR39" s="654">
        <v>417222</v>
      </c>
      <c r="CS39" s="693"/>
      <c r="CT39" s="693"/>
      <c r="CU39" s="693"/>
      <c r="CV39" s="693"/>
      <c r="CW39" s="693"/>
      <c r="CX39" s="693"/>
      <c r="CY39" s="694"/>
      <c r="CZ39" s="662">
        <v>4.4000000000000004</v>
      </c>
      <c r="DA39" s="695"/>
      <c r="DB39" s="695"/>
      <c r="DC39" s="697"/>
      <c r="DD39" s="642">
        <v>406408</v>
      </c>
      <c r="DE39" s="693"/>
      <c r="DF39" s="693"/>
      <c r="DG39" s="693"/>
      <c r="DH39" s="693"/>
      <c r="DI39" s="693"/>
      <c r="DJ39" s="693"/>
      <c r="DK39" s="694"/>
      <c r="DL39" s="642" t="s">
        <v>225</v>
      </c>
      <c r="DM39" s="693"/>
      <c r="DN39" s="693"/>
      <c r="DO39" s="693"/>
      <c r="DP39" s="693"/>
      <c r="DQ39" s="693"/>
      <c r="DR39" s="693"/>
      <c r="DS39" s="693"/>
      <c r="DT39" s="693"/>
      <c r="DU39" s="693"/>
      <c r="DV39" s="694"/>
      <c r="DW39" s="662" t="s">
        <v>225</v>
      </c>
      <c r="DX39" s="695"/>
      <c r="DY39" s="695"/>
      <c r="DZ39" s="695"/>
      <c r="EA39" s="695"/>
      <c r="EB39" s="695"/>
      <c r="EC39" s="696"/>
    </row>
    <row r="40" spans="2:133" ht="11.25" customHeight="1" x14ac:dyDescent="0.15">
      <c r="AQ40" s="736" t="s">
        <v>335</v>
      </c>
      <c r="AR40" s="737"/>
      <c r="AS40" s="737"/>
      <c r="AT40" s="737"/>
      <c r="AU40" s="737"/>
      <c r="AV40" s="737"/>
      <c r="AW40" s="737"/>
      <c r="AX40" s="737"/>
      <c r="AY40" s="738"/>
      <c r="AZ40" s="654">
        <v>281969</v>
      </c>
      <c r="BA40" s="643"/>
      <c r="BB40" s="643"/>
      <c r="BC40" s="643"/>
      <c r="BD40" s="693"/>
      <c r="BE40" s="693"/>
      <c r="BF40" s="709"/>
      <c r="BG40" s="753"/>
      <c r="BH40" s="754"/>
      <c r="BI40" s="754"/>
      <c r="BJ40" s="754"/>
      <c r="BK40" s="754"/>
      <c r="BL40" s="215"/>
      <c r="BM40" s="675" t="s">
        <v>336</v>
      </c>
      <c r="BN40" s="675"/>
      <c r="BO40" s="675"/>
      <c r="BP40" s="675"/>
      <c r="BQ40" s="675"/>
      <c r="BR40" s="675"/>
      <c r="BS40" s="675"/>
      <c r="BT40" s="675"/>
      <c r="BU40" s="676"/>
      <c r="BV40" s="654">
        <v>87</v>
      </c>
      <c r="BW40" s="643"/>
      <c r="BX40" s="643"/>
      <c r="BY40" s="643"/>
      <c r="BZ40" s="643"/>
      <c r="CA40" s="643"/>
      <c r="CB40" s="644"/>
      <c r="CD40" s="674" t="s">
        <v>337</v>
      </c>
      <c r="CE40" s="675"/>
      <c r="CF40" s="675"/>
      <c r="CG40" s="675"/>
      <c r="CH40" s="675"/>
      <c r="CI40" s="675"/>
      <c r="CJ40" s="675"/>
      <c r="CK40" s="675"/>
      <c r="CL40" s="675"/>
      <c r="CM40" s="675"/>
      <c r="CN40" s="675"/>
      <c r="CO40" s="675"/>
      <c r="CP40" s="675"/>
      <c r="CQ40" s="676"/>
      <c r="CR40" s="654">
        <v>66000</v>
      </c>
      <c r="CS40" s="643"/>
      <c r="CT40" s="643"/>
      <c r="CU40" s="643"/>
      <c r="CV40" s="643"/>
      <c r="CW40" s="643"/>
      <c r="CX40" s="643"/>
      <c r="CY40" s="655"/>
      <c r="CZ40" s="662">
        <v>0.7</v>
      </c>
      <c r="DA40" s="695"/>
      <c r="DB40" s="695"/>
      <c r="DC40" s="697"/>
      <c r="DD40" s="642" t="s">
        <v>338</v>
      </c>
      <c r="DE40" s="643"/>
      <c r="DF40" s="643"/>
      <c r="DG40" s="643"/>
      <c r="DH40" s="643"/>
      <c r="DI40" s="643"/>
      <c r="DJ40" s="643"/>
      <c r="DK40" s="655"/>
      <c r="DL40" s="642" t="s">
        <v>225</v>
      </c>
      <c r="DM40" s="643"/>
      <c r="DN40" s="643"/>
      <c r="DO40" s="643"/>
      <c r="DP40" s="643"/>
      <c r="DQ40" s="643"/>
      <c r="DR40" s="643"/>
      <c r="DS40" s="643"/>
      <c r="DT40" s="643"/>
      <c r="DU40" s="643"/>
      <c r="DV40" s="655"/>
      <c r="DW40" s="662" t="s">
        <v>338</v>
      </c>
      <c r="DX40" s="695"/>
      <c r="DY40" s="695"/>
      <c r="DZ40" s="695"/>
      <c r="EA40" s="695"/>
      <c r="EB40" s="695"/>
      <c r="EC40" s="696"/>
    </row>
    <row r="41" spans="2:133" ht="11.25" customHeight="1" x14ac:dyDescent="0.15">
      <c r="AQ41" s="746" t="s">
        <v>339</v>
      </c>
      <c r="AR41" s="747"/>
      <c r="AS41" s="747"/>
      <c r="AT41" s="747"/>
      <c r="AU41" s="747"/>
      <c r="AV41" s="747"/>
      <c r="AW41" s="747"/>
      <c r="AX41" s="747"/>
      <c r="AY41" s="748"/>
      <c r="AZ41" s="739">
        <v>717313</v>
      </c>
      <c r="BA41" s="740"/>
      <c r="BB41" s="740"/>
      <c r="BC41" s="740"/>
      <c r="BD41" s="729"/>
      <c r="BE41" s="729"/>
      <c r="BF41" s="731"/>
      <c r="BG41" s="755"/>
      <c r="BH41" s="756"/>
      <c r="BI41" s="756"/>
      <c r="BJ41" s="756"/>
      <c r="BK41" s="756"/>
      <c r="BL41" s="216"/>
      <c r="BM41" s="687" t="s">
        <v>340</v>
      </c>
      <c r="BN41" s="687"/>
      <c r="BO41" s="687"/>
      <c r="BP41" s="687"/>
      <c r="BQ41" s="687"/>
      <c r="BR41" s="687"/>
      <c r="BS41" s="687"/>
      <c r="BT41" s="687"/>
      <c r="BU41" s="688"/>
      <c r="BV41" s="739">
        <v>302</v>
      </c>
      <c r="BW41" s="740"/>
      <c r="BX41" s="740"/>
      <c r="BY41" s="740"/>
      <c r="BZ41" s="740"/>
      <c r="CA41" s="740"/>
      <c r="CB41" s="749"/>
      <c r="CD41" s="674" t="s">
        <v>341</v>
      </c>
      <c r="CE41" s="675"/>
      <c r="CF41" s="675"/>
      <c r="CG41" s="675"/>
      <c r="CH41" s="675"/>
      <c r="CI41" s="675"/>
      <c r="CJ41" s="675"/>
      <c r="CK41" s="675"/>
      <c r="CL41" s="675"/>
      <c r="CM41" s="675"/>
      <c r="CN41" s="675"/>
      <c r="CO41" s="675"/>
      <c r="CP41" s="675"/>
      <c r="CQ41" s="676"/>
      <c r="CR41" s="654" t="s">
        <v>338</v>
      </c>
      <c r="CS41" s="693"/>
      <c r="CT41" s="693"/>
      <c r="CU41" s="693"/>
      <c r="CV41" s="693"/>
      <c r="CW41" s="693"/>
      <c r="CX41" s="693"/>
      <c r="CY41" s="694"/>
      <c r="CZ41" s="662" t="s">
        <v>338</v>
      </c>
      <c r="DA41" s="695"/>
      <c r="DB41" s="695"/>
      <c r="DC41" s="697"/>
      <c r="DD41" s="642" t="s">
        <v>225</v>
      </c>
      <c r="DE41" s="693"/>
      <c r="DF41" s="693"/>
      <c r="DG41" s="693"/>
      <c r="DH41" s="693"/>
      <c r="DI41" s="693"/>
      <c r="DJ41" s="693"/>
      <c r="DK41" s="694"/>
      <c r="DL41" s="750"/>
      <c r="DM41" s="751"/>
      <c r="DN41" s="751"/>
      <c r="DO41" s="751"/>
      <c r="DP41" s="751"/>
      <c r="DQ41" s="751"/>
      <c r="DR41" s="751"/>
      <c r="DS41" s="751"/>
      <c r="DT41" s="751"/>
      <c r="DU41" s="751"/>
      <c r="DV41" s="752"/>
      <c r="DW41" s="757"/>
      <c r="DX41" s="758"/>
      <c r="DY41" s="758"/>
      <c r="DZ41" s="758"/>
      <c r="EA41" s="758"/>
      <c r="EB41" s="758"/>
      <c r="EC41" s="759"/>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9" t="s">
        <v>343</v>
      </c>
      <c r="CE42" s="660"/>
      <c r="CF42" s="660"/>
      <c r="CG42" s="660"/>
      <c r="CH42" s="660"/>
      <c r="CI42" s="660"/>
      <c r="CJ42" s="660"/>
      <c r="CK42" s="660"/>
      <c r="CL42" s="660"/>
      <c r="CM42" s="660"/>
      <c r="CN42" s="660"/>
      <c r="CO42" s="660"/>
      <c r="CP42" s="660"/>
      <c r="CQ42" s="661"/>
      <c r="CR42" s="654">
        <v>492598</v>
      </c>
      <c r="CS42" s="643"/>
      <c r="CT42" s="643"/>
      <c r="CU42" s="643"/>
      <c r="CV42" s="643"/>
      <c r="CW42" s="643"/>
      <c r="CX42" s="643"/>
      <c r="CY42" s="655"/>
      <c r="CZ42" s="662">
        <v>5.2</v>
      </c>
      <c r="DA42" s="663"/>
      <c r="DB42" s="663"/>
      <c r="DC42" s="760"/>
      <c r="DD42" s="642">
        <v>419113</v>
      </c>
      <c r="DE42" s="643"/>
      <c r="DF42" s="643"/>
      <c r="DG42" s="643"/>
      <c r="DH42" s="643"/>
      <c r="DI42" s="643"/>
      <c r="DJ42" s="643"/>
      <c r="DK42" s="655"/>
      <c r="DL42" s="750"/>
      <c r="DM42" s="751"/>
      <c r="DN42" s="751"/>
      <c r="DO42" s="751"/>
      <c r="DP42" s="751"/>
      <c r="DQ42" s="751"/>
      <c r="DR42" s="751"/>
      <c r="DS42" s="751"/>
      <c r="DT42" s="751"/>
      <c r="DU42" s="751"/>
      <c r="DV42" s="752"/>
      <c r="DW42" s="757"/>
      <c r="DX42" s="758"/>
      <c r="DY42" s="758"/>
      <c r="DZ42" s="758"/>
      <c r="EA42" s="758"/>
      <c r="EB42" s="758"/>
      <c r="EC42" s="759"/>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9" t="s">
        <v>345</v>
      </c>
      <c r="CE43" s="660"/>
      <c r="CF43" s="660"/>
      <c r="CG43" s="660"/>
      <c r="CH43" s="660"/>
      <c r="CI43" s="660"/>
      <c r="CJ43" s="660"/>
      <c r="CK43" s="660"/>
      <c r="CL43" s="660"/>
      <c r="CM43" s="660"/>
      <c r="CN43" s="660"/>
      <c r="CO43" s="660"/>
      <c r="CP43" s="660"/>
      <c r="CQ43" s="661"/>
      <c r="CR43" s="654">
        <v>44852</v>
      </c>
      <c r="CS43" s="693"/>
      <c r="CT43" s="693"/>
      <c r="CU43" s="693"/>
      <c r="CV43" s="693"/>
      <c r="CW43" s="693"/>
      <c r="CX43" s="693"/>
      <c r="CY43" s="694"/>
      <c r="CZ43" s="662">
        <v>0.5</v>
      </c>
      <c r="DA43" s="695"/>
      <c r="DB43" s="695"/>
      <c r="DC43" s="697"/>
      <c r="DD43" s="642">
        <v>44852</v>
      </c>
      <c r="DE43" s="693"/>
      <c r="DF43" s="693"/>
      <c r="DG43" s="693"/>
      <c r="DH43" s="693"/>
      <c r="DI43" s="693"/>
      <c r="DJ43" s="693"/>
      <c r="DK43" s="694"/>
      <c r="DL43" s="750"/>
      <c r="DM43" s="751"/>
      <c r="DN43" s="751"/>
      <c r="DO43" s="751"/>
      <c r="DP43" s="751"/>
      <c r="DQ43" s="751"/>
      <c r="DR43" s="751"/>
      <c r="DS43" s="751"/>
      <c r="DT43" s="751"/>
      <c r="DU43" s="751"/>
      <c r="DV43" s="752"/>
      <c r="DW43" s="757"/>
      <c r="DX43" s="758"/>
      <c r="DY43" s="758"/>
      <c r="DZ43" s="758"/>
      <c r="EA43" s="758"/>
      <c r="EB43" s="758"/>
      <c r="EC43" s="759"/>
    </row>
    <row r="44" spans="2:133" ht="11.25" customHeight="1" x14ac:dyDescent="0.15">
      <c r="B44" s="220" t="s">
        <v>346</v>
      </c>
      <c r="CD44" s="761" t="s">
        <v>297</v>
      </c>
      <c r="CE44" s="762"/>
      <c r="CF44" s="659" t="s">
        <v>347</v>
      </c>
      <c r="CG44" s="660"/>
      <c r="CH44" s="660"/>
      <c r="CI44" s="660"/>
      <c r="CJ44" s="660"/>
      <c r="CK44" s="660"/>
      <c r="CL44" s="660"/>
      <c r="CM44" s="660"/>
      <c r="CN44" s="660"/>
      <c r="CO44" s="660"/>
      <c r="CP44" s="660"/>
      <c r="CQ44" s="661"/>
      <c r="CR44" s="654">
        <v>492598</v>
      </c>
      <c r="CS44" s="643"/>
      <c r="CT44" s="643"/>
      <c r="CU44" s="643"/>
      <c r="CV44" s="643"/>
      <c r="CW44" s="643"/>
      <c r="CX44" s="643"/>
      <c r="CY44" s="655"/>
      <c r="CZ44" s="662">
        <v>5.2</v>
      </c>
      <c r="DA44" s="663"/>
      <c r="DB44" s="663"/>
      <c r="DC44" s="760"/>
      <c r="DD44" s="642">
        <v>419113</v>
      </c>
      <c r="DE44" s="643"/>
      <c r="DF44" s="643"/>
      <c r="DG44" s="643"/>
      <c r="DH44" s="643"/>
      <c r="DI44" s="643"/>
      <c r="DJ44" s="643"/>
      <c r="DK44" s="655"/>
      <c r="DL44" s="750"/>
      <c r="DM44" s="751"/>
      <c r="DN44" s="751"/>
      <c r="DO44" s="751"/>
      <c r="DP44" s="751"/>
      <c r="DQ44" s="751"/>
      <c r="DR44" s="751"/>
      <c r="DS44" s="751"/>
      <c r="DT44" s="751"/>
      <c r="DU44" s="751"/>
      <c r="DV44" s="752"/>
      <c r="DW44" s="757"/>
      <c r="DX44" s="758"/>
      <c r="DY44" s="758"/>
      <c r="DZ44" s="758"/>
      <c r="EA44" s="758"/>
      <c r="EB44" s="758"/>
      <c r="EC44" s="759"/>
    </row>
    <row r="45" spans="2:133" ht="11.25" customHeight="1" x14ac:dyDescent="0.15">
      <c r="CD45" s="763"/>
      <c r="CE45" s="764"/>
      <c r="CF45" s="659" t="s">
        <v>348</v>
      </c>
      <c r="CG45" s="660"/>
      <c r="CH45" s="660"/>
      <c r="CI45" s="660"/>
      <c r="CJ45" s="660"/>
      <c r="CK45" s="660"/>
      <c r="CL45" s="660"/>
      <c r="CM45" s="660"/>
      <c r="CN45" s="660"/>
      <c r="CO45" s="660"/>
      <c r="CP45" s="660"/>
      <c r="CQ45" s="661"/>
      <c r="CR45" s="654">
        <v>35729</v>
      </c>
      <c r="CS45" s="693"/>
      <c r="CT45" s="693"/>
      <c r="CU45" s="693"/>
      <c r="CV45" s="693"/>
      <c r="CW45" s="693"/>
      <c r="CX45" s="693"/>
      <c r="CY45" s="694"/>
      <c r="CZ45" s="662">
        <v>0.4</v>
      </c>
      <c r="DA45" s="695"/>
      <c r="DB45" s="695"/>
      <c r="DC45" s="697"/>
      <c r="DD45" s="642">
        <v>4466</v>
      </c>
      <c r="DE45" s="693"/>
      <c r="DF45" s="693"/>
      <c r="DG45" s="693"/>
      <c r="DH45" s="693"/>
      <c r="DI45" s="693"/>
      <c r="DJ45" s="693"/>
      <c r="DK45" s="694"/>
      <c r="DL45" s="750"/>
      <c r="DM45" s="751"/>
      <c r="DN45" s="751"/>
      <c r="DO45" s="751"/>
      <c r="DP45" s="751"/>
      <c r="DQ45" s="751"/>
      <c r="DR45" s="751"/>
      <c r="DS45" s="751"/>
      <c r="DT45" s="751"/>
      <c r="DU45" s="751"/>
      <c r="DV45" s="752"/>
      <c r="DW45" s="757"/>
      <c r="DX45" s="758"/>
      <c r="DY45" s="758"/>
      <c r="DZ45" s="758"/>
      <c r="EA45" s="758"/>
      <c r="EB45" s="758"/>
      <c r="EC45" s="759"/>
    </row>
    <row r="46" spans="2:133" ht="11.25" customHeight="1" x14ac:dyDescent="0.15">
      <c r="CD46" s="763"/>
      <c r="CE46" s="764"/>
      <c r="CF46" s="659" t="s">
        <v>349</v>
      </c>
      <c r="CG46" s="660"/>
      <c r="CH46" s="660"/>
      <c r="CI46" s="660"/>
      <c r="CJ46" s="660"/>
      <c r="CK46" s="660"/>
      <c r="CL46" s="660"/>
      <c r="CM46" s="660"/>
      <c r="CN46" s="660"/>
      <c r="CO46" s="660"/>
      <c r="CP46" s="660"/>
      <c r="CQ46" s="661"/>
      <c r="CR46" s="654">
        <v>456132</v>
      </c>
      <c r="CS46" s="643"/>
      <c r="CT46" s="643"/>
      <c r="CU46" s="643"/>
      <c r="CV46" s="643"/>
      <c r="CW46" s="643"/>
      <c r="CX46" s="643"/>
      <c r="CY46" s="655"/>
      <c r="CZ46" s="662">
        <v>4.8</v>
      </c>
      <c r="DA46" s="663"/>
      <c r="DB46" s="663"/>
      <c r="DC46" s="760"/>
      <c r="DD46" s="642">
        <v>413910</v>
      </c>
      <c r="DE46" s="643"/>
      <c r="DF46" s="643"/>
      <c r="DG46" s="643"/>
      <c r="DH46" s="643"/>
      <c r="DI46" s="643"/>
      <c r="DJ46" s="643"/>
      <c r="DK46" s="655"/>
      <c r="DL46" s="750"/>
      <c r="DM46" s="751"/>
      <c r="DN46" s="751"/>
      <c r="DO46" s="751"/>
      <c r="DP46" s="751"/>
      <c r="DQ46" s="751"/>
      <c r="DR46" s="751"/>
      <c r="DS46" s="751"/>
      <c r="DT46" s="751"/>
      <c r="DU46" s="751"/>
      <c r="DV46" s="752"/>
      <c r="DW46" s="757"/>
      <c r="DX46" s="758"/>
      <c r="DY46" s="758"/>
      <c r="DZ46" s="758"/>
      <c r="EA46" s="758"/>
      <c r="EB46" s="758"/>
      <c r="EC46" s="759"/>
    </row>
    <row r="47" spans="2:133" ht="11.25" customHeight="1" x14ac:dyDescent="0.15">
      <c r="CD47" s="763"/>
      <c r="CE47" s="764"/>
      <c r="CF47" s="659" t="s">
        <v>350</v>
      </c>
      <c r="CG47" s="660"/>
      <c r="CH47" s="660"/>
      <c r="CI47" s="660"/>
      <c r="CJ47" s="660"/>
      <c r="CK47" s="660"/>
      <c r="CL47" s="660"/>
      <c r="CM47" s="660"/>
      <c r="CN47" s="660"/>
      <c r="CO47" s="660"/>
      <c r="CP47" s="660"/>
      <c r="CQ47" s="661"/>
      <c r="CR47" s="654" t="s">
        <v>225</v>
      </c>
      <c r="CS47" s="693"/>
      <c r="CT47" s="693"/>
      <c r="CU47" s="693"/>
      <c r="CV47" s="693"/>
      <c r="CW47" s="693"/>
      <c r="CX47" s="693"/>
      <c r="CY47" s="694"/>
      <c r="CZ47" s="662" t="s">
        <v>338</v>
      </c>
      <c r="DA47" s="695"/>
      <c r="DB47" s="695"/>
      <c r="DC47" s="697"/>
      <c r="DD47" s="642" t="s">
        <v>338</v>
      </c>
      <c r="DE47" s="693"/>
      <c r="DF47" s="693"/>
      <c r="DG47" s="693"/>
      <c r="DH47" s="693"/>
      <c r="DI47" s="693"/>
      <c r="DJ47" s="693"/>
      <c r="DK47" s="694"/>
      <c r="DL47" s="750"/>
      <c r="DM47" s="751"/>
      <c r="DN47" s="751"/>
      <c r="DO47" s="751"/>
      <c r="DP47" s="751"/>
      <c r="DQ47" s="751"/>
      <c r="DR47" s="751"/>
      <c r="DS47" s="751"/>
      <c r="DT47" s="751"/>
      <c r="DU47" s="751"/>
      <c r="DV47" s="752"/>
      <c r="DW47" s="757"/>
      <c r="DX47" s="758"/>
      <c r="DY47" s="758"/>
      <c r="DZ47" s="758"/>
      <c r="EA47" s="758"/>
      <c r="EB47" s="758"/>
      <c r="EC47" s="759"/>
    </row>
    <row r="48" spans="2:133" x14ac:dyDescent="0.15">
      <c r="CD48" s="765"/>
      <c r="CE48" s="766"/>
      <c r="CF48" s="659" t="s">
        <v>351</v>
      </c>
      <c r="CG48" s="660"/>
      <c r="CH48" s="660"/>
      <c r="CI48" s="660"/>
      <c r="CJ48" s="660"/>
      <c r="CK48" s="660"/>
      <c r="CL48" s="660"/>
      <c r="CM48" s="660"/>
      <c r="CN48" s="660"/>
      <c r="CO48" s="660"/>
      <c r="CP48" s="660"/>
      <c r="CQ48" s="661"/>
      <c r="CR48" s="654" t="s">
        <v>338</v>
      </c>
      <c r="CS48" s="643"/>
      <c r="CT48" s="643"/>
      <c r="CU48" s="643"/>
      <c r="CV48" s="643"/>
      <c r="CW48" s="643"/>
      <c r="CX48" s="643"/>
      <c r="CY48" s="655"/>
      <c r="CZ48" s="662" t="s">
        <v>338</v>
      </c>
      <c r="DA48" s="663"/>
      <c r="DB48" s="663"/>
      <c r="DC48" s="760"/>
      <c r="DD48" s="642" t="s">
        <v>225</v>
      </c>
      <c r="DE48" s="643"/>
      <c r="DF48" s="643"/>
      <c r="DG48" s="643"/>
      <c r="DH48" s="643"/>
      <c r="DI48" s="643"/>
      <c r="DJ48" s="643"/>
      <c r="DK48" s="655"/>
      <c r="DL48" s="750"/>
      <c r="DM48" s="751"/>
      <c r="DN48" s="751"/>
      <c r="DO48" s="751"/>
      <c r="DP48" s="751"/>
      <c r="DQ48" s="751"/>
      <c r="DR48" s="751"/>
      <c r="DS48" s="751"/>
      <c r="DT48" s="751"/>
      <c r="DU48" s="751"/>
      <c r="DV48" s="752"/>
      <c r="DW48" s="757"/>
      <c r="DX48" s="758"/>
      <c r="DY48" s="758"/>
      <c r="DZ48" s="758"/>
      <c r="EA48" s="758"/>
      <c r="EB48" s="758"/>
      <c r="EC48" s="759"/>
    </row>
    <row r="49" spans="82:133" ht="11.25" customHeight="1" x14ac:dyDescent="0.15">
      <c r="CD49" s="698" t="s">
        <v>352</v>
      </c>
      <c r="CE49" s="699"/>
      <c r="CF49" s="699"/>
      <c r="CG49" s="699"/>
      <c r="CH49" s="699"/>
      <c r="CI49" s="699"/>
      <c r="CJ49" s="699"/>
      <c r="CK49" s="699"/>
      <c r="CL49" s="699"/>
      <c r="CM49" s="699"/>
      <c r="CN49" s="699"/>
      <c r="CO49" s="699"/>
      <c r="CP49" s="699"/>
      <c r="CQ49" s="700"/>
      <c r="CR49" s="739">
        <v>9492928</v>
      </c>
      <c r="CS49" s="729"/>
      <c r="CT49" s="729"/>
      <c r="CU49" s="729"/>
      <c r="CV49" s="729"/>
      <c r="CW49" s="729"/>
      <c r="CX49" s="729"/>
      <c r="CY49" s="767"/>
      <c r="CZ49" s="744">
        <v>100</v>
      </c>
      <c r="DA49" s="768"/>
      <c r="DB49" s="768"/>
      <c r="DC49" s="769"/>
      <c r="DD49" s="770">
        <v>7432262</v>
      </c>
      <c r="DE49" s="729"/>
      <c r="DF49" s="729"/>
      <c r="DG49" s="729"/>
      <c r="DH49" s="729"/>
      <c r="DI49" s="729"/>
      <c r="DJ49" s="729"/>
      <c r="DK49" s="767"/>
      <c r="DL49" s="771"/>
      <c r="DM49" s="772"/>
      <c r="DN49" s="772"/>
      <c r="DO49" s="772"/>
      <c r="DP49" s="772"/>
      <c r="DQ49" s="772"/>
      <c r="DR49" s="772"/>
      <c r="DS49" s="772"/>
      <c r="DT49" s="772"/>
      <c r="DU49" s="772"/>
      <c r="DV49" s="773"/>
      <c r="DW49" s="774"/>
      <c r="DX49" s="775"/>
      <c r="DY49" s="775"/>
      <c r="DZ49" s="775"/>
      <c r="EA49" s="775"/>
      <c r="EB49" s="775"/>
      <c r="EC49" s="776"/>
    </row>
    <row r="50" spans="82:133" hidden="1" x14ac:dyDescent="0.15"/>
    <row r="51" spans="82:133" hidden="1" x14ac:dyDescent="0.15"/>
    <row r="52" spans="82:133" hidden="1" x14ac:dyDescent="0.15"/>
    <row r="53" spans="82:133" hidden="1" x14ac:dyDescent="0.15"/>
  </sheetData>
  <sheetProtection sheet="1" objects="1" scenarios="1"/>
  <mergeCells count="582">
    <mergeCell ref="DW43:EC43"/>
    <mergeCell ref="CD49:CQ49"/>
    <mergeCell ref="CR49:CY49"/>
    <mergeCell ref="CZ49:DC49"/>
    <mergeCell ref="DD49:DK49"/>
    <mergeCell ref="DL49:DV49"/>
    <mergeCell ref="DW49:EC49"/>
    <mergeCell ref="DW47:EC47"/>
    <mergeCell ref="DW44:EC44"/>
    <mergeCell ref="CF45:CQ45"/>
    <mergeCell ref="CR45:CY45"/>
    <mergeCell ref="DW45:EC45"/>
    <mergeCell ref="CF44:CQ44"/>
    <mergeCell ref="CR44:CY44"/>
    <mergeCell ref="CZ44:DC44"/>
    <mergeCell ref="DD44:DK44"/>
    <mergeCell ref="DL44:DV44"/>
    <mergeCell ref="DW46:EC46"/>
    <mergeCell ref="CF47:CQ47"/>
    <mergeCell ref="CR47:CY47"/>
    <mergeCell ref="CZ47:DC47"/>
    <mergeCell ref="CF46:CQ46"/>
    <mergeCell ref="CR46:CY46"/>
    <mergeCell ref="CD42:CQ42"/>
    <mergeCell ref="CR42:CY42"/>
    <mergeCell ref="CZ42:DC42"/>
    <mergeCell ref="DD42:DK42"/>
    <mergeCell ref="DL42:DV42"/>
    <mergeCell ref="DW42:EC42"/>
    <mergeCell ref="CF48:CQ48"/>
    <mergeCell ref="CR48:CY48"/>
    <mergeCell ref="CZ48:DC48"/>
    <mergeCell ref="DD48:DK48"/>
    <mergeCell ref="DL48:DV48"/>
    <mergeCell ref="DW48:EC48"/>
    <mergeCell ref="DD47:DK47"/>
    <mergeCell ref="DL47:DV47"/>
    <mergeCell ref="CD43:CQ43"/>
    <mergeCell ref="CR43:CY43"/>
    <mergeCell ref="CZ43:DC43"/>
    <mergeCell ref="DD43:DK43"/>
    <mergeCell ref="DL43:DV43"/>
    <mergeCell ref="CZ45:DC45"/>
    <mergeCell ref="DD45:DK45"/>
    <mergeCell ref="DL45:DV45"/>
    <mergeCell ref="CD44:CE48"/>
    <mergeCell ref="DD46:DK46"/>
    <mergeCell ref="DL46:DV46"/>
    <mergeCell ref="CZ40:DC40"/>
    <mergeCell ref="DD40:DK40"/>
    <mergeCell ref="DL40:DV40"/>
    <mergeCell ref="DW40:EC40"/>
    <mergeCell ref="AQ39:AY39"/>
    <mergeCell ref="AZ39:BF39"/>
    <mergeCell ref="BG39:BK41"/>
    <mergeCell ref="BM39:BU39"/>
    <mergeCell ref="BV39:CB39"/>
    <mergeCell ref="CD39:CQ39"/>
    <mergeCell ref="DD39:DK39"/>
    <mergeCell ref="DL39:DV39"/>
    <mergeCell ref="DW39:EC39"/>
    <mergeCell ref="AQ40:AY40"/>
    <mergeCell ref="AZ40:BF40"/>
    <mergeCell ref="BM40:BU40"/>
    <mergeCell ref="BV40:CB40"/>
    <mergeCell ref="CD40:CQ40"/>
    <mergeCell ref="CR40:CY40"/>
    <mergeCell ref="DD41:DK41"/>
    <mergeCell ref="DL41:DV41"/>
    <mergeCell ref="DW41:EC41"/>
    <mergeCell ref="CZ46:DC46"/>
    <mergeCell ref="BV37:CB37"/>
    <mergeCell ref="CD37:CQ37"/>
    <mergeCell ref="CR37:CY37"/>
    <mergeCell ref="CZ41:DC41"/>
    <mergeCell ref="DD37:DK37"/>
    <mergeCell ref="DL37:DV37"/>
    <mergeCell ref="DW37:EC37"/>
    <mergeCell ref="B38:Q38"/>
    <mergeCell ref="R38:Y38"/>
    <mergeCell ref="Z38:AC38"/>
    <mergeCell ref="AD38:AK38"/>
    <mergeCell ref="AL38:AO38"/>
    <mergeCell ref="AQ38:AY38"/>
    <mergeCell ref="AQ41:AY41"/>
    <mergeCell ref="AZ41:BF41"/>
    <mergeCell ref="BM41:BU41"/>
    <mergeCell ref="BV41:CB41"/>
    <mergeCell ref="CD41:CQ41"/>
    <mergeCell ref="CR41:CY41"/>
    <mergeCell ref="CR39:CY39"/>
    <mergeCell ref="CZ39:DC39"/>
    <mergeCell ref="BG38:BU38"/>
    <mergeCell ref="BV38:CB38"/>
    <mergeCell ref="CD38:CQ38"/>
    <mergeCell ref="B37:Q37"/>
    <mergeCell ref="R37:Y37"/>
    <mergeCell ref="Z37:AC37"/>
    <mergeCell ref="AD37:AK37"/>
    <mergeCell ref="AL37:AO37"/>
    <mergeCell ref="AQ37:AY37"/>
    <mergeCell ref="AZ38:BF38"/>
    <mergeCell ref="AZ37:BF37"/>
    <mergeCell ref="BG37:BU37"/>
    <mergeCell ref="DL38:DV38"/>
    <mergeCell ref="DW38:EC38"/>
    <mergeCell ref="CD36:CQ36"/>
    <mergeCell ref="CR36:CY36"/>
    <mergeCell ref="CZ36:DC36"/>
    <mergeCell ref="DD36:DK36"/>
    <mergeCell ref="DL36:DV36"/>
    <mergeCell ref="DW36:EC36"/>
    <mergeCell ref="CZ37:DC37"/>
    <mergeCell ref="CR38:CY38"/>
    <mergeCell ref="CZ38:DC38"/>
    <mergeCell ref="DD38:DK38"/>
    <mergeCell ref="B36:Q36"/>
    <mergeCell ref="R36:Y36"/>
    <mergeCell ref="Z36:AC36"/>
    <mergeCell ref="AD36:AK36"/>
    <mergeCell ref="AL36:AO36"/>
    <mergeCell ref="AQ36:AY36"/>
    <mergeCell ref="AZ36:BF36"/>
    <mergeCell ref="BG36:BU36"/>
    <mergeCell ref="BV36:CB36"/>
    <mergeCell ref="DL34:DV34"/>
    <mergeCell ref="DW34:EC34"/>
    <mergeCell ref="CZ34:DC34"/>
    <mergeCell ref="DD34:DK34"/>
    <mergeCell ref="BV35:CB35"/>
    <mergeCell ref="CD35:CQ35"/>
    <mergeCell ref="CR35:CY35"/>
    <mergeCell ref="CZ35:DC35"/>
    <mergeCell ref="DD35:DK35"/>
    <mergeCell ref="DL35:DV35"/>
    <mergeCell ref="DW35:EC35"/>
    <mergeCell ref="AZ35:BF35"/>
    <mergeCell ref="BG35:BU35"/>
    <mergeCell ref="AQ34:BF34"/>
    <mergeCell ref="BG34:CB34"/>
    <mergeCell ref="CD34:CQ34"/>
    <mergeCell ref="CR34:CY34"/>
    <mergeCell ref="B35:Q35"/>
    <mergeCell ref="R35:Y35"/>
    <mergeCell ref="Z35:AC35"/>
    <mergeCell ref="AD35:AK35"/>
    <mergeCell ref="AL35:AO35"/>
    <mergeCell ref="AQ35:AY35"/>
    <mergeCell ref="B34:Q34"/>
    <mergeCell ref="R34:Y34"/>
    <mergeCell ref="Z34:AC34"/>
    <mergeCell ref="AD34:AK34"/>
    <mergeCell ref="AL34:AO34"/>
    <mergeCell ref="B33:Q33"/>
    <mergeCell ref="R33:Y33"/>
    <mergeCell ref="Z33:AC33"/>
    <mergeCell ref="AD33:AK33"/>
    <mergeCell ref="AL33:AO33"/>
    <mergeCell ref="CD33:CQ33"/>
    <mergeCell ref="BG32:BL32"/>
    <mergeCell ref="BM32:BQ32"/>
    <mergeCell ref="DW33:EC33"/>
    <mergeCell ref="CR33:CY33"/>
    <mergeCell ref="CZ33:DC33"/>
    <mergeCell ref="DD33:DK33"/>
    <mergeCell ref="DL33:DV33"/>
    <mergeCell ref="DL31:DV31"/>
    <mergeCell ref="DW31:EC31"/>
    <mergeCell ref="CZ32:DC32"/>
    <mergeCell ref="DD32:DK32"/>
    <mergeCell ref="BR32:BW32"/>
    <mergeCell ref="BX32:CB32"/>
    <mergeCell ref="CF32:CQ32"/>
    <mergeCell ref="CR32:CY32"/>
    <mergeCell ref="DL30:DV30"/>
    <mergeCell ref="DW30:EC30"/>
    <mergeCell ref="DD31:DK31"/>
    <mergeCell ref="DL32:DV32"/>
    <mergeCell ref="DW32:EC32"/>
    <mergeCell ref="B31:Q31"/>
    <mergeCell ref="R31:Y31"/>
    <mergeCell ref="Z31:AC31"/>
    <mergeCell ref="AD31:AK31"/>
    <mergeCell ref="AL31:AO31"/>
    <mergeCell ref="AX31:BF31"/>
    <mergeCell ref="BG31:BL31"/>
    <mergeCell ref="BM31:BQ31"/>
    <mergeCell ref="CZ31:DC31"/>
    <mergeCell ref="AT30:AT32"/>
    <mergeCell ref="AX30:BF30"/>
    <mergeCell ref="B32:Q32"/>
    <mergeCell ref="R32:Y32"/>
    <mergeCell ref="Z32:AC32"/>
    <mergeCell ref="AD32:AK32"/>
    <mergeCell ref="AL32:AO32"/>
    <mergeCell ref="AX32:BF32"/>
    <mergeCell ref="B30:Q30"/>
    <mergeCell ref="R30:Y30"/>
    <mergeCell ref="Z30:AC30"/>
    <mergeCell ref="AD30:AK30"/>
    <mergeCell ref="AL30:AO30"/>
    <mergeCell ref="AP30:AS32"/>
    <mergeCell ref="CZ29:DC29"/>
    <mergeCell ref="DD29:DK29"/>
    <mergeCell ref="CZ30:DC30"/>
    <mergeCell ref="DD30:DK30"/>
    <mergeCell ref="BR31:BW31"/>
    <mergeCell ref="BX31:CB31"/>
    <mergeCell ref="CF31:CQ31"/>
    <mergeCell ref="CR31:CY31"/>
    <mergeCell ref="BG30:BL30"/>
    <mergeCell ref="BM30:BQ30"/>
    <mergeCell ref="BR30:BW30"/>
    <mergeCell ref="BX30:CB30"/>
    <mergeCell ref="CF30:CQ30"/>
    <mergeCell ref="CR30:CY30"/>
    <mergeCell ref="CD29:CE32"/>
    <mergeCell ref="CF29:CQ29"/>
    <mergeCell ref="CR29:CY29"/>
    <mergeCell ref="BG29:BQ29"/>
    <mergeCell ref="CD26:CQ26"/>
    <mergeCell ref="CR26:CY26"/>
    <mergeCell ref="CZ26:DC26"/>
    <mergeCell ref="DW28:EC28"/>
    <mergeCell ref="B29:Q29"/>
    <mergeCell ref="R29:Y29"/>
    <mergeCell ref="Z29:AC29"/>
    <mergeCell ref="AD29:AK29"/>
    <mergeCell ref="AL29:AO29"/>
    <mergeCell ref="AP29:BF29"/>
    <mergeCell ref="DL29:DV29"/>
    <mergeCell ref="DW29:EC29"/>
    <mergeCell ref="BR29:CB29"/>
    <mergeCell ref="B28:Q28"/>
    <mergeCell ref="BO27:BR27"/>
    <mergeCell ref="BS27:CB27"/>
    <mergeCell ref="R26:Y26"/>
    <mergeCell ref="Z26:AC26"/>
    <mergeCell ref="AD26:AK26"/>
    <mergeCell ref="AL26:AO26"/>
    <mergeCell ref="AP26:BF26"/>
    <mergeCell ref="BG26:BN26"/>
    <mergeCell ref="BO26:BR26"/>
    <mergeCell ref="R28:Y28"/>
    <mergeCell ref="Z28:AC28"/>
    <mergeCell ref="AD28:AK28"/>
    <mergeCell ref="AL28:AO28"/>
    <mergeCell ref="AP28:BF28"/>
    <mergeCell ref="BG28:BN28"/>
    <mergeCell ref="BO28:BR28"/>
    <mergeCell ref="BS28:CB28"/>
    <mergeCell ref="BS26:CB26"/>
    <mergeCell ref="AD27:AK27"/>
    <mergeCell ref="AL27:AO27"/>
    <mergeCell ref="AP27:BF27"/>
    <mergeCell ref="BG27:BN27"/>
    <mergeCell ref="DL28:DV28"/>
    <mergeCell ref="CD27:CQ27"/>
    <mergeCell ref="CR27:CY27"/>
    <mergeCell ref="CZ27:DC27"/>
    <mergeCell ref="DD27:DK27"/>
    <mergeCell ref="DL27:DV27"/>
    <mergeCell ref="DD28:DK28"/>
    <mergeCell ref="CD28:CQ28"/>
    <mergeCell ref="CR28:CY28"/>
    <mergeCell ref="CZ28:DC28"/>
    <mergeCell ref="DL25:DV25"/>
    <mergeCell ref="DW27:EC27"/>
    <mergeCell ref="DW26:EC26"/>
    <mergeCell ref="DW24:EC24"/>
    <mergeCell ref="B25:Q25"/>
    <mergeCell ref="R25:Y25"/>
    <mergeCell ref="Z25:AC25"/>
    <mergeCell ref="AD25:AK25"/>
    <mergeCell ref="AL25:AO25"/>
    <mergeCell ref="AP25:BF25"/>
    <mergeCell ref="BG25:BN25"/>
    <mergeCell ref="DD26:DK26"/>
    <mergeCell ref="DL26:DV26"/>
    <mergeCell ref="B26:Q26"/>
    <mergeCell ref="BO25:BR25"/>
    <mergeCell ref="CD25:CQ25"/>
    <mergeCell ref="CR25:CY25"/>
    <mergeCell ref="CZ25:DC25"/>
    <mergeCell ref="DD25:DK25"/>
    <mergeCell ref="DW25:EC25"/>
    <mergeCell ref="BS25:CB25"/>
    <mergeCell ref="B27:Q27"/>
    <mergeCell ref="R27:Y27"/>
    <mergeCell ref="Z27:AC27"/>
    <mergeCell ref="DW23:EC23"/>
    <mergeCell ref="CD22:EC22"/>
    <mergeCell ref="B23:Q23"/>
    <mergeCell ref="R23:Y23"/>
    <mergeCell ref="Z23:AC23"/>
    <mergeCell ref="AD23:AK23"/>
    <mergeCell ref="AL23:AO23"/>
    <mergeCell ref="AP23:BF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CZ23:DC23"/>
    <mergeCell ref="DD23:DK23"/>
    <mergeCell ref="DL23:DV23"/>
    <mergeCell ref="B20:Q20"/>
    <mergeCell ref="R20:Y20"/>
    <mergeCell ref="Z20:AC20"/>
    <mergeCell ref="AD20:AK20"/>
    <mergeCell ref="AL20:AO20"/>
    <mergeCell ref="BO22:BR22"/>
    <mergeCell ref="BS22:CB22"/>
    <mergeCell ref="CD21:CQ21"/>
    <mergeCell ref="CR21:CY21"/>
    <mergeCell ref="CZ21:DC21"/>
    <mergeCell ref="DD21:DP21"/>
    <mergeCell ref="BG23:BN23"/>
    <mergeCell ref="BO23:BR23"/>
    <mergeCell ref="BS23:CB23"/>
    <mergeCell ref="B22:Q22"/>
    <mergeCell ref="R22:Y22"/>
    <mergeCell ref="Z22:AC22"/>
    <mergeCell ref="AD22:AK22"/>
    <mergeCell ref="AL22:AO22"/>
    <mergeCell ref="AP22:BF22"/>
    <mergeCell ref="BG22:BN22"/>
    <mergeCell ref="B21:Q21"/>
    <mergeCell ref="R21:Y21"/>
    <mergeCell ref="Z21:AC21"/>
    <mergeCell ref="AD21:AK21"/>
    <mergeCell ref="AL21:AO21"/>
    <mergeCell ref="AP21:BF21"/>
    <mergeCell ref="BG21:BN21"/>
    <mergeCell ref="CD23:CQ23"/>
    <mergeCell ref="CR23:CY23"/>
    <mergeCell ref="AP20:BF20"/>
    <mergeCell ref="BG20:BN20"/>
    <mergeCell ref="BO20:BR20"/>
    <mergeCell ref="BS20:CB20"/>
    <mergeCell ref="CD20:CQ20"/>
    <mergeCell ref="CR20:CY20"/>
    <mergeCell ref="CZ20:DC20"/>
    <mergeCell ref="DD20:DP20"/>
    <mergeCell ref="DQ20:EC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S19:CB19"/>
    <mergeCell ref="B19:Q19"/>
    <mergeCell ref="R19:Y19"/>
    <mergeCell ref="Z19:AC19"/>
    <mergeCell ref="AD19:AK19"/>
    <mergeCell ref="AL19:AO19"/>
    <mergeCell ref="AP19:BF19"/>
    <mergeCell ref="BG19:BN19"/>
    <mergeCell ref="BO19:BR19"/>
    <mergeCell ref="B18:Q18"/>
    <mergeCell ref="R18:Y18"/>
    <mergeCell ref="Z18:AC18"/>
    <mergeCell ref="AD18:AK18"/>
    <mergeCell ref="AL18:AO18"/>
    <mergeCell ref="AP18:BF18"/>
    <mergeCell ref="BG18:BN18"/>
    <mergeCell ref="B17:Q17"/>
    <mergeCell ref="R17:Y17"/>
    <mergeCell ref="Z17:AC17"/>
    <mergeCell ref="AD17:AK17"/>
    <mergeCell ref="AL17:AO17"/>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Z17:DC17"/>
    <mergeCell ref="DD17:DP17"/>
    <mergeCell ref="DQ17:EC17"/>
    <mergeCell ref="CZ16:DC16"/>
    <mergeCell ref="DD16:DP16"/>
    <mergeCell ref="DQ16:EC16"/>
    <mergeCell ref="CR16:CY16"/>
    <mergeCell ref="B16:Q16"/>
    <mergeCell ref="R16:Y16"/>
    <mergeCell ref="Z16:AC16"/>
    <mergeCell ref="AD16:AK16"/>
    <mergeCell ref="AL16:AO16"/>
    <mergeCell ref="AP16:BF16"/>
    <mergeCell ref="BS16:CB16"/>
    <mergeCell ref="B14:Q14"/>
    <mergeCell ref="R14:Y14"/>
    <mergeCell ref="Z14:AC14"/>
    <mergeCell ref="AD14:AK14"/>
    <mergeCell ref="AL14:AO14"/>
    <mergeCell ref="AP14:BF14"/>
    <mergeCell ref="BG14:BN14"/>
    <mergeCell ref="B15:Q15"/>
    <mergeCell ref="R15:Y15"/>
    <mergeCell ref="Z15:AC15"/>
    <mergeCell ref="AD15:AK15"/>
    <mergeCell ref="AL15:AO15"/>
    <mergeCell ref="AP15:BF15"/>
    <mergeCell ref="BG15:BN15"/>
    <mergeCell ref="BG16:BN16"/>
    <mergeCell ref="BO16:BR16"/>
    <mergeCell ref="BO14:BR14"/>
    <mergeCell ref="BS14:CB14"/>
    <mergeCell ref="CD14:CQ14"/>
    <mergeCell ref="CR14:CY14"/>
    <mergeCell ref="DQ15:EC15"/>
    <mergeCell ref="BO15:BR15"/>
    <mergeCell ref="BS15:CB15"/>
    <mergeCell ref="CZ14:DC14"/>
    <mergeCell ref="DD14:DP14"/>
    <mergeCell ref="DQ14:EC14"/>
    <mergeCell ref="DQ13:EC13"/>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D10:DP10"/>
    <mergeCell ref="DQ10:EC10"/>
    <mergeCell ref="DQ9:EC9"/>
    <mergeCell ref="B12:Q12"/>
    <mergeCell ref="R12:Y12"/>
    <mergeCell ref="Z12:AC12"/>
    <mergeCell ref="AD12:AK12"/>
    <mergeCell ref="AL12:AO12"/>
    <mergeCell ref="AP12:BF12"/>
    <mergeCell ref="BG12:BN12"/>
    <mergeCell ref="AP11:BF11"/>
    <mergeCell ref="B11:Q11"/>
    <mergeCell ref="R11:Y11"/>
    <mergeCell ref="Z11:AC11"/>
    <mergeCell ref="AD11:AK11"/>
    <mergeCell ref="AL11:AO11"/>
    <mergeCell ref="BG11:BN11"/>
    <mergeCell ref="CZ10:DC10"/>
    <mergeCell ref="B9:Q9"/>
    <mergeCell ref="R9:Y9"/>
    <mergeCell ref="Z9:AC9"/>
    <mergeCell ref="AD9:AK9"/>
    <mergeCell ref="AL9:AO9"/>
    <mergeCell ref="AP9:BF9"/>
    <mergeCell ref="AD8:AK8"/>
    <mergeCell ref="AL8:AO8"/>
    <mergeCell ref="AP8:BF8"/>
    <mergeCell ref="BG8:BN8"/>
    <mergeCell ref="CR11:CY11"/>
    <mergeCell ref="DQ12:EC12"/>
    <mergeCell ref="BO12:BR12"/>
    <mergeCell ref="BS12:CB12"/>
    <mergeCell ref="CD9:CQ9"/>
    <mergeCell ref="CR9:CY9"/>
    <mergeCell ref="CZ9:DC9"/>
    <mergeCell ref="DD9:DP9"/>
    <mergeCell ref="CD10:CQ10"/>
    <mergeCell ref="CR10:CY10"/>
    <mergeCell ref="DD11:DP11"/>
    <mergeCell ref="DQ11:EC11"/>
    <mergeCell ref="CZ11:DC11"/>
    <mergeCell ref="BO11:BR11"/>
    <mergeCell ref="BS11:CB11"/>
    <mergeCell ref="CD11:CQ11"/>
    <mergeCell ref="CD12:CQ12"/>
    <mergeCell ref="CR12:CY12"/>
    <mergeCell ref="CZ12:DC12"/>
    <mergeCell ref="DD12:DP12"/>
    <mergeCell ref="BG9:BN9"/>
    <mergeCell ref="BO10:BR10"/>
    <mergeCell ref="BS10:CB10"/>
    <mergeCell ref="BO9:BR9"/>
    <mergeCell ref="BS9:CB9"/>
    <mergeCell ref="B10:Q10"/>
    <mergeCell ref="R10:Y10"/>
    <mergeCell ref="Z10:AC10"/>
    <mergeCell ref="AD10:AK10"/>
    <mergeCell ref="AL10:AO10"/>
    <mergeCell ref="AP10:BF10"/>
    <mergeCell ref="BG10:BN10"/>
    <mergeCell ref="DD8:DP8"/>
    <mergeCell ref="DQ8:EC8"/>
    <mergeCell ref="DQ7:EC7"/>
    <mergeCell ref="B7:Q7"/>
    <mergeCell ref="R7:Y7"/>
    <mergeCell ref="Z7:AC7"/>
    <mergeCell ref="AD7:AK7"/>
    <mergeCell ref="AL7:AO7"/>
    <mergeCell ref="AP7:BF7"/>
    <mergeCell ref="BG7:BN7"/>
    <mergeCell ref="BO7:BR7"/>
    <mergeCell ref="BS7:CB7"/>
    <mergeCell ref="CD7:CQ7"/>
    <mergeCell ref="CR7:CY7"/>
    <mergeCell ref="CZ7:DC7"/>
    <mergeCell ref="DD7:DP7"/>
    <mergeCell ref="BO8:BR8"/>
    <mergeCell ref="BS8:CB8"/>
    <mergeCell ref="CD8:CQ8"/>
    <mergeCell ref="CR8:CY8"/>
    <mergeCell ref="CZ8:DC8"/>
    <mergeCell ref="B8:Q8"/>
    <mergeCell ref="R8:Y8"/>
    <mergeCell ref="Z8:AC8"/>
    <mergeCell ref="B6:Q6"/>
    <mergeCell ref="R6:Y6"/>
    <mergeCell ref="Z6:AC6"/>
    <mergeCell ref="AD6:AK6"/>
    <mergeCell ref="AL6:AO6"/>
    <mergeCell ref="AP6:BF6"/>
    <mergeCell ref="BG6:BN6"/>
    <mergeCell ref="AP5:BF5"/>
    <mergeCell ref="B5:Q5"/>
    <mergeCell ref="R5:Y5"/>
    <mergeCell ref="Z5:AC5"/>
    <mergeCell ref="AD5:AK5"/>
    <mergeCell ref="AL5:AO5"/>
    <mergeCell ref="BG5:BN5"/>
    <mergeCell ref="CR5:CY5"/>
    <mergeCell ref="DQ6:EC6"/>
    <mergeCell ref="BO6:BR6"/>
    <mergeCell ref="BS6:CB6"/>
    <mergeCell ref="DH1:DN1"/>
    <mergeCell ref="DP1:EC1"/>
    <mergeCell ref="BO4:BR4"/>
    <mergeCell ref="BS4:CB4"/>
    <mergeCell ref="CD4:EC4"/>
    <mergeCell ref="DD5:DP5"/>
    <mergeCell ref="DQ5:EC5"/>
    <mergeCell ref="CZ5:DC5"/>
    <mergeCell ref="BO5:BR5"/>
    <mergeCell ref="BS5:CB5"/>
    <mergeCell ref="CD5:CQ5"/>
    <mergeCell ref="CD6:CQ6"/>
    <mergeCell ref="CR6:CY6"/>
    <mergeCell ref="CZ6:DC6"/>
    <mergeCell ref="DD6:DP6"/>
    <mergeCell ref="B3:AO3"/>
    <mergeCell ref="AP3:CB3"/>
    <mergeCell ref="CD3:EC3"/>
    <mergeCell ref="B4:Q4"/>
    <mergeCell ref="R4:Y4"/>
    <mergeCell ref="Z4:AC4"/>
    <mergeCell ref="AD4:AK4"/>
    <mergeCell ref="AL4:AO4"/>
    <mergeCell ref="AP4:BF4"/>
    <mergeCell ref="BG4:BN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79" t="s">
        <v>354</v>
      </c>
      <c r="DK2" s="780"/>
      <c r="DL2" s="780"/>
      <c r="DM2" s="780"/>
      <c r="DN2" s="780"/>
      <c r="DO2" s="781"/>
      <c r="DP2" s="229"/>
      <c r="DQ2" s="779" t="s">
        <v>355</v>
      </c>
      <c r="DR2" s="780"/>
      <c r="DS2" s="780"/>
      <c r="DT2" s="780"/>
      <c r="DU2" s="780"/>
      <c r="DV2" s="780"/>
      <c r="DW2" s="780"/>
      <c r="DX2" s="780"/>
      <c r="DY2" s="780"/>
      <c r="DZ2" s="7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82" t="s">
        <v>356</v>
      </c>
      <c r="B4" s="782"/>
      <c r="C4" s="782"/>
      <c r="D4" s="782"/>
      <c r="E4" s="782"/>
      <c r="F4" s="782"/>
      <c r="G4" s="782"/>
      <c r="H4" s="782"/>
      <c r="I4" s="782"/>
      <c r="J4" s="782"/>
      <c r="K4" s="782"/>
      <c r="L4" s="782"/>
      <c r="M4" s="782"/>
      <c r="N4" s="782"/>
      <c r="O4" s="782"/>
      <c r="P4" s="782"/>
      <c r="Q4" s="782"/>
      <c r="R4" s="782"/>
      <c r="S4" s="782"/>
      <c r="T4" s="782"/>
      <c r="U4" s="782"/>
      <c r="V4" s="782"/>
      <c r="W4" s="782"/>
      <c r="X4" s="782"/>
      <c r="Y4" s="782"/>
      <c r="Z4" s="782"/>
      <c r="AA4" s="782"/>
      <c r="AB4" s="782"/>
      <c r="AC4" s="782"/>
      <c r="AD4" s="782"/>
      <c r="AE4" s="782"/>
      <c r="AF4" s="782"/>
      <c r="AG4" s="782"/>
      <c r="AH4" s="782"/>
      <c r="AI4" s="782"/>
      <c r="AJ4" s="782"/>
      <c r="AK4" s="782"/>
      <c r="AL4" s="782"/>
      <c r="AM4" s="782"/>
      <c r="AN4" s="782"/>
      <c r="AO4" s="782"/>
      <c r="AP4" s="782"/>
      <c r="AQ4" s="782"/>
      <c r="AR4" s="782"/>
      <c r="AS4" s="782"/>
      <c r="AT4" s="782"/>
      <c r="AU4" s="782"/>
      <c r="AV4" s="782"/>
      <c r="AW4" s="782"/>
      <c r="AX4" s="782"/>
      <c r="AY4" s="782"/>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83" t="s">
        <v>358</v>
      </c>
      <c r="B5" s="784"/>
      <c r="C5" s="784"/>
      <c r="D5" s="784"/>
      <c r="E5" s="784"/>
      <c r="F5" s="784"/>
      <c r="G5" s="784"/>
      <c r="H5" s="784"/>
      <c r="I5" s="784"/>
      <c r="J5" s="784"/>
      <c r="K5" s="784"/>
      <c r="L5" s="784"/>
      <c r="M5" s="784"/>
      <c r="N5" s="784"/>
      <c r="O5" s="784"/>
      <c r="P5" s="785"/>
      <c r="Q5" s="789" t="s">
        <v>359</v>
      </c>
      <c r="R5" s="790"/>
      <c r="S5" s="790"/>
      <c r="T5" s="790"/>
      <c r="U5" s="791"/>
      <c r="V5" s="789" t="s">
        <v>360</v>
      </c>
      <c r="W5" s="790"/>
      <c r="X5" s="790"/>
      <c r="Y5" s="790"/>
      <c r="Z5" s="791"/>
      <c r="AA5" s="789" t="s">
        <v>361</v>
      </c>
      <c r="AB5" s="790"/>
      <c r="AC5" s="790"/>
      <c r="AD5" s="790"/>
      <c r="AE5" s="790"/>
      <c r="AF5" s="795" t="s">
        <v>362</v>
      </c>
      <c r="AG5" s="790"/>
      <c r="AH5" s="790"/>
      <c r="AI5" s="790"/>
      <c r="AJ5" s="796"/>
      <c r="AK5" s="790" t="s">
        <v>363</v>
      </c>
      <c r="AL5" s="790"/>
      <c r="AM5" s="790"/>
      <c r="AN5" s="790"/>
      <c r="AO5" s="791"/>
      <c r="AP5" s="789" t="s">
        <v>364</v>
      </c>
      <c r="AQ5" s="790"/>
      <c r="AR5" s="790"/>
      <c r="AS5" s="790"/>
      <c r="AT5" s="791"/>
      <c r="AU5" s="789" t="s">
        <v>365</v>
      </c>
      <c r="AV5" s="790"/>
      <c r="AW5" s="790"/>
      <c r="AX5" s="790"/>
      <c r="AY5" s="796"/>
      <c r="AZ5" s="236"/>
      <c r="BA5" s="236"/>
      <c r="BB5" s="236"/>
      <c r="BC5" s="236"/>
      <c r="BD5" s="236"/>
      <c r="BE5" s="237"/>
      <c r="BF5" s="237"/>
      <c r="BG5" s="237"/>
      <c r="BH5" s="237"/>
      <c r="BI5" s="237"/>
      <c r="BJ5" s="237"/>
      <c r="BK5" s="237"/>
      <c r="BL5" s="237"/>
      <c r="BM5" s="237"/>
      <c r="BN5" s="237"/>
      <c r="BO5" s="237"/>
      <c r="BP5" s="237"/>
      <c r="BQ5" s="783" t="s">
        <v>366</v>
      </c>
      <c r="BR5" s="784"/>
      <c r="BS5" s="784"/>
      <c r="BT5" s="784"/>
      <c r="BU5" s="784"/>
      <c r="BV5" s="784"/>
      <c r="BW5" s="784"/>
      <c r="BX5" s="784"/>
      <c r="BY5" s="784"/>
      <c r="BZ5" s="784"/>
      <c r="CA5" s="784"/>
      <c r="CB5" s="784"/>
      <c r="CC5" s="784"/>
      <c r="CD5" s="784"/>
      <c r="CE5" s="784"/>
      <c r="CF5" s="784"/>
      <c r="CG5" s="785"/>
      <c r="CH5" s="789" t="s">
        <v>367</v>
      </c>
      <c r="CI5" s="790"/>
      <c r="CJ5" s="790"/>
      <c r="CK5" s="790"/>
      <c r="CL5" s="791"/>
      <c r="CM5" s="789" t="s">
        <v>368</v>
      </c>
      <c r="CN5" s="790"/>
      <c r="CO5" s="790"/>
      <c r="CP5" s="790"/>
      <c r="CQ5" s="791"/>
      <c r="CR5" s="789" t="s">
        <v>369</v>
      </c>
      <c r="CS5" s="790"/>
      <c r="CT5" s="790"/>
      <c r="CU5" s="790"/>
      <c r="CV5" s="791"/>
      <c r="CW5" s="789" t="s">
        <v>370</v>
      </c>
      <c r="CX5" s="790"/>
      <c r="CY5" s="790"/>
      <c r="CZ5" s="790"/>
      <c r="DA5" s="791"/>
      <c r="DB5" s="789" t="s">
        <v>371</v>
      </c>
      <c r="DC5" s="790"/>
      <c r="DD5" s="790"/>
      <c r="DE5" s="790"/>
      <c r="DF5" s="791"/>
      <c r="DG5" s="799" t="s">
        <v>372</v>
      </c>
      <c r="DH5" s="800"/>
      <c r="DI5" s="800"/>
      <c r="DJ5" s="800"/>
      <c r="DK5" s="801"/>
      <c r="DL5" s="799" t="s">
        <v>373</v>
      </c>
      <c r="DM5" s="800"/>
      <c r="DN5" s="800"/>
      <c r="DO5" s="800"/>
      <c r="DP5" s="801"/>
      <c r="DQ5" s="789" t="s">
        <v>374</v>
      </c>
      <c r="DR5" s="790"/>
      <c r="DS5" s="790"/>
      <c r="DT5" s="790"/>
      <c r="DU5" s="791"/>
      <c r="DV5" s="789" t="s">
        <v>365</v>
      </c>
      <c r="DW5" s="790"/>
      <c r="DX5" s="790"/>
      <c r="DY5" s="790"/>
      <c r="DZ5" s="796"/>
      <c r="EA5" s="234"/>
    </row>
    <row r="6" spans="1:131" s="235" customFormat="1" ht="26.25" customHeight="1" thickBot="1" x14ac:dyDescent="0.2">
      <c r="A6" s="786"/>
      <c r="B6" s="787"/>
      <c r="C6" s="787"/>
      <c r="D6" s="787"/>
      <c r="E6" s="787"/>
      <c r="F6" s="787"/>
      <c r="G6" s="787"/>
      <c r="H6" s="787"/>
      <c r="I6" s="787"/>
      <c r="J6" s="787"/>
      <c r="K6" s="787"/>
      <c r="L6" s="787"/>
      <c r="M6" s="787"/>
      <c r="N6" s="787"/>
      <c r="O6" s="787"/>
      <c r="P6" s="788"/>
      <c r="Q6" s="792"/>
      <c r="R6" s="793"/>
      <c r="S6" s="793"/>
      <c r="T6" s="793"/>
      <c r="U6" s="794"/>
      <c r="V6" s="792"/>
      <c r="W6" s="793"/>
      <c r="X6" s="793"/>
      <c r="Y6" s="793"/>
      <c r="Z6" s="794"/>
      <c r="AA6" s="792"/>
      <c r="AB6" s="793"/>
      <c r="AC6" s="793"/>
      <c r="AD6" s="793"/>
      <c r="AE6" s="793"/>
      <c r="AF6" s="797"/>
      <c r="AG6" s="793"/>
      <c r="AH6" s="793"/>
      <c r="AI6" s="793"/>
      <c r="AJ6" s="798"/>
      <c r="AK6" s="793"/>
      <c r="AL6" s="793"/>
      <c r="AM6" s="793"/>
      <c r="AN6" s="793"/>
      <c r="AO6" s="794"/>
      <c r="AP6" s="792"/>
      <c r="AQ6" s="793"/>
      <c r="AR6" s="793"/>
      <c r="AS6" s="793"/>
      <c r="AT6" s="794"/>
      <c r="AU6" s="792"/>
      <c r="AV6" s="793"/>
      <c r="AW6" s="793"/>
      <c r="AX6" s="793"/>
      <c r="AY6" s="798"/>
      <c r="AZ6" s="232"/>
      <c r="BA6" s="232"/>
      <c r="BB6" s="232"/>
      <c r="BC6" s="232"/>
      <c r="BD6" s="232"/>
      <c r="BE6" s="233"/>
      <c r="BF6" s="233"/>
      <c r="BG6" s="233"/>
      <c r="BH6" s="233"/>
      <c r="BI6" s="233"/>
      <c r="BJ6" s="233"/>
      <c r="BK6" s="233"/>
      <c r="BL6" s="233"/>
      <c r="BM6" s="233"/>
      <c r="BN6" s="233"/>
      <c r="BO6" s="233"/>
      <c r="BP6" s="233"/>
      <c r="BQ6" s="786"/>
      <c r="BR6" s="787"/>
      <c r="BS6" s="787"/>
      <c r="BT6" s="787"/>
      <c r="BU6" s="787"/>
      <c r="BV6" s="787"/>
      <c r="BW6" s="787"/>
      <c r="BX6" s="787"/>
      <c r="BY6" s="787"/>
      <c r="BZ6" s="787"/>
      <c r="CA6" s="787"/>
      <c r="CB6" s="787"/>
      <c r="CC6" s="787"/>
      <c r="CD6" s="787"/>
      <c r="CE6" s="787"/>
      <c r="CF6" s="787"/>
      <c r="CG6" s="788"/>
      <c r="CH6" s="792"/>
      <c r="CI6" s="793"/>
      <c r="CJ6" s="793"/>
      <c r="CK6" s="793"/>
      <c r="CL6" s="794"/>
      <c r="CM6" s="792"/>
      <c r="CN6" s="793"/>
      <c r="CO6" s="793"/>
      <c r="CP6" s="793"/>
      <c r="CQ6" s="794"/>
      <c r="CR6" s="792"/>
      <c r="CS6" s="793"/>
      <c r="CT6" s="793"/>
      <c r="CU6" s="793"/>
      <c r="CV6" s="794"/>
      <c r="CW6" s="792"/>
      <c r="CX6" s="793"/>
      <c r="CY6" s="793"/>
      <c r="CZ6" s="793"/>
      <c r="DA6" s="794"/>
      <c r="DB6" s="792"/>
      <c r="DC6" s="793"/>
      <c r="DD6" s="793"/>
      <c r="DE6" s="793"/>
      <c r="DF6" s="794"/>
      <c r="DG6" s="802"/>
      <c r="DH6" s="803"/>
      <c r="DI6" s="803"/>
      <c r="DJ6" s="803"/>
      <c r="DK6" s="804"/>
      <c r="DL6" s="802"/>
      <c r="DM6" s="803"/>
      <c r="DN6" s="803"/>
      <c r="DO6" s="803"/>
      <c r="DP6" s="804"/>
      <c r="DQ6" s="792"/>
      <c r="DR6" s="793"/>
      <c r="DS6" s="793"/>
      <c r="DT6" s="793"/>
      <c r="DU6" s="794"/>
      <c r="DV6" s="792"/>
      <c r="DW6" s="793"/>
      <c r="DX6" s="793"/>
      <c r="DY6" s="793"/>
      <c r="DZ6" s="798"/>
      <c r="EA6" s="234"/>
    </row>
    <row r="7" spans="1:131" s="235" customFormat="1" ht="26.25" customHeight="1" thickTop="1" x14ac:dyDescent="0.15">
      <c r="A7" s="238">
        <v>1</v>
      </c>
      <c r="B7" s="838" t="s">
        <v>375</v>
      </c>
      <c r="C7" s="839"/>
      <c r="D7" s="839"/>
      <c r="E7" s="839"/>
      <c r="F7" s="839"/>
      <c r="G7" s="839"/>
      <c r="H7" s="839"/>
      <c r="I7" s="839"/>
      <c r="J7" s="839"/>
      <c r="K7" s="839"/>
      <c r="L7" s="839"/>
      <c r="M7" s="839"/>
      <c r="N7" s="839"/>
      <c r="O7" s="839"/>
      <c r="P7" s="840"/>
      <c r="Q7" s="841">
        <v>9792</v>
      </c>
      <c r="R7" s="842"/>
      <c r="S7" s="842"/>
      <c r="T7" s="842"/>
      <c r="U7" s="842"/>
      <c r="V7" s="842">
        <v>9493</v>
      </c>
      <c r="W7" s="842"/>
      <c r="X7" s="842"/>
      <c r="Y7" s="842"/>
      <c r="Z7" s="842"/>
      <c r="AA7" s="842">
        <v>299</v>
      </c>
      <c r="AB7" s="842"/>
      <c r="AC7" s="842"/>
      <c r="AD7" s="842"/>
      <c r="AE7" s="843"/>
      <c r="AF7" s="844">
        <v>299</v>
      </c>
      <c r="AG7" s="845"/>
      <c r="AH7" s="845"/>
      <c r="AI7" s="845"/>
      <c r="AJ7" s="846"/>
      <c r="AK7" s="777">
        <v>388</v>
      </c>
      <c r="AL7" s="778"/>
      <c r="AM7" s="778"/>
      <c r="AN7" s="778"/>
      <c r="AO7" s="778"/>
      <c r="AP7" s="778">
        <v>7123</v>
      </c>
      <c r="AQ7" s="778"/>
      <c r="AR7" s="778"/>
      <c r="AS7" s="778"/>
      <c r="AT7" s="778"/>
      <c r="AU7" s="811"/>
      <c r="AV7" s="811"/>
      <c r="AW7" s="811"/>
      <c r="AX7" s="811"/>
      <c r="AY7" s="812"/>
      <c r="AZ7" s="232"/>
      <c r="BA7" s="232"/>
      <c r="BB7" s="232"/>
      <c r="BC7" s="232"/>
      <c r="BD7" s="232"/>
      <c r="BE7" s="233"/>
      <c r="BF7" s="233"/>
      <c r="BG7" s="233"/>
      <c r="BH7" s="233"/>
      <c r="BI7" s="233"/>
      <c r="BJ7" s="233"/>
      <c r="BK7" s="233"/>
      <c r="BL7" s="233"/>
      <c r="BM7" s="233"/>
      <c r="BN7" s="233"/>
      <c r="BO7" s="233"/>
      <c r="BP7" s="233"/>
      <c r="BQ7" s="239">
        <v>1</v>
      </c>
      <c r="BR7" s="240"/>
      <c r="BS7" s="813"/>
      <c r="BT7" s="814"/>
      <c r="BU7" s="814"/>
      <c r="BV7" s="814"/>
      <c r="BW7" s="814"/>
      <c r="BX7" s="814"/>
      <c r="BY7" s="814"/>
      <c r="BZ7" s="814"/>
      <c r="CA7" s="814"/>
      <c r="CB7" s="814"/>
      <c r="CC7" s="814"/>
      <c r="CD7" s="814"/>
      <c r="CE7" s="814"/>
      <c r="CF7" s="814"/>
      <c r="CG7" s="815"/>
      <c r="CH7" s="816"/>
      <c r="CI7" s="817"/>
      <c r="CJ7" s="817"/>
      <c r="CK7" s="817"/>
      <c r="CL7" s="818"/>
      <c r="CM7" s="816"/>
      <c r="CN7" s="817"/>
      <c r="CO7" s="817"/>
      <c r="CP7" s="817"/>
      <c r="CQ7" s="818"/>
      <c r="CR7" s="816"/>
      <c r="CS7" s="817"/>
      <c r="CT7" s="817"/>
      <c r="CU7" s="817"/>
      <c r="CV7" s="818"/>
      <c r="CW7" s="816"/>
      <c r="CX7" s="817"/>
      <c r="CY7" s="817"/>
      <c r="CZ7" s="817"/>
      <c r="DA7" s="818"/>
      <c r="DB7" s="816"/>
      <c r="DC7" s="817"/>
      <c r="DD7" s="817"/>
      <c r="DE7" s="817"/>
      <c r="DF7" s="818"/>
      <c r="DG7" s="816"/>
      <c r="DH7" s="817"/>
      <c r="DI7" s="817"/>
      <c r="DJ7" s="817"/>
      <c r="DK7" s="818"/>
      <c r="DL7" s="816"/>
      <c r="DM7" s="817"/>
      <c r="DN7" s="817"/>
      <c r="DO7" s="817"/>
      <c r="DP7" s="818"/>
      <c r="DQ7" s="816"/>
      <c r="DR7" s="817"/>
      <c r="DS7" s="817"/>
      <c r="DT7" s="817"/>
      <c r="DU7" s="818"/>
      <c r="DV7" s="835"/>
      <c r="DW7" s="836"/>
      <c r="DX7" s="836"/>
      <c r="DY7" s="836"/>
      <c r="DZ7" s="837"/>
      <c r="EA7" s="234"/>
    </row>
    <row r="8" spans="1:131" s="235" customFormat="1" ht="26.25" customHeight="1" x14ac:dyDescent="0.15">
      <c r="A8" s="241">
        <v>2</v>
      </c>
      <c r="B8" s="825" t="s">
        <v>376</v>
      </c>
      <c r="C8" s="826"/>
      <c r="D8" s="826"/>
      <c r="E8" s="826"/>
      <c r="F8" s="826"/>
      <c r="G8" s="826"/>
      <c r="H8" s="826"/>
      <c r="I8" s="826"/>
      <c r="J8" s="826"/>
      <c r="K8" s="826"/>
      <c r="L8" s="826"/>
      <c r="M8" s="826"/>
      <c r="N8" s="826"/>
      <c r="O8" s="826"/>
      <c r="P8" s="827"/>
      <c r="Q8" s="828">
        <v>4</v>
      </c>
      <c r="R8" s="829"/>
      <c r="S8" s="829"/>
      <c r="T8" s="829"/>
      <c r="U8" s="829"/>
      <c r="V8" s="829">
        <v>2</v>
      </c>
      <c r="W8" s="829"/>
      <c r="X8" s="829"/>
      <c r="Y8" s="829"/>
      <c r="Z8" s="829"/>
      <c r="AA8" s="829">
        <v>2</v>
      </c>
      <c r="AB8" s="829"/>
      <c r="AC8" s="829"/>
      <c r="AD8" s="829"/>
      <c r="AE8" s="830"/>
      <c r="AF8" s="831">
        <v>2</v>
      </c>
      <c r="AG8" s="832"/>
      <c r="AH8" s="832"/>
      <c r="AI8" s="832"/>
      <c r="AJ8" s="833"/>
      <c r="AK8" s="834" t="s">
        <v>583</v>
      </c>
      <c r="AL8" s="819"/>
      <c r="AM8" s="819"/>
      <c r="AN8" s="819"/>
      <c r="AO8" s="819"/>
      <c r="AP8" s="819" t="s">
        <v>583</v>
      </c>
      <c r="AQ8" s="819"/>
      <c r="AR8" s="819"/>
      <c r="AS8" s="819"/>
      <c r="AT8" s="819"/>
      <c r="AU8" s="820"/>
      <c r="AV8" s="820"/>
      <c r="AW8" s="820"/>
      <c r="AX8" s="820"/>
      <c r="AY8" s="821"/>
      <c r="AZ8" s="232"/>
      <c r="BA8" s="232"/>
      <c r="BB8" s="232"/>
      <c r="BC8" s="232"/>
      <c r="BD8" s="232"/>
      <c r="BE8" s="233"/>
      <c r="BF8" s="233"/>
      <c r="BG8" s="233"/>
      <c r="BH8" s="233"/>
      <c r="BI8" s="233"/>
      <c r="BJ8" s="233"/>
      <c r="BK8" s="233"/>
      <c r="BL8" s="233"/>
      <c r="BM8" s="233"/>
      <c r="BN8" s="233"/>
      <c r="BO8" s="233"/>
      <c r="BP8" s="233"/>
      <c r="BQ8" s="242">
        <v>2</v>
      </c>
      <c r="BR8" s="243"/>
      <c r="BS8" s="822"/>
      <c r="BT8" s="823"/>
      <c r="BU8" s="823"/>
      <c r="BV8" s="823"/>
      <c r="BW8" s="823"/>
      <c r="BX8" s="823"/>
      <c r="BY8" s="823"/>
      <c r="BZ8" s="823"/>
      <c r="CA8" s="823"/>
      <c r="CB8" s="823"/>
      <c r="CC8" s="823"/>
      <c r="CD8" s="823"/>
      <c r="CE8" s="823"/>
      <c r="CF8" s="823"/>
      <c r="CG8" s="824"/>
      <c r="CH8" s="805"/>
      <c r="CI8" s="806"/>
      <c r="CJ8" s="806"/>
      <c r="CK8" s="806"/>
      <c r="CL8" s="807"/>
      <c r="CM8" s="805"/>
      <c r="CN8" s="806"/>
      <c r="CO8" s="806"/>
      <c r="CP8" s="806"/>
      <c r="CQ8" s="807"/>
      <c r="CR8" s="805"/>
      <c r="CS8" s="806"/>
      <c r="CT8" s="806"/>
      <c r="CU8" s="806"/>
      <c r="CV8" s="807"/>
      <c r="CW8" s="805"/>
      <c r="CX8" s="806"/>
      <c r="CY8" s="806"/>
      <c r="CZ8" s="806"/>
      <c r="DA8" s="807"/>
      <c r="DB8" s="805"/>
      <c r="DC8" s="806"/>
      <c r="DD8" s="806"/>
      <c r="DE8" s="806"/>
      <c r="DF8" s="807"/>
      <c r="DG8" s="805"/>
      <c r="DH8" s="806"/>
      <c r="DI8" s="806"/>
      <c r="DJ8" s="806"/>
      <c r="DK8" s="807"/>
      <c r="DL8" s="805"/>
      <c r="DM8" s="806"/>
      <c r="DN8" s="806"/>
      <c r="DO8" s="806"/>
      <c r="DP8" s="807"/>
      <c r="DQ8" s="805"/>
      <c r="DR8" s="806"/>
      <c r="DS8" s="806"/>
      <c r="DT8" s="806"/>
      <c r="DU8" s="807"/>
      <c r="DV8" s="808"/>
      <c r="DW8" s="809"/>
      <c r="DX8" s="809"/>
      <c r="DY8" s="809"/>
      <c r="DZ8" s="810"/>
      <c r="EA8" s="234"/>
    </row>
    <row r="9" spans="1:131" s="235" customFormat="1" ht="26.25" customHeight="1" x14ac:dyDescent="0.15">
      <c r="A9" s="241">
        <v>3</v>
      </c>
      <c r="B9" s="825"/>
      <c r="C9" s="826"/>
      <c r="D9" s="826"/>
      <c r="E9" s="826"/>
      <c r="F9" s="826"/>
      <c r="G9" s="826"/>
      <c r="H9" s="826"/>
      <c r="I9" s="826"/>
      <c r="J9" s="826"/>
      <c r="K9" s="826"/>
      <c r="L9" s="826"/>
      <c r="M9" s="826"/>
      <c r="N9" s="826"/>
      <c r="O9" s="826"/>
      <c r="P9" s="827"/>
      <c r="Q9" s="828"/>
      <c r="R9" s="829"/>
      <c r="S9" s="829"/>
      <c r="T9" s="829"/>
      <c r="U9" s="829"/>
      <c r="V9" s="829"/>
      <c r="W9" s="829"/>
      <c r="X9" s="829"/>
      <c r="Y9" s="829"/>
      <c r="Z9" s="829"/>
      <c r="AA9" s="829"/>
      <c r="AB9" s="829"/>
      <c r="AC9" s="829"/>
      <c r="AD9" s="829"/>
      <c r="AE9" s="830"/>
      <c r="AF9" s="831"/>
      <c r="AG9" s="832"/>
      <c r="AH9" s="832"/>
      <c r="AI9" s="832"/>
      <c r="AJ9" s="833"/>
      <c r="AK9" s="834"/>
      <c r="AL9" s="819"/>
      <c r="AM9" s="819"/>
      <c r="AN9" s="819"/>
      <c r="AO9" s="819"/>
      <c r="AP9" s="819"/>
      <c r="AQ9" s="819"/>
      <c r="AR9" s="819"/>
      <c r="AS9" s="819"/>
      <c r="AT9" s="819"/>
      <c r="AU9" s="820"/>
      <c r="AV9" s="820"/>
      <c r="AW9" s="820"/>
      <c r="AX9" s="820"/>
      <c r="AY9" s="821"/>
      <c r="AZ9" s="232"/>
      <c r="BA9" s="232"/>
      <c r="BB9" s="232"/>
      <c r="BC9" s="232"/>
      <c r="BD9" s="232"/>
      <c r="BE9" s="233"/>
      <c r="BF9" s="233"/>
      <c r="BG9" s="233"/>
      <c r="BH9" s="233"/>
      <c r="BI9" s="233"/>
      <c r="BJ9" s="233"/>
      <c r="BK9" s="233"/>
      <c r="BL9" s="233"/>
      <c r="BM9" s="233"/>
      <c r="BN9" s="233"/>
      <c r="BO9" s="233"/>
      <c r="BP9" s="233"/>
      <c r="BQ9" s="242">
        <v>3</v>
      </c>
      <c r="BR9" s="243"/>
      <c r="BS9" s="822"/>
      <c r="BT9" s="823"/>
      <c r="BU9" s="823"/>
      <c r="BV9" s="823"/>
      <c r="BW9" s="823"/>
      <c r="BX9" s="823"/>
      <c r="BY9" s="823"/>
      <c r="BZ9" s="823"/>
      <c r="CA9" s="823"/>
      <c r="CB9" s="823"/>
      <c r="CC9" s="823"/>
      <c r="CD9" s="823"/>
      <c r="CE9" s="823"/>
      <c r="CF9" s="823"/>
      <c r="CG9" s="82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8"/>
      <c r="DW9" s="809"/>
      <c r="DX9" s="809"/>
      <c r="DY9" s="809"/>
      <c r="DZ9" s="810"/>
      <c r="EA9" s="234"/>
    </row>
    <row r="10" spans="1:131" s="235" customFormat="1" ht="26.25" customHeight="1" x14ac:dyDescent="0.15">
      <c r="A10" s="241">
        <v>4</v>
      </c>
      <c r="B10" s="825"/>
      <c r="C10" s="826"/>
      <c r="D10" s="826"/>
      <c r="E10" s="826"/>
      <c r="F10" s="826"/>
      <c r="G10" s="826"/>
      <c r="H10" s="826"/>
      <c r="I10" s="826"/>
      <c r="J10" s="826"/>
      <c r="K10" s="826"/>
      <c r="L10" s="826"/>
      <c r="M10" s="826"/>
      <c r="N10" s="826"/>
      <c r="O10" s="826"/>
      <c r="P10" s="827"/>
      <c r="Q10" s="828"/>
      <c r="R10" s="829"/>
      <c r="S10" s="829"/>
      <c r="T10" s="829"/>
      <c r="U10" s="829"/>
      <c r="V10" s="829"/>
      <c r="W10" s="829"/>
      <c r="X10" s="829"/>
      <c r="Y10" s="829"/>
      <c r="Z10" s="829"/>
      <c r="AA10" s="829"/>
      <c r="AB10" s="829"/>
      <c r="AC10" s="829"/>
      <c r="AD10" s="829"/>
      <c r="AE10" s="830"/>
      <c r="AF10" s="831"/>
      <c r="AG10" s="832"/>
      <c r="AH10" s="832"/>
      <c r="AI10" s="832"/>
      <c r="AJ10" s="833"/>
      <c r="AK10" s="834"/>
      <c r="AL10" s="819"/>
      <c r="AM10" s="819"/>
      <c r="AN10" s="819"/>
      <c r="AO10" s="819"/>
      <c r="AP10" s="819"/>
      <c r="AQ10" s="819"/>
      <c r="AR10" s="819"/>
      <c r="AS10" s="819"/>
      <c r="AT10" s="819"/>
      <c r="AU10" s="820"/>
      <c r="AV10" s="820"/>
      <c r="AW10" s="820"/>
      <c r="AX10" s="820"/>
      <c r="AY10" s="821"/>
      <c r="AZ10" s="232"/>
      <c r="BA10" s="232"/>
      <c r="BB10" s="232"/>
      <c r="BC10" s="232"/>
      <c r="BD10" s="232"/>
      <c r="BE10" s="233"/>
      <c r="BF10" s="233"/>
      <c r="BG10" s="233"/>
      <c r="BH10" s="233"/>
      <c r="BI10" s="233"/>
      <c r="BJ10" s="233"/>
      <c r="BK10" s="233"/>
      <c r="BL10" s="233"/>
      <c r="BM10" s="233"/>
      <c r="BN10" s="233"/>
      <c r="BO10" s="233"/>
      <c r="BP10" s="233"/>
      <c r="BQ10" s="242">
        <v>4</v>
      </c>
      <c r="BR10" s="243"/>
      <c r="BS10" s="822"/>
      <c r="BT10" s="823"/>
      <c r="BU10" s="823"/>
      <c r="BV10" s="823"/>
      <c r="BW10" s="823"/>
      <c r="BX10" s="823"/>
      <c r="BY10" s="823"/>
      <c r="BZ10" s="823"/>
      <c r="CA10" s="823"/>
      <c r="CB10" s="823"/>
      <c r="CC10" s="823"/>
      <c r="CD10" s="823"/>
      <c r="CE10" s="823"/>
      <c r="CF10" s="823"/>
      <c r="CG10" s="82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8"/>
      <c r="DW10" s="809"/>
      <c r="DX10" s="809"/>
      <c r="DY10" s="809"/>
      <c r="DZ10" s="810"/>
      <c r="EA10" s="234"/>
    </row>
    <row r="11" spans="1:131" s="235" customFormat="1" ht="26.25" customHeight="1" x14ac:dyDescent="0.15">
      <c r="A11" s="241">
        <v>5</v>
      </c>
      <c r="B11" s="825"/>
      <c r="C11" s="826"/>
      <c r="D11" s="826"/>
      <c r="E11" s="826"/>
      <c r="F11" s="826"/>
      <c r="G11" s="826"/>
      <c r="H11" s="826"/>
      <c r="I11" s="826"/>
      <c r="J11" s="826"/>
      <c r="K11" s="826"/>
      <c r="L11" s="826"/>
      <c r="M11" s="826"/>
      <c r="N11" s="826"/>
      <c r="O11" s="826"/>
      <c r="P11" s="827"/>
      <c r="Q11" s="828"/>
      <c r="R11" s="829"/>
      <c r="S11" s="829"/>
      <c r="T11" s="829"/>
      <c r="U11" s="829"/>
      <c r="V11" s="829"/>
      <c r="W11" s="829"/>
      <c r="X11" s="829"/>
      <c r="Y11" s="829"/>
      <c r="Z11" s="829"/>
      <c r="AA11" s="829"/>
      <c r="AB11" s="829"/>
      <c r="AC11" s="829"/>
      <c r="AD11" s="829"/>
      <c r="AE11" s="830"/>
      <c r="AF11" s="831"/>
      <c r="AG11" s="832"/>
      <c r="AH11" s="832"/>
      <c r="AI11" s="832"/>
      <c r="AJ11" s="833"/>
      <c r="AK11" s="834"/>
      <c r="AL11" s="819"/>
      <c r="AM11" s="819"/>
      <c r="AN11" s="819"/>
      <c r="AO11" s="819"/>
      <c r="AP11" s="819"/>
      <c r="AQ11" s="819"/>
      <c r="AR11" s="819"/>
      <c r="AS11" s="819"/>
      <c r="AT11" s="819"/>
      <c r="AU11" s="820"/>
      <c r="AV11" s="820"/>
      <c r="AW11" s="820"/>
      <c r="AX11" s="820"/>
      <c r="AY11" s="821"/>
      <c r="AZ11" s="232"/>
      <c r="BA11" s="232"/>
      <c r="BB11" s="232"/>
      <c r="BC11" s="232"/>
      <c r="BD11" s="232"/>
      <c r="BE11" s="233"/>
      <c r="BF11" s="233"/>
      <c r="BG11" s="233"/>
      <c r="BH11" s="233"/>
      <c r="BI11" s="233"/>
      <c r="BJ11" s="233"/>
      <c r="BK11" s="233"/>
      <c r="BL11" s="233"/>
      <c r="BM11" s="233"/>
      <c r="BN11" s="233"/>
      <c r="BO11" s="233"/>
      <c r="BP11" s="233"/>
      <c r="BQ11" s="242">
        <v>5</v>
      </c>
      <c r="BR11" s="243"/>
      <c r="BS11" s="822"/>
      <c r="BT11" s="823"/>
      <c r="BU11" s="823"/>
      <c r="BV11" s="823"/>
      <c r="BW11" s="823"/>
      <c r="BX11" s="823"/>
      <c r="BY11" s="823"/>
      <c r="BZ11" s="823"/>
      <c r="CA11" s="823"/>
      <c r="CB11" s="823"/>
      <c r="CC11" s="823"/>
      <c r="CD11" s="823"/>
      <c r="CE11" s="823"/>
      <c r="CF11" s="823"/>
      <c r="CG11" s="82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8"/>
      <c r="DW11" s="809"/>
      <c r="DX11" s="809"/>
      <c r="DY11" s="809"/>
      <c r="DZ11" s="810"/>
      <c r="EA11" s="234"/>
    </row>
    <row r="12" spans="1:131" s="235" customFormat="1" ht="26.25" customHeight="1" x14ac:dyDescent="0.15">
      <c r="A12" s="241">
        <v>6</v>
      </c>
      <c r="B12" s="825"/>
      <c r="C12" s="826"/>
      <c r="D12" s="826"/>
      <c r="E12" s="826"/>
      <c r="F12" s="826"/>
      <c r="G12" s="826"/>
      <c r="H12" s="826"/>
      <c r="I12" s="826"/>
      <c r="J12" s="826"/>
      <c r="K12" s="826"/>
      <c r="L12" s="826"/>
      <c r="M12" s="826"/>
      <c r="N12" s="826"/>
      <c r="O12" s="826"/>
      <c r="P12" s="827"/>
      <c r="Q12" s="828"/>
      <c r="R12" s="829"/>
      <c r="S12" s="829"/>
      <c r="T12" s="829"/>
      <c r="U12" s="829"/>
      <c r="V12" s="829"/>
      <c r="W12" s="829"/>
      <c r="X12" s="829"/>
      <c r="Y12" s="829"/>
      <c r="Z12" s="829"/>
      <c r="AA12" s="829"/>
      <c r="AB12" s="829"/>
      <c r="AC12" s="829"/>
      <c r="AD12" s="829"/>
      <c r="AE12" s="830"/>
      <c r="AF12" s="831"/>
      <c r="AG12" s="832"/>
      <c r="AH12" s="832"/>
      <c r="AI12" s="832"/>
      <c r="AJ12" s="833"/>
      <c r="AK12" s="834"/>
      <c r="AL12" s="819"/>
      <c r="AM12" s="819"/>
      <c r="AN12" s="819"/>
      <c r="AO12" s="819"/>
      <c r="AP12" s="819"/>
      <c r="AQ12" s="819"/>
      <c r="AR12" s="819"/>
      <c r="AS12" s="819"/>
      <c r="AT12" s="819"/>
      <c r="AU12" s="820"/>
      <c r="AV12" s="820"/>
      <c r="AW12" s="820"/>
      <c r="AX12" s="820"/>
      <c r="AY12" s="821"/>
      <c r="AZ12" s="232"/>
      <c r="BA12" s="232"/>
      <c r="BB12" s="232"/>
      <c r="BC12" s="232"/>
      <c r="BD12" s="232"/>
      <c r="BE12" s="233"/>
      <c r="BF12" s="233"/>
      <c r="BG12" s="233"/>
      <c r="BH12" s="233"/>
      <c r="BI12" s="233"/>
      <c r="BJ12" s="233"/>
      <c r="BK12" s="233"/>
      <c r="BL12" s="233"/>
      <c r="BM12" s="233"/>
      <c r="BN12" s="233"/>
      <c r="BO12" s="233"/>
      <c r="BP12" s="233"/>
      <c r="BQ12" s="242">
        <v>6</v>
      </c>
      <c r="BR12" s="243"/>
      <c r="BS12" s="822"/>
      <c r="BT12" s="823"/>
      <c r="BU12" s="823"/>
      <c r="BV12" s="823"/>
      <c r="BW12" s="823"/>
      <c r="BX12" s="823"/>
      <c r="BY12" s="823"/>
      <c r="BZ12" s="823"/>
      <c r="CA12" s="823"/>
      <c r="CB12" s="823"/>
      <c r="CC12" s="823"/>
      <c r="CD12" s="823"/>
      <c r="CE12" s="823"/>
      <c r="CF12" s="823"/>
      <c r="CG12" s="82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8"/>
      <c r="DW12" s="809"/>
      <c r="DX12" s="809"/>
      <c r="DY12" s="809"/>
      <c r="DZ12" s="810"/>
      <c r="EA12" s="234"/>
    </row>
    <row r="13" spans="1:131" s="235" customFormat="1" ht="26.25" customHeight="1" x14ac:dyDescent="0.15">
      <c r="A13" s="241">
        <v>7</v>
      </c>
      <c r="B13" s="825"/>
      <c r="C13" s="826"/>
      <c r="D13" s="826"/>
      <c r="E13" s="826"/>
      <c r="F13" s="826"/>
      <c r="G13" s="826"/>
      <c r="H13" s="826"/>
      <c r="I13" s="826"/>
      <c r="J13" s="826"/>
      <c r="K13" s="826"/>
      <c r="L13" s="826"/>
      <c r="M13" s="826"/>
      <c r="N13" s="826"/>
      <c r="O13" s="826"/>
      <c r="P13" s="827"/>
      <c r="Q13" s="828"/>
      <c r="R13" s="829"/>
      <c r="S13" s="829"/>
      <c r="T13" s="829"/>
      <c r="U13" s="829"/>
      <c r="V13" s="829"/>
      <c r="W13" s="829"/>
      <c r="X13" s="829"/>
      <c r="Y13" s="829"/>
      <c r="Z13" s="829"/>
      <c r="AA13" s="829"/>
      <c r="AB13" s="829"/>
      <c r="AC13" s="829"/>
      <c r="AD13" s="829"/>
      <c r="AE13" s="830"/>
      <c r="AF13" s="831"/>
      <c r="AG13" s="832"/>
      <c r="AH13" s="832"/>
      <c r="AI13" s="832"/>
      <c r="AJ13" s="833"/>
      <c r="AK13" s="834"/>
      <c r="AL13" s="819"/>
      <c r="AM13" s="819"/>
      <c r="AN13" s="819"/>
      <c r="AO13" s="819"/>
      <c r="AP13" s="819"/>
      <c r="AQ13" s="819"/>
      <c r="AR13" s="819"/>
      <c r="AS13" s="819"/>
      <c r="AT13" s="819"/>
      <c r="AU13" s="820"/>
      <c r="AV13" s="820"/>
      <c r="AW13" s="820"/>
      <c r="AX13" s="820"/>
      <c r="AY13" s="821"/>
      <c r="AZ13" s="232"/>
      <c r="BA13" s="232"/>
      <c r="BB13" s="232"/>
      <c r="BC13" s="232"/>
      <c r="BD13" s="232"/>
      <c r="BE13" s="233"/>
      <c r="BF13" s="233"/>
      <c r="BG13" s="233"/>
      <c r="BH13" s="233"/>
      <c r="BI13" s="233"/>
      <c r="BJ13" s="233"/>
      <c r="BK13" s="233"/>
      <c r="BL13" s="233"/>
      <c r="BM13" s="233"/>
      <c r="BN13" s="233"/>
      <c r="BO13" s="233"/>
      <c r="BP13" s="233"/>
      <c r="BQ13" s="242">
        <v>7</v>
      </c>
      <c r="BR13" s="243"/>
      <c r="BS13" s="822"/>
      <c r="BT13" s="823"/>
      <c r="BU13" s="823"/>
      <c r="BV13" s="823"/>
      <c r="BW13" s="823"/>
      <c r="BX13" s="823"/>
      <c r="BY13" s="823"/>
      <c r="BZ13" s="823"/>
      <c r="CA13" s="823"/>
      <c r="CB13" s="823"/>
      <c r="CC13" s="823"/>
      <c r="CD13" s="823"/>
      <c r="CE13" s="823"/>
      <c r="CF13" s="823"/>
      <c r="CG13" s="82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8"/>
      <c r="DW13" s="809"/>
      <c r="DX13" s="809"/>
      <c r="DY13" s="809"/>
      <c r="DZ13" s="810"/>
      <c r="EA13" s="234"/>
    </row>
    <row r="14" spans="1:131" s="235" customFormat="1" ht="26.25" customHeight="1" x14ac:dyDescent="0.15">
      <c r="A14" s="241">
        <v>8</v>
      </c>
      <c r="B14" s="825"/>
      <c r="C14" s="826"/>
      <c r="D14" s="826"/>
      <c r="E14" s="826"/>
      <c r="F14" s="826"/>
      <c r="G14" s="826"/>
      <c r="H14" s="826"/>
      <c r="I14" s="826"/>
      <c r="J14" s="826"/>
      <c r="K14" s="826"/>
      <c r="L14" s="826"/>
      <c r="M14" s="826"/>
      <c r="N14" s="826"/>
      <c r="O14" s="826"/>
      <c r="P14" s="827"/>
      <c r="Q14" s="828"/>
      <c r="R14" s="829"/>
      <c r="S14" s="829"/>
      <c r="T14" s="829"/>
      <c r="U14" s="829"/>
      <c r="V14" s="829"/>
      <c r="W14" s="829"/>
      <c r="X14" s="829"/>
      <c r="Y14" s="829"/>
      <c r="Z14" s="829"/>
      <c r="AA14" s="829"/>
      <c r="AB14" s="829"/>
      <c r="AC14" s="829"/>
      <c r="AD14" s="829"/>
      <c r="AE14" s="830"/>
      <c r="AF14" s="831"/>
      <c r="AG14" s="832"/>
      <c r="AH14" s="832"/>
      <c r="AI14" s="832"/>
      <c r="AJ14" s="833"/>
      <c r="AK14" s="834"/>
      <c r="AL14" s="819"/>
      <c r="AM14" s="819"/>
      <c r="AN14" s="819"/>
      <c r="AO14" s="819"/>
      <c r="AP14" s="819"/>
      <c r="AQ14" s="819"/>
      <c r="AR14" s="819"/>
      <c r="AS14" s="819"/>
      <c r="AT14" s="819"/>
      <c r="AU14" s="820"/>
      <c r="AV14" s="820"/>
      <c r="AW14" s="820"/>
      <c r="AX14" s="820"/>
      <c r="AY14" s="821"/>
      <c r="AZ14" s="232"/>
      <c r="BA14" s="232"/>
      <c r="BB14" s="232"/>
      <c r="BC14" s="232"/>
      <c r="BD14" s="232"/>
      <c r="BE14" s="233"/>
      <c r="BF14" s="233"/>
      <c r="BG14" s="233"/>
      <c r="BH14" s="233"/>
      <c r="BI14" s="233"/>
      <c r="BJ14" s="233"/>
      <c r="BK14" s="233"/>
      <c r="BL14" s="233"/>
      <c r="BM14" s="233"/>
      <c r="BN14" s="233"/>
      <c r="BO14" s="233"/>
      <c r="BP14" s="233"/>
      <c r="BQ14" s="242">
        <v>8</v>
      </c>
      <c r="BR14" s="243"/>
      <c r="BS14" s="822"/>
      <c r="BT14" s="823"/>
      <c r="BU14" s="823"/>
      <c r="BV14" s="823"/>
      <c r="BW14" s="823"/>
      <c r="BX14" s="823"/>
      <c r="BY14" s="823"/>
      <c r="BZ14" s="823"/>
      <c r="CA14" s="823"/>
      <c r="CB14" s="823"/>
      <c r="CC14" s="823"/>
      <c r="CD14" s="823"/>
      <c r="CE14" s="823"/>
      <c r="CF14" s="823"/>
      <c r="CG14" s="82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8"/>
      <c r="DW14" s="809"/>
      <c r="DX14" s="809"/>
      <c r="DY14" s="809"/>
      <c r="DZ14" s="810"/>
      <c r="EA14" s="234"/>
    </row>
    <row r="15" spans="1:131" s="235" customFormat="1" ht="26.25" customHeight="1" x14ac:dyDescent="0.15">
      <c r="A15" s="241">
        <v>9</v>
      </c>
      <c r="B15" s="825"/>
      <c r="C15" s="826"/>
      <c r="D15" s="826"/>
      <c r="E15" s="826"/>
      <c r="F15" s="826"/>
      <c r="G15" s="826"/>
      <c r="H15" s="826"/>
      <c r="I15" s="826"/>
      <c r="J15" s="826"/>
      <c r="K15" s="826"/>
      <c r="L15" s="826"/>
      <c r="M15" s="826"/>
      <c r="N15" s="826"/>
      <c r="O15" s="826"/>
      <c r="P15" s="827"/>
      <c r="Q15" s="828"/>
      <c r="R15" s="829"/>
      <c r="S15" s="829"/>
      <c r="T15" s="829"/>
      <c r="U15" s="829"/>
      <c r="V15" s="829"/>
      <c r="W15" s="829"/>
      <c r="X15" s="829"/>
      <c r="Y15" s="829"/>
      <c r="Z15" s="829"/>
      <c r="AA15" s="829"/>
      <c r="AB15" s="829"/>
      <c r="AC15" s="829"/>
      <c r="AD15" s="829"/>
      <c r="AE15" s="830"/>
      <c r="AF15" s="831"/>
      <c r="AG15" s="832"/>
      <c r="AH15" s="832"/>
      <c r="AI15" s="832"/>
      <c r="AJ15" s="833"/>
      <c r="AK15" s="834"/>
      <c r="AL15" s="819"/>
      <c r="AM15" s="819"/>
      <c r="AN15" s="819"/>
      <c r="AO15" s="819"/>
      <c r="AP15" s="819"/>
      <c r="AQ15" s="819"/>
      <c r="AR15" s="819"/>
      <c r="AS15" s="819"/>
      <c r="AT15" s="819"/>
      <c r="AU15" s="820"/>
      <c r="AV15" s="820"/>
      <c r="AW15" s="820"/>
      <c r="AX15" s="820"/>
      <c r="AY15" s="821"/>
      <c r="AZ15" s="232"/>
      <c r="BA15" s="232"/>
      <c r="BB15" s="232"/>
      <c r="BC15" s="232"/>
      <c r="BD15" s="232"/>
      <c r="BE15" s="233"/>
      <c r="BF15" s="233"/>
      <c r="BG15" s="233"/>
      <c r="BH15" s="233"/>
      <c r="BI15" s="233"/>
      <c r="BJ15" s="233"/>
      <c r="BK15" s="233"/>
      <c r="BL15" s="233"/>
      <c r="BM15" s="233"/>
      <c r="BN15" s="233"/>
      <c r="BO15" s="233"/>
      <c r="BP15" s="233"/>
      <c r="BQ15" s="242">
        <v>9</v>
      </c>
      <c r="BR15" s="243"/>
      <c r="BS15" s="822"/>
      <c r="BT15" s="823"/>
      <c r="BU15" s="823"/>
      <c r="BV15" s="823"/>
      <c r="BW15" s="823"/>
      <c r="BX15" s="823"/>
      <c r="BY15" s="823"/>
      <c r="BZ15" s="823"/>
      <c r="CA15" s="823"/>
      <c r="CB15" s="823"/>
      <c r="CC15" s="823"/>
      <c r="CD15" s="823"/>
      <c r="CE15" s="823"/>
      <c r="CF15" s="823"/>
      <c r="CG15" s="82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8"/>
      <c r="DW15" s="809"/>
      <c r="DX15" s="809"/>
      <c r="DY15" s="809"/>
      <c r="DZ15" s="810"/>
      <c r="EA15" s="234"/>
    </row>
    <row r="16" spans="1:131" s="235" customFormat="1" ht="26.25" customHeight="1" x14ac:dyDescent="0.15">
      <c r="A16" s="241">
        <v>10</v>
      </c>
      <c r="B16" s="825"/>
      <c r="C16" s="826"/>
      <c r="D16" s="826"/>
      <c r="E16" s="826"/>
      <c r="F16" s="826"/>
      <c r="G16" s="826"/>
      <c r="H16" s="826"/>
      <c r="I16" s="826"/>
      <c r="J16" s="826"/>
      <c r="K16" s="826"/>
      <c r="L16" s="826"/>
      <c r="M16" s="826"/>
      <c r="N16" s="826"/>
      <c r="O16" s="826"/>
      <c r="P16" s="827"/>
      <c r="Q16" s="828"/>
      <c r="R16" s="829"/>
      <c r="S16" s="829"/>
      <c r="T16" s="829"/>
      <c r="U16" s="829"/>
      <c r="V16" s="829"/>
      <c r="W16" s="829"/>
      <c r="X16" s="829"/>
      <c r="Y16" s="829"/>
      <c r="Z16" s="829"/>
      <c r="AA16" s="829"/>
      <c r="AB16" s="829"/>
      <c r="AC16" s="829"/>
      <c r="AD16" s="829"/>
      <c r="AE16" s="830"/>
      <c r="AF16" s="831"/>
      <c r="AG16" s="832"/>
      <c r="AH16" s="832"/>
      <c r="AI16" s="832"/>
      <c r="AJ16" s="833"/>
      <c r="AK16" s="834"/>
      <c r="AL16" s="819"/>
      <c r="AM16" s="819"/>
      <c r="AN16" s="819"/>
      <c r="AO16" s="819"/>
      <c r="AP16" s="819"/>
      <c r="AQ16" s="819"/>
      <c r="AR16" s="819"/>
      <c r="AS16" s="819"/>
      <c r="AT16" s="819"/>
      <c r="AU16" s="820"/>
      <c r="AV16" s="820"/>
      <c r="AW16" s="820"/>
      <c r="AX16" s="820"/>
      <c r="AY16" s="821"/>
      <c r="AZ16" s="232"/>
      <c r="BA16" s="232"/>
      <c r="BB16" s="232"/>
      <c r="BC16" s="232"/>
      <c r="BD16" s="232"/>
      <c r="BE16" s="233"/>
      <c r="BF16" s="233"/>
      <c r="BG16" s="233"/>
      <c r="BH16" s="233"/>
      <c r="BI16" s="233"/>
      <c r="BJ16" s="233"/>
      <c r="BK16" s="233"/>
      <c r="BL16" s="233"/>
      <c r="BM16" s="233"/>
      <c r="BN16" s="233"/>
      <c r="BO16" s="233"/>
      <c r="BP16" s="233"/>
      <c r="BQ16" s="242">
        <v>10</v>
      </c>
      <c r="BR16" s="243"/>
      <c r="BS16" s="822"/>
      <c r="BT16" s="823"/>
      <c r="BU16" s="823"/>
      <c r="BV16" s="823"/>
      <c r="BW16" s="823"/>
      <c r="BX16" s="823"/>
      <c r="BY16" s="823"/>
      <c r="BZ16" s="823"/>
      <c r="CA16" s="823"/>
      <c r="CB16" s="823"/>
      <c r="CC16" s="823"/>
      <c r="CD16" s="823"/>
      <c r="CE16" s="823"/>
      <c r="CF16" s="823"/>
      <c r="CG16" s="82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8"/>
      <c r="DW16" s="809"/>
      <c r="DX16" s="809"/>
      <c r="DY16" s="809"/>
      <c r="DZ16" s="810"/>
      <c r="EA16" s="234"/>
    </row>
    <row r="17" spans="1:131" s="235" customFormat="1" ht="26.25" customHeight="1" x14ac:dyDescent="0.15">
      <c r="A17" s="241">
        <v>11</v>
      </c>
      <c r="B17" s="825"/>
      <c r="C17" s="826"/>
      <c r="D17" s="826"/>
      <c r="E17" s="826"/>
      <c r="F17" s="826"/>
      <c r="G17" s="826"/>
      <c r="H17" s="826"/>
      <c r="I17" s="826"/>
      <c r="J17" s="826"/>
      <c r="K17" s="826"/>
      <c r="L17" s="826"/>
      <c r="M17" s="826"/>
      <c r="N17" s="826"/>
      <c r="O17" s="826"/>
      <c r="P17" s="827"/>
      <c r="Q17" s="828"/>
      <c r="R17" s="829"/>
      <c r="S17" s="829"/>
      <c r="T17" s="829"/>
      <c r="U17" s="829"/>
      <c r="V17" s="829"/>
      <c r="W17" s="829"/>
      <c r="X17" s="829"/>
      <c r="Y17" s="829"/>
      <c r="Z17" s="829"/>
      <c r="AA17" s="829"/>
      <c r="AB17" s="829"/>
      <c r="AC17" s="829"/>
      <c r="AD17" s="829"/>
      <c r="AE17" s="830"/>
      <c r="AF17" s="831"/>
      <c r="AG17" s="832"/>
      <c r="AH17" s="832"/>
      <c r="AI17" s="832"/>
      <c r="AJ17" s="833"/>
      <c r="AK17" s="834"/>
      <c r="AL17" s="819"/>
      <c r="AM17" s="819"/>
      <c r="AN17" s="819"/>
      <c r="AO17" s="819"/>
      <c r="AP17" s="819"/>
      <c r="AQ17" s="819"/>
      <c r="AR17" s="819"/>
      <c r="AS17" s="819"/>
      <c r="AT17" s="819"/>
      <c r="AU17" s="820"/>
      <c r="AV17" s="820"/>
      <c r="AW17" s="820"/>
      <c r="AX17" s="820"/>
      <c r="AY17" s="821"/>
      <c r="AZ17" s="232"/>
      <c r="BA17" s="232"/>
      <c r="BB17" s="232"/>
      <c r="BC17" s="232"/>
      <c r="BD17" s="232"/>
      <c r="BE17" s="233"/>
      <c r="BF17" s="233"/>
      <c r="BG17" s="233"/>
      <c r="BH17" s="233"/>
      <c r="BI17" s="233"/>
      <c r="BJ17" s="233"/>
      <c r="BK17" s="233"/>
      <c r="BL17" s="233"/>
      <c r="BM17" s="233"/>
      <c r="BN17" s="233"/>
      <c r="BO17" s="233"/>
      <c r="BP17" s="233"/>
      <c r="BQ17" s="242">
        <v>11</v>
      </c>
      <c r="BR17" s="243"/>
      <c r="BS17" s="822"/>
      <c r="BT17" s="823"/>
      <c r="BU17" s="823"/>
      <c r="BV17" s="823"/>
      <c r="BW17" s="823"/>
      <c r="BX17" s="823"/>
      <c r="BY17" s="823"/>
      <c r="BZ17" s="823"/>
      <c r="CA17" s="823"/>
      <c r="CB17" s="823"/>
      <c r="CC17" s="823"/>
      <c r="CD17" s="823"/>
      <c r="CE17" s="823"/>
      <c r="CF17" s="823"/>
      <c r="CG17" s="82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8"/>
      <c r="DW17" s="809"/>
      <c r="DX17" s="809"/>
      <c r="DY17" s="809"/>
      <c r="DZ17" s="810"/>
      <c r="EA17" s="234"/>
    </row>
    <row r="18" spans="1:131" s="235" customFormat="1" ht="26.25" customHeight="1" x14ac:dyDescent="0.15">
      <c r="A18" s="241">
        <v>12</v>
      </c>
      <c r="B18" s="825"/>
      <c r="C18" s="826"/>
      <c r="D18" s="826"/>
      <c r="E18" s="826"/>
      <c r="F18" s="826"/>
      <c r="G18" s="826"/>
      <c r="H18" s="826"/>
      <c r="I18" s="826"/>
      <c r="J18" s="826"/>
      <c r="K18" s="826"/>
      <c r="L18" s="826"/>
      <c r="M18" s="826"/>
      <c r="N18" s="826"/>
      <c r="O18" s="826"/>
      <c r="P18" s="827"/>
      <c r="Q18" s="828"/>
      <c r="R18" s="829"/>
      <c r="S18" s="829"/>
      <c r="T18" s="829"/>
      <c r="U18" s="829"/>
      <c r="V18" s="829"/>
      <c r="W18" s="829"/>
      <c r="X18" s="829"/>
      <c r="Y18" s="829"/>
      <c r="Z18" s="829"/>
      <c r="AA18" s="829"/>
      <c r="AB18" s="829"/>
      <c r="AC18" s="829"/>
      <c r="AD18" s="829"/>
      <c r="AE18" s="830"/>
      <c r="AF18" s="831"/>
      <c r="AG18" s="832"/>
      <c r="AH18" s="832"/>
      <c r="AI18" s="832"/>
      <c r="AJ18" s="833"/>
      <c r="AK18" s="834"/>
      <c r="AL18" s="819"/>
      <c r="AM18" s="819"/>
      <c r="AN18" s="819"/>
      <c r="AO18" s="819"/>
      <c r="AP18" s="819"/>
      <c r="AQ18" s="819"/>
      <c r="AR18" s="819"/>
      <c r="AS18" s="819"/>
      <c r="AT18" s="819"/>
      <c r="AU18" s="820"/>
      <c r="AV18" s="820"/>
      <c r="AW18" s="820"/>
      <c r="AX18" s="820"/>
      <c r="AY18" s="821"/>
      <c r="AZ18" s="232"/>
      <c r="BA18" s="232"/>
      <c r="BB18" s="232"/>
      <c r="BC18" s="232"/>
      <c r="BD18" s="232"/>
      <c r="BE18" s="233"/>
      <c r="BF18" s="233"/>
      <c r="BG18" s="233"/>
      <c r="BH18" s="233"/>
      <c r="BI18" s="233"/>
      <c r="BJ18" s="233"/>
      <c r="BK18" s="233"/>
      <c r="BL18" s="233"/>
      <c r="BM18" s="233"/>
      <c r="BN18" s="233"/>
      <c r="BO18" s="233"/>
      <c r="BP18" s="233"/>
      <c r="BQ18" s="242">
        <v>12</v>
      </c>
      <c r="BR18" s="243"/>
      <c r="BS18" s="822"/>
      <c r="BT18" s="823"/>
      <c r="BU18" s="823"/>
      <c r="BV18" s="823"/>
      <c r="BW18" s="823"/>
      <c r="BX18" s="823"/>
      <c r="BY18" s="823"/>
      <c r="BZ18" s="823"/>
      <c r="CA18" s="823"/>
      <c r="CB18" s="823"/>
      <c r="CC18" s="823"/>
      <c r="CD18" s="823"/>
      <c r="CE18" s="823"/>
      <c r="CF18" s="823"/>
      <c r="CG18" s="82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8"/>
      <c r="DW18" s="809"/>
      <c r="DX18" s="809"/>
      <c r="DY18" s="809"/>
      <c r="DZ18" s="810"/>
      <c r="EA18" s="234"/>
    </row>
    <row r="19" spans="1:131" s="235" customFormat="1" ht="26.25" customHeight="1" x14ac:dyDescent="0.15">
      <c r="A19" s="241">
        <v>13</v>
      </c>
      <c r="B19" s="825"/>
      <c r="C19" s="826"/>
      <c r="D19" s="826"/>
      <c r="E19" s="826"/>
      <c r="F19" s="826"/>
      <c r="G19" s="826"/>
      <c r="H19" s="826"/>
      <c r="I19" s="826"/>
      <c r="J19" s="826"/>
      <c r="K19" s="826"/>
      <c r="L19" s="826"/>
      <c r="M19" s="826"/>
      <c r="N19" s="826"/>
      <c r="O19" s="826"/>
      <c r="P19" s="827"/>
      <c r="Q19" s="828"/>
      <c r="R19" s="829"/>
      <c r="S19" s="829"/>
      <c r="T19" s="829"/>
      <c r="U19" s="829"/>
      <c r="V19" s="829"/>
      <c r="W19" s="829"/>
      <c r="X19" s="829"/>
      <c r="Y19" s="829"/>
      <c r="Z19" s="829"/>
      <c r="AA19" s="829"/>
      <c r="AB19" s="829"/>
      <c r="AC19" s="829"/>
      <c r="AD19" s="829"/>
      <c r="AE19" s="830"/>
      <c r="AF19" s="831"/>
      <c r="AG19" s="832"/>
      <c r="AH19" s="832"/>
      <c r="AI19" s="832"/>
      <c r="AJ19" s="833"/>
      <c r="AK19" s="834"/>
      <c r="AL19" s="819"/>
      <c r="AM19" s="819"/>
      <c r="AN19" s="819"/>
      <c r="AO19" s="819"/>
      <c r="AP19" s="819"/>
      <c r="AQ19" s="819"/>
      <c r="AR19" s="819"/>
      <c r="AS19" s="819"/>
      <c r="AT19" s="819"/>
      <c r="AU19" s="820"/>
      <c r="AV19" s="820"/>
      <c r="AW19" s="820"/>
      <c r="AX19" s="820"/>
      <c r="AY19" s="821"/>
      <c r="AZ19" s="232"/>
      <c r="BA19" s="232"/>
      <c r="BB19" s="232"/>
      <c r="BC19" s="232"/>
      <c r="BD19" s="232"/>
      <c r="BE19" s="233"/>
      <c r="BF19" s="233"/>
      <c r="BG19" s="233"/>
      <c r="BH19" s="233"/>
      <c r="BI19" s="233"/>
      <c r="BJ19" s="233"/>
      <c r="BK19" s="233"/>
      <c r="BL19" s="233"/>
      <c r="BM19" s="233"/>
      <c r="BN19" s="233"/>
      <c r="BO19" s="233"/>
      <c r="BP19" s="233"/>
      <c r="BQ19" s="242">
        <v>13</v>
      </c>
      <c r="BR19" s="243"/>
      <c r="BS19" s="822"/>
      <c r="BT19" s="823"/>
      <c r="BU19" s="823"/>
      <c r="BV19" s="823"/>
      <c r="BW19" s="823"/>
      <c r="BX19" s="823"/>
      <c r="BY19" s="823"/>
      <c r="BZ19" s="823"/>
      <c r="CA19" s="823"/>
      <c r="CB19" s="823"/>
      <c r="CC19" s="823"/>
      <c r="CD19" s="823"/>
      <c r="CE19" s="823"/>
      <c r="CF19" s="823"/>
      <c r="CG19" s="82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8"/>
      <c r="DW19" s="809"/>
      <c r="DX19" s="809"/>
      <c r="DY19" s="809"/>
      <c r="DZ19" s="810"/>
      <c r="EA19" s="234"/>
    </row>
    <row r="20" spans="1:131" s="235" customFormat="1" ht="26.25" customHeight="1" x14ac:dyDescent="0.15">
      <c r="A20" s="241">
        <v>14</v>
      </c>
      <c r="B20" s="825"/>
      <c r="C20" s="826"/>
      <c r="D20" s="826"/>
      <c r="E20" s="826"/>
      <c r="F20" s="826"/>
      <c r="G20" s="826"/>
      <c r="H20" s="826"/>
      <c r="I20" s="826"/>
      <c r="J20" s="826"/>
      <c r="K20" s="826"/>
      <c r="L20" s="826"/>
      <c r="M20" s="826"/>
      <c r="N20" s="826"/>
      <c r="O20" s="826"/>
      <c r="P20" s="827"/>
      <c r="Q20" s="828"/>
      <c r="R20" s="829"/>
      <c r="S20" s="829"/>
      <c r="T20" s="829"/>
      <c r="U20" s="829"/>
      <c r="V20" s="829"/>
      <c r="W20" s="829"/>
      <c r="X20" s="829"/>
      <c r="Y20" s="829"/>
      <c r="Z20" s="829"/>
      <c r="AA20" s="829"/>
      <c r="AB20" s="829"/>
      <c r="AC20" s="829"/>
      <c r="AD20" s="829"/>
      <c r="AE20" s="830"/>
      <c r="AF20" s="831"/>
      <c r="AG20" s="832"/>
      <c r="AH20" s="832"/>
      <c r="AI20" s="832"/>
      <c r="AJ20" s="833"/>
      <c r="AK20" s="834"/>
      <c r="AL20" s="819"/>
      <c r="AM20" s="819"/>
      <c r="AN20" s="819"/>
      <c r="AO20" s="819"/>
      <c r="AP20" s="819"/>
      <c r="AQ20" s="819"/>
      <c r="AR20" s="819"/>
      <c r="AS20" s="819"/>
      <c r="AT20" s="819"/>
      <c r="AU20" s="820"/>
      <c r="AV20" s="820"/>
      <c r="AW20" s="820"/>
      <c r="AX20" s="820"/>
      <c r="AY20" s="821"/>
      <c r="AZ20" s="232"/>
      <c r="BA20" s="232"/>
      <c r="BB20" s="232"/>
      <c r="BC20" s="232"/>
      <c r="BD20" s="232"/>
      <c r="BE20" s="233"/>
      <c r="BF20" s="233"/>
      <c r="BG20" s="233"/>
      <c r="BH20" s="233"/>
      <c r="BI20" s="233"/>
      <c r="BJ20" s="233"/>
      <c r="BK20" s="233"/>
      <c r="BL20" s="233"/>
      <c r="BM20" s="233"/>
      <c r="BN20" s="233"/>
      <c r="BO20" s="233"/>
      <c r="BP20" s="233"/>
      <c r="BQ20" s="242">
        <v>14</v>
      </c>
      <c r="BR20" s="243"/>
      <c r="BS20" s="822"/>
      <c r="BT20" s="823"/>
      <c r="BU20" s="823"/>
      <c r="BV20" s="823"/>
      <c r="BW20" s="823"/>
      <c r="BX20" s="823"/>
      <c r="BY20" s="823"/>
      <c r="BZ20" s="823"/>
      <c r="CA20" s="823"/>
      <c r="CB20" s="823"/>
      <c r="CC20" s="823"/>
      <c r="CD20" s="823"/>
      <c r="CE20" s="823"/>
      <c r="CF20" s="823"/>
      <c r="CG20" s="82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8"/>
      <c r="DW20" s="809"/>
      <c r="DX20" s="809"/>
      <c r="DY20" s="809"/>
      <c r="DZ20" s="810"/>
      <c r="EA20" s="234"/>
    </row>
    <row r="21" spans="1:131" s="235" customFormat="1" ht="26.25" customHeight="1" thickBot="1" x14ac:dyDescent="0.2">
      <c r="A21" s="241">
        <v>15</v>
      </c>
      <c r="B21" s="825"/>
      <c r="C21" s="826"/>
      <c r="D21" s="826"/>
      <c r="E21" s="826"/>
      <c r="F21" s="826"/>
      <c r="G21" s="826"/>
      <c r="H21" s="826"/>
      <c r="I21" s="826"/>
      <c r="J21" s="826"/>
      <c r="K21" s="826"/>
      <c r="L21" s="826"/>
      <c r="M21" s="826"/>
      <c r="N21" s="826"/>
      <c r="O21" s="826"/>
      <c r="P21" s="827"/>
      <c r="Q21" s="828"/>
      <c r="R21" s="829"/>
      <c r="S21" s="829"/>
      <c r="T21" s="829"/>
      <c r="U21" s="829"/>
      <c r="V21" s="829"/>
      <c r="W21" s="829"/>
      <c r="X21" s="829"/>
      <c r="Y21" s="829"/>
      <c r="Z21" s="829"/>
      <c r="AA21" s="829"/>
      <c r="AB21" s="829"/>
      <c r="AC21" s="829"/>
      <c r="AD21" s="829"/>
      <c r="AE21" s="830"/>
      <c r="AF21" s="831"/>
      <c r="AG21" s="832"/>
      <c r="AH21" s="832"/>
      <c r="AI21" s="832"/>
      <c r="AJ21" s="833"/>
      <c r="AK21" s="834"/>
      <c r="AL21" s="819"/>
      <c r="AM21" s="819"/>
      <c r="AN21" s="819"/>
      <c r="AO21" s="819"/>
      <c r="AP21" s="819"/>
      <c r="AQ21" s="819"/>
      <c r="AR21" s="819"/>
      <c r="AS21" s="819"/>
      <c r="AT21" s="819"/>
      <c r="AU21" s="820"/>
      <c r="AV21" s="820"/>
      <c r="AW21" s="820"/>
      <c r="AX21" s="820"/>
      <c r="AY21" s="821"/>
      <c r="AZ21" s="232"/>
      <c r="BA21" s="232"/>
      <c r="BB21" s="232"/>
      <c r="BC21" s="232"/>
      <c r="BD21" s="232"/>
      <c r="BE21" s="233"/>
      <c r="BF21" s="233"/>
      <c r="BG21" s="233"/>
      <c r="BH21" s="233"/>
      <c r="BI21" s="233"/>
      <c r="BJ21" s="233"/>
      <c r="BK21" s="233"/>
      <c r="BL21" s="233"/>
      <c r="BM21" s="233"/>
      <c r="BN21" s="233"/>
      <c r="BO21" s="233"/>
      <c r="BP21" s="233"/>
      <c r="BQ21" s="242">
        <v>15</v>
      </c>
      <c r="BR21" s="243"/>
      <c r="BS21" s="822"/>
      <c r="BT21" s="823"/>
      <c r="BU21" s="823"/>
      <c r="BV21" s="823"/>
      <c r="BW21" s="823"/>
      <c r="BX21" s="823"/>
      <c r="BY21" s="823"/>
      <c r="BZ21" s="823"/>
      <c r="CA21" s="823"/>
      <c r="CB21" s="823"/>
      <c r="CC21" s="823"/>
      <c r="CD21" s="823"/>
      <c r="CE21" s="823"/>
      <c r="CF21" s="823"/>
      <c r="CG21" s="82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8"/>
      <c r="DW21" s="809"/>
      <c r="DX21" s="809"/>
      <c r="DY21" s="809"/>
      <c r="DZ21" s="810"/>
      <c r="EA21" s="234"/>
    </row>
    <row r="22" spans="1:131" s="235" customFormat="1" ht="26.25" customHeight="1" x14ac:dyDescent="0.15">
      <c r="A22" s="241">
        <v>16</v>
      </c>
      <c r="B22" s="825"/>
      <c r="C22" s="826"/>
      <c r="D22" s="826"/>
      <c r="E22" s="826"/>
      <c r="F22" s="826"/>
      <c r="G22" s="826"/>
      <c r="H22" s="826"/>
      <c r="I22" s="826"/>
      <c r="J22" s="826"/>
      <c r="K22" s="826"/>
      <c r="L22" s="826"/>
      <c r="M22" s="826"/>
      <c r="N22" s="826"/>
      <c r="O22" s="826"/>
      <c r="P22" s="827"/>
      <c r="Q22" s="862"/>
      <c r="R22" s="863"/>
      <c r="S22" s="863"/>
      <c r="T22" s="863"/>
      <c r="U22" s="863"/>
      <c r="V22" s="863"/>
      <c r="W22" s="863"/>
      <c r="X22" s="863"/>
      <c r="Y22" s="863"/>
      <c r="Z22" s="863"/>
      <c r="AA22" s="863"/>
      <c r="AB22" s="863"/>
      <c r="AC22" s="863"/>
      <c r="AD22" s="863"/>
      <c r="AE22" s="864"/>
      <c r="AF22" s="831"/>
      <c r="AG22" s="832"/>
      <c r="AH22" s="832"/>
      <c r="AI22" s="832"/>
      <c r="AJ22" s="833"/>
      <c r="AK22" s="865"/>
      <c r="AL22" s="866"/>
      <c r="AM22" s="866"/>
      <c r="AN22" s="866"/>
      <c r="AO22" s="866"/>
      <c r="AP22" s="866"/>
      <c r="AQ22" s="866"/>
      <c r="AR22" s="866"/>
      <c r="AS22" s="866"/>
      <c r="AT22" s="866"/>
      <c r="AU22" s="867"/>
      <c r="AV22" s="867"/>
      <c r="AW22" s="867"/>
      <c r="AX22" s="867"/>
      <c r="AY22" s="868"/>
      <c r="AZ22" s="869" t="s">
        <v>377</v>
      </c>
      <c r="BA22" s="869"/>
      <c r="BB22" s="869"/>
      <c r="BC22" s="869"/>
      <c r="BD22" s="870"/>
      <c r="BE22" s="233"/>
      <c r="BF22" s="233"/>
      <c r="BG22" s="233"/>
      <c r="BH22" s="233"/>
      <c r="BI22" s="233"/>
      <c r="BJ22" s="233"/>
      <c r="BK22" s="233"/>
      <c r="BL22" s="233"/>
      <c r="BM22" s="233"/>
      <c r="BN22" s="233"/>
      <c r="BO22" s="233"/>
      <c r="BP22" s="233"/>
      <c r="BQ22" s="242">
        <v>16</v>
      </c>
      <c r="BR22" s="243"/>
      <c r="BS22" s="822"/>
      <c r="BT22" s="823"/>
      <c r="BU22" s="823"/>
      <c r="BV22" s="823"/>
      <c r="BW22" s="823"/>
      <c r="BX22" s="823"/>
      <c r="BY22" s="823"/>
      <c r="BZ22" s="823"/>
      <c r="CA22" s="823"/>
      <c r="CB22" s="823"/>
      <c r="CC22" s="823"/>
      <c r="CD22" s="823"/>
      <c r="CE22" s="823"/>
      <c r="CF22" s="823"/>
      <c r="CG22" s="82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8"/>
      <c r="DW22" s="809"/>
      <c r="DX22" s="809"/>
      <c r="DY22" s="809"/>
      <c r="DZ22" s="810"/>
      <c r="EA22" s="234"/>
    </row>
    <row r="23" spans="1:131" s="235" customFormat="1" ht="26.25" customHeight="1" thickBot="1" x14ac:dyDescent="0.2">
      <c r="A23" s="244" t="s">
        <v>378</v>
      </c>
      <c r="B23" s="847" t="s">
        <v>379</v>
      </c>
      <c r="C23" s="848"/>
      <c r="D23" s="848"/>
      <c r="E23" s="848"/>
      <c r="F23" s="848"/>
      <c r="G23" s="848"/>
      <c r="H23" s="848"/>
      <c r="I23" s="848"/>
      <c r="J23" s="848"/>
      <c r="K23" s="848"/>
      <c r="L23" s="848"/>
      <c r="M23" s="848"/>
      <c r="N23" s="848"/>
      <c r="O23" s="848"/>
      <c r="P23" s="849"/>
      <c r="Q23" s="850">
        <v>9794</v>
      </c>
      <c r="R23" s="851"/>
      <c r="S23" s="851"/>
      <c r="T23" s="851"/>
      <c r="U23" s="851"/>
      <c r="V23" s="851">
        <v>9493</v>
      </c>
      <c r="W23" s="851"/>
      <c r="X23" s="851"/>
      <c r="Y23" s="851"/>
      <c r="Z23" s="851"/>
      <c r="AA23" s="851">
        <v>301</v>
      </c>
      <c r="AB23" s="851"/>
      <c r="AC23" s="851"/>
      <c r="AD23" s="851"/>
      <c r="AE23" s="852"/>
      <c r="AF23" s="853">
        <v>301</v>
      </c>
      <c r="AG23" s="851"/>
      <c r="AH23" s="851"/>
      <c r="AI23" s="851"/>
      <c r="AJ23" s="854"/>
      <c r="AK23" s="855"/>
      <c r="AL23" s="856"/>
      <c r="AM23" s="856"/>
      <c r="AN23" s="856"/>
      <c r="AO23" s="856"/>
      <c r="AP23" s="851">
        <v>7123</v>
      </c>
      <c r="AQ23" s="851"/>
      <c r="AR23" s="851"/>
      <c r="AS23" s="851"/>
      <c r="AT23" s="851"/>
      <c r="AU23" s="857"/>
      <c r="AV23" s="857"/>
      <c r="AW23" s="857"/>
      <c r="AX23" s="857"/>
      <c r="AY23" s="858"/>
      <c r="AZ23" s="859" t="s">
        <v>380</v>
      </c>
      <c r="BA23" s="860"/>
      <c r="BB23" s="860"/>
      <c r="BC23" s="860"/>
      <c r="BD23" s="861"/>
      <c r="BE23" s="233"/>
      <c r="BF23" s="233"/>
      <c r="BG23" s="233"/>
      <c r="BH23" s="233"/>
      <c r="BI23" s="233"/>
      <c r="BJ23" s="233"/>
      <c r="BK23" s="233"/>
      <c r="BL23" s="233"/>
      <c r="BM23" s="233"/>
      <c r="BN23" s="233"/>
      <c r="BO23" s="233"/>
      <c r="BP23" s="233"/>
      <c r="BQ23" s="242">
        <v>17</v>
      </c>
      <c r="BR23" s="243"/>
      <c r="BS23" s="822"/>
      <c r="BT23" s="823"/>
      <c r="BU23" s="823"/>
      <c r="BV23" s="823"/>
      <c r="BW23" s="823"/>
      <c r="BX23" s="823"/>
      <c r="BY23" s="823"/>
      <c r="BZ23" s="823"/>
      <c r="CA23" s="823"/>
      <c r="CB23" s="823"/>
      <c r="CC23" s="823"/>
      <c r="CD23" s="823"/>
      <c r="CE23" s="823"/>
      <c r="CF23" s="823"/>
      <c r="CG23" s="82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8"/>
      <c r="DW23" s="809"/>
      <c r="DX23" s="809"/>
      <c r="DY23" s="809"/>
      <c r="DZ23" s="810"/>
      <c r="EA23" s="234"/>
    </row>
    <row r="24" spans="1:131" s="235" customFormat="1" ht="26.25" customHeight="1" x14ac:dyDescent="0.15">
      <c r="A24" s="871" t="s">
        <v>381</v>
      </c>
      <c r="B24" s="871"/>
      <c r="C24" s="871"/>
      <c r="D24" s="871"/>
      <c r="E24" s="871"/>
      <c r="F24" s="871"/>
      <c r="G24" s="871"/>
      <c r="H24" s="871"/>
      <c r="I24" s="871"/>
      <c r="J24" s="871"/>
      <c r="K24" s="871"/>
      <c r="L24" s="871"/>
      <c r="M24" s="871"/>
      <c r="N24" s="871"/>
      <c r="O24" s="871"/>
      <c r="P24" s="871"/>
      <c r="Q24" s="871"/>
      <c r="R24" s="871"/>
      <c r="S24" s="871"/>
      <c r="T24" s="871"/>
      <c r="U24" s="871"/>
      <c r="V24" s="871"/>
      <c r="W24" s="871"/>
      <c r="X24" s="871"/>
      <c r="Y24" s="871"/>
      <c r="Z24" s="871"/>
      <c r="AA24" s="871"/>
      <c r="AB24" s="871"/>
      <c r="AC24" s="871"/>
      <c r="AD24" s="871"/>
      <c r="AE24" s="871"/>
      <c r="AF24" s="871"/>
      <c r="AG24" s="871"/>
      <c r="AH24" s="871"/>
      <c r="AI24" s="871"/>
      <c r="AJ24" s="871"/>
      <c r="AK24" s="871"/>
      <c r="AL24" s="871"/>
      <c r="AM24" s="871"/>
      <c r="AN24" s="871"/>
      <c r="AO24" s="871"/>
      <c r="AP24" s="871"/>
      <c r="AQ24" s="871"/>
      <c r="AR24" s="871"/>
      <c r="AS24" s="871"/>
      <c r="AT24" s="871"/>
      <c r="AU24" s="871"/>
      <c r="AV24" s="871"/>
      <c r="AW24" s="871"/>
      <c r="AX24" s="871"/>
      <c r="AY24" s="871"/>
      <c r="AZ24" s="232"/>
      <c r="BA24" s="232"/>
      <c r="BB24" s="232"/>
      <c r="BC24" s="232"/>
      <c r="BD24" s="232"/>
      <c r="BE24" s="233"/>
      <c r="BF24" s="233"/>
      <c r="BG24" s="233"/>
      <c r="BH24" s="233"/>
      <c r="BI24" s="233"/>
      <c r="BJ24" s="233"/>
      <c r="BK24" s="233"/>
      <c r="BL24" s="233"/>
      <c r="BM24" s="233"/>
      <c r="BN24" s="233"/>
      <c r="BO24" s="233"/>
      <c r="BP24" s="233"/>
      <c r="BQ24" s="242">
        <v>18</v>
      </c>
      <c r="BR24" s="243"/>
      <c r="BS24" s="822"/>
      <c r="BT24" s="823"/>
      <c r="BU24" s="823"/>
      <c r="BV24" s="823"/>
      <c r="BW24" s="823"/>
      <c r="BX24" s="823"/>
      <c r="BY24" s="823"/>
      <c r="BZ24" s="823"/>
      <c r="CA24" s="823"/>
      <c r="CB24" s="823"/>
      <c r="CC24" s="823"/>
      <c r="CD24" s="823"/>
      <c r="CE24" s="823"/>
      <c r="CF24" s="823"/>
      <c r="CG24" s="82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8"/>
      <c r="DW24" s="809"/>
      <c r="DX24" s="809"/>
      <c r="DY24" s="809"/>
      <c r="DZ24" s="810"/>
      <c r="EA24" s="234"/>
    </row>
    <row r="25" spans="1:131" s="227" customFormat="1" ht="26.25" customHeight="1" thickBot="1" x14ac:dyDescent="0.2">
      <c r="A25" s="782" t="s">
        <v>382</v>
      </c>
      <c r="B25" s="782"/>
      <c r="C25" s="782"/>
      <c r="D25" s="782"/>
      <c r="E25" s="782"/>
      <c r="F25" s="782"/>
      <c r="G25" s="782"/>
      <c r="H25" s="782"/>
      <c r="I25" s="782"/>
      <c r="J25" s="782"/>
      <c r="K25" s="782"/>
      <c r="L25" s="782"/>
      <c r="M25" s="782"/>
      <c r="N25" s="782"/>
      <c r="O25" s="782"/>
      <c r="P25" s="782"/>
      <c r="Q25" s="782"/>
      <c r="R25" s="782"/>
      <c r="S25" s="782"/>
      <c r="T25" s="782"/>
      <c r="U25" s="782"/>
      <c r="V25" s="782"/>
      <c r="W25" s="782"/>
      <c r="X25" s="782"/>
      <c r="Y25" s="782"/>
      <c r="Z25" s="782"/>
      <c r="AA25" s="782"/>
      <c r="AB25" s="782"/>
      <c r="AC25" s="782"/>
      <c r="AD25" s="782"/>
      <c r="AE25" s="782"/>
      <c r="AF25" s="782"/>
      <c r="AG25" s="782"/>
      <c r="AH25" s="782"/>
      <c r="AI25" s="782"/>
      <c r="AJ25" s="782"/>
      <c r="AK25" s="782"/>
      <c r="AL25" s="782"/>
      <c r="AM25" s="782"/>
      <c r="AN25" s="782"/>
      <c r="AO25" s="782"/>
      <c r="AP25" s="782"/>
      <c r="AQ25" s="782"/>
      <c r="AR25" s="782"/>
      <c r="AS25" s="782"/>
      <c r="AT25" s="782"/>
      <c r="AU25" s="782"/>
      <c r="AV25" s="782"/>
      <c r="AW25" s="782"/>
      <c r="AX25" s="782"/>
      <c r="AY25" s="782"/>
      <c r="AZ25" s="782"/>
      <c r="BA25" s="782"/>
      <c r="BB25" s="782"/>
      <c r="BC25" s="782"/>
      <c r="BD25" s="782"/>
      <c r="BE25" s="782"/>
      <c r="BF25" s="782"/>
      <c r="BG25" s="782"/>
      <c r="BH25" s="782"/>
      <c r="BI25" s="782"/>
      <c r="BJ25" s="232"/>
      <c r="BK25" s="232"/>
      <c r="BL25" s="232"/>
      <c r="BM25" s="232"/>
      <c r="BN25" s="232"/>
      <c r="BO25" s="245"/>
      <c r="BP25" s="245"/>
      <c r="BQ25" s="242">
        <v>19</v>
      </c>
      <c r="BR25" s="243"/>
      <c r="BS25" s="822"/>
      <c r="BT25" s="823"/>
      <c r="BU25" s="823"/>
      <c r="BV25" s="823"/>
      <c r="BW25" s="823"/>
      <c r="BX25" s="823"/>
      <c r="BY25" s="823"/>
      <c r="BZ25" s="823"/>
      <c r="CA25" s="823"/>
      <c r="CB25" s="823"/>
      <c r="CC25" s="823"/>
      <c r="CD25" s="823"/>
      <c r="CE25" s="823"/>
      <c r="CF25" s="823"/>
      <c r="CG25" s="82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8"/>
      <c r="DW25" s="809"/>
      <c r="DX25" s="809"/>
      <c r="DY25" s="809"/>
      <c r="DZ25" s="810"/>
      <c r="EA25" s="226"/>
    </row>
    <row r="26" spans="1:131" s="227" customFormat="1" ht="26.25" customHeight="1" x14ac:dyDescent="0.15">
      <c r="A26" s="783" t="s">
        <v>358</v>
      </c>
      <c r="B26" s="784"/>
      <c r="C26" s="784"/>
      <c r="D26" s="784"/>
      <c r="E26" s="784"/>
      <c r="F26" s="784"/>
      <c r="G26" s="784"/>
      <c r="H26" s="784"/>
      <c r="I26" s="784"/>
      <c r="J26" s="784"/>
      <c r="K26" s="784"/>
      <c r="L26" s="784"/>
      <c r="M26" s="784"/>
      <c r="N26" s="784"/>
      <c r="O26" s="784"/>
      <c r="P26" s="785"/>
      <c r="Q26" s="789" t="s">
        <v>383</v>
      </c>
      <c r="R26" s="790"/>
      <c r="S26" s="790"/>
      <c r="T26" s="790"/>
      <c r="U26" s="791"/>
      <c r="V26" s="789" t="s">
        <v>384</v>
      </c>
      <c r="W26" s="790"/>
      <c r="X26" s="790"/>
      <c r="Y26" s="790"/>
      <c r="Z26" s="791"/>
      <c r="AA26" s="789" t="s">
        <v>385</v>
      </c>
      <c r="AB26" s="790"/>
      <c r="AC26" s="790"/>
      <c r="AD26" s="790"/>
      <c r="AE26" s="790"/>
      <c r="AF26" s="872" t="s">
        <v>386</v>
      </c>
      <c r="AG26" s="873"/>
      <c r="AH26" s="873"/>
      <c r="AI26" s="873"/>
      <c r="AJ26" s="874"/>
      <c r="AK26" s="790" t="s">
        <v>387</v>
      </c>
      <c r="AL26" s="790"/>
      <c r="AM26" s="790"/>
      <c r="AN26" s="790"/>
      <c r="AO26" s="791"/>
      <c r="AP26" s="789" t="s">
        <v>388</v>
      </c>
      <c r="AQ26" s="790"/>
      <c r="AR26" s="790"/>
      <c r="AS26" s="790"/>
      <c r="AT26" s="791"/>
      <c r="AU26" s="789" t="s">
        <v>389</v>
      </c>
      <c r="AV26" s="790"/>
      <c r="AW26" s="790"/>
      <c r="AX26" s="790"/>
      <c r="AY26" s="791"/>
      <c r="AZ26" s="789" t="s">
        <v>390</v>
      </c>
      <c r="BA26" s="790"/>
      <c r="BB26" s="790"/>
      <c r="BC26" s="790"/>
      <c r="BD26" s="791"/>
      <c r="BE26" s="789" t="s">
        <v>365</v>
      </c>
      <c r="BF26" s="790"/>
      <c r="BG26" s="790"/>
      <c r="BH26" s="790"/>
      <c r="BI26" s="796"/>
      <c r="BJ26" s="232"/>
      <c r="BK26" s="232"/>
      <c r="BL26" s="232"/>
      <c r="BM26" s="232"/>
      <c r="BN26" s="232"/>
      <c r="BO26" s="245"/>
      <c r="BP26" s="245"/>
      <c r="BQ26" s="242">
        <v>20</v>
      </c>
      <c r="BR26" s="243"/>
      <c r="BS26" s="822"/>
      <c r="BT26" s="823"/>
      <c r="BU26" s="823"/>
      <c r="BV26" s="823"/>
      <c r="BW26" s="823"/>
      <c r="BX26" s="823"/>
      <c r="BY26" s="823"/>
      <c r="BZ26" s="823"/>
      <c r="CA26" s="823"/>
      <c r="CB26" s="823"/>
      <c r="CC26" s="823"/>
      <c r="CD26" s="823"/>
      <c r="CE26" s="823"/>
      <c r="CF26" s="823"/>
      <c r="CG26" s="82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8"/>
      <c r="DW26" s="809"/>
      <c r="DX26" s="809"/>
      <c r="DY26" s="809"/>
      <c r="DZ26" s="810"/>
      <c r="EA26" s="226"/>
    </row>
    <row r="27" spans="1:131" s="227" customFormat="1" ht="26.25" customHeight="1" thickBot="1" x14ac:dyDescent="0.2">
      <c r="A27" s="786"/>
      <c r="B27" s="787"/>
      <c r="C27" s="787"/>
      <c r="D27" s="787"/>
      <c r="E27" s="787"/>
      <c r="F27" s="787"/>
      <c r="G27" s="787"/>
      <c r="H27" s="787"/>
      <c r="I27" s="787"/>
      <c r="J27" s="787"/>
      <c r="K27" s="787"/>
      <c r="L27" s="787"/>
      <c r="M27" s="787"/>
      <c r="N27" s="787"/>
      <c r="O27" s="787"/>
      <c r="P27" s="788"/>
      <c r="Q27" s="792"/>
      <c r="R27" s="793"/>
      <c r="S27" s="793"/>
      <c r="T27" s="793"/>
      <c r="U27" s="794"/>
      <c r="V27" s="792"/>
      <c r="W27" s="793"/>
      <c r="X27" s="793"/>
      <c r="Y27" s="793"/>
      <c r="Z27" s="794"/>
      <c r="AA27" s="792"/>
      <c r="AB27" s="793"/>
      <c r="AC27" s="793"/>
      <c r="AD27" s="793"/>
      <c r="AE27" s="793"/>
      <c r="AF27" s="875"/>
      <c r="AG27" s="876"/>
      <c r="AH27" s="876"/>
      <c r="AI27" s="876"/>
      <c r="AJ27" s="877"/>
      <c r="AK27" s="793"/>
      <c r="AL27" s="793"/>
      <c r="AM27" s="793"/>
      <c r="AN27" s="793"/>
      <c r="AO27" s="794"/>
      <c r="AP27" s="792"/>
      <c r="AQ27" s="793"/>
      <c r="AR27" s="793"/>
      <c r="AS27" s="793"/>
      <c r="AT27" s="794"/>
      <c r="AU27" s="792"/>
      <c r="AV27" s="793"/>
      <c r="AW27" s="793"/>
      <c r="AX27" s="793"/>
      <c r="AY27" s="794"/>
      <c r="AZ27" s="792"/>
      <c r="BA27" s="793"/>
      <c r="BB27" s="793"/>
      <c r="BC27" s="793"/>
      <c r="BD27" s="794"/>
      <c r="BE27" s="792"/>
      <c r="BF27" s="793"/>
      <c r="BG27" s="793"/>
      <c r="BH27" s="793"/>
      <c r="BI27" s="798"/>
      <c r="BJ27" s="232"/>
      <c r="BK27" s="232"/>
      <c r="BL27" s="232"/>
      <c r="BM27" s="232"/>
      <c r="BN27" s="232"/>
      <c r="BO27" s="245"/>
      <c r="BP27" s="245"/>
      <c r="BQ27" s="242">
        <v>21</v>
      </c>
      <c r="BR27" s="243"/>
      <c r="BS27" s="822"/>
      <c r="BT27" s="823"/>
      <c r="BU27" s="823"/>
      <c r="BV27" s="823"/>
      <c r="BW27" s="823"/>
      <c r="BX27" s="823"/>
      <c r="BY27" s="823"/>
      <c r="BZ27" s="823"/>
      <c r="CA27" s="823"/>
      <c r="CB27" s="823"/>
      <c r="CC27" s="823"/>
      <c r="CD27" s="823"/>
      <c r="CE27" s="823"/>
      <c r="CF27" s="823"/>
      <c r="CG27" s="82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8"/>
      <c r="DW27" s="809"/>
      <c r="DX27" s="809"/>
      <c r="DY27" s="809"/>
      <c r="DZ27" s="810"/>
      <c r="EA27" s="226"/>
    </row>
    <row r="28" spans="1:131" s="227" customFormat="1" ht="26.25" customHeight="1" thickTop="1" x14ac:dyDescent="0.15">
      <c r="A28" s="246">
        <v>1</v>
      </c>
      <c r="B28" s="838" t="s">
        <v>391</v>
      </c>
      <c r="C28" s="839"/>
      <c r="D28" s="839"/>
      <c r="E28" s="839"/>
      <c r="F28" s="839"/>
      <c r="G28" s="839"/>
      <c r="H28" s="839"/>
      <c r="I28" s="839"/>
      <c r="J28" s="839"/>
      <c r="K28" s="839"/>
      <c r="L28" s="839"/>
      <c r="M28" s="839"/>
      <c r="N28" s="839"/>
      <c r="O28" s="839"/>
      <c r="P28" s="840"/>
      <c r="Q28" s="878">
        <v>3788</v>
      </c>
      <c r="R28" s="879"/>
      <c r="S28" s="879"/>
      <c r="T28" s="879"/>
      <c r="U28" s="879"/>
      <c r="V28" s="879">
        <v>3465</v>
      </c>
      <c r="W28" s="879"/>
      <c r="X28" s="879"/>
      <c r="Y28" s="879"/>
      <c r="Z28" s="879"/>
      <c r="AA28" s="879">
        <v>323</v>
      </c>
      <c r="AB28" s="879"/>
      <c r="AC28" s="879"/>
      <c r="AD28" s="879"/>
      <c r="AE28" s="880"/>
      <c r="AF28" s="881">
        <v>323</v>
      </c>
      <c r="AG28" s="879"/>
      <c r="AH28" s="879"/>
      <c r="AI28" s="879"/>
      <c r="AJ28" s="882"/>
      <c r="AK28" s="883">
        <v>282</v>
      </c>
      <c r="AL28" s="884"/>
      <c r="AM28" s="884"/>
      <c r="AN28" s="884"/>
      <c r="AO28" s="884"/>
      <c r="AP28" s="884" t="s">
        <v>584</v>
      </c>
      <c r="AQ28" s="884"/>
      <c r="AR28" s="884"/>
      <c r="AS28" s="884"/>
      <c r="AT28" s="884"/>
      <c r="AU28" s="884" t="s">
        <v>587</v>
      </c>
      <c r="AV28" s="884"/>
      <c r="AW28" s="884"/>
      <c r="AX28" s="884"/>
      <c r="AY28" s="884"/>
      <c r="AZ28" s="885"/>
      <c r="BA28" s="885"/>
      <c r="BB28" s="885"/>
      <c r="BC28" s="885"/>
      <c r="BD28" s="885"/>
      <c r="BE28" s="886"/>
      <c r="BF28" s="886"/>
      <c r="BG28" s="886"/>
      <c r="BH28" s="886"/>
      <c r="BI28" s="887"/>
      <c r="BJ28" s="232"/>
      <c r="BK28" s="232"/>
      <c r="BL28" s="232"/>
      <c r="BM28" s="232"/>
      <c r="BN28" s="232"/>
      <c r="BO28" s="245"/>
      <c r="BP28" s="245"/>
      <c r="BQ28" s="242">
        <v>22</v>
      </c>
      <c r="BR28" s="243"/>
      <c r="BS28" s="822"/>
      <c r="BT28" s="823"/>
      <c r="BU28" s="823"/>
      <c r="BV28" s="823"/>
      <c r="BW28" s="823"/>
      <c r="BX28" s="823"/>
      <c r="BY28" s="823"/>
      <c r="BZ28" s="823"/>
      <c r="CA28" s="823"/>
      <c r="CB28" s="823"/>
      <c r="CC28" s="823"/>
      <c r="CD28" s="823"/>
      <c r="CE28" s="823"/>
      <c r="CF28" s="823"/>
      <c r="CG28" s="82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8"/>
      <c r="DW28" s="809"/>
      <c r="DX28" s="809"/>
      <c r="DY28" s="809"/>
      <c r="DZ28" s="810"/>
      <c r="EA28" s="226"/>
    </row>
    <row r="29" spans="1:131" s="227" customFormat="1" ht="26.25" customHeight="1" x14ac:dyDescent="0.15">
      <c r="A29" s="246">
        <v>2</v>
      </c>
      <c r="B29" s="825" t="s">
        <v>392</v>
      </c>
      <c r="C29" s="826"/>
      <c r="D29" s="826"/>
      <c r="E29" s="826"/>
      <c r="F29" s="826"/>
      <c r="G29" s="826"/>
      <c r="H29" s="826"/>
      <c r="I29" s="826"/>
      <c r="J29" s="826"/>
      <c r="K29" s="826"/>
      <c r="L29" s="826"/>
      <c r="M29" s="826"/>
      <c r="N29" s="826"/>
      <c r="O29" s="826"/>
      <c r="P29" s="827"/>
      <c r="Q29" s="828">
        <v>2293</v>
      </c>
      <c r="R29" s="829"/>
      <c r="S29" s="829"/>
      <c r="T29" s="829"/>
      <c r="U29" s="829"/>
      <c r="V29" s="829">
        <v>2138</v>
      </c>
      <c r="W29" s="829"/>
      <c r="X29" s="829"/>
      <c r="Y29" s="829"/>
      <c r="Z29" s="829"/>
      <c r="AA29" s="829">
        <v>155</v>
      </c>
      <c r="AB29" s="829"/>
      <c r="AC29" s="829"/>
      <c r="AD29" s="829"/>
      <c r="AE29" s="830"/>
      <c r="AF29" s="831">
        <v>155</v>
      </c>
      <c r="AG29" s="832"/>
      <c r="AH29" s="832"/>
      <c r="AI29" s="832"/>
      <c r="AJ29" s="833"/>
      <c r="AK29" s="890">
        <v>412</v>
      </c>
      <c r="AL29" s="891"/>
      <c r="AM29" s="891"/>
      <c r="AN29" s="891"/>
      <c r="AO29" s="891"/>
      <c r="AP29" s="891" t="s">
        <v>583</v>
      </c>
      <c r="AQ29" s="891"/>
      <c r="AR29" s="891"/>
      <c r="AS29" s="891"/>
      <c r="AT29" s="891"/>
      <c r="AU29" s="891" t="s">
        <v>583</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2"/>
      <c r="BT29" s="823"/>
      <c r="BU29" s="823"/>
      <c r="BV29" s="823"/>
      <c r="BW29" s="823"/>
      <c r="BX29" s="823"/>
      <c r="BY29" s="823"/>
      <c r="BZ29" s="823"/>
      <c r="CA29" s="823"/>
      <c r="CB29" s="823"/>
      <c r="CC29" s="823"/>
      <c r="CD29" s="823"/>
      <c r="CE29" s="823"/>
      <c r="CF29" s="823"/>
      <c r="CG29" s="82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8"/>
      <c r="DW29" s="809"/>
      <c r="DX29" s="809"/>
      <c r="DY29" s="809"/>
      <c r="DZ29" s="810"/>
      <c r="EA29" s="226"/>
    </row>
    <row r="30" spans="1:131" s="227" customFormat="1" ht="26.25" customHeight="1" x14ac:dyDescent="0.15">
      <c r="A30" s="246">
        <v>3</v>
      </c>
      <c r="B30" s="825" t="s">
        <v>393</v>
      </c>
      <c r="C30" s="826"/>
      <c r="D30" s="826"/>
      <c r="E30" s="826"/>
      <c r="F30" s="826"/>
      <c r="G30" s="826"/>
      <c r="H30" s="826"/>
      <c r="I30" s="826"/>
      <c r="J30" s="826"/>
      <c r="K30" s="826"/>
      <c r="L30" s="826"/>
      <c r="M30" s="826"/>
      <c r="N30" s="826"/>
      <c r="O30" s="826"/>
      <c r="P30" s="827"/>
      <c r="Q30" s="828">
        <v>482</v>
      </c>
      <c r="R30" s="829"/>
      <c r="S30" s="829"/>
      <c r="T30" s="829"/>
      <c r="U30" s="829"/>
      <c r="V30" s="829">
        <v>481</v>
      </c>
      <c r="W30" s="829"/>
      <c r="X30" s="829"/>
      <c r="Y30" s="829"/>
      <c r="Z30" s="829"/>
      <c r="AA30" s="829">
        <v>1</v>
      </c>
      <c r="AB30" s="829"/>
      <c r="AC30" s="829"/>
      <c r="AD30" s="829"/>
      <c r="AE30" s="830"/>
      <c r="AF30" s="831">
        <v>1</v>
      </c>
      <c r="AG30" s="832"/>
      <c r="AH30" s="832"/>
      <c r="AI30" s="832"/>
      <c r="AJ30" s="833"/>
      <c r="AK30" s="890">
        <v>59</v>
      </c>
      <c r="AL30" s="891"/>
      <c r="AM30" s="891"/>
      <c r="AN30" s="891"/>
      <c r="AO30" s="891"/>
      <c r="AP30" s="891" t="s">
        <v>585</v>
      </c>
      <c r="AQ30" s="891"/>
      <c r="AR30" s="891"/>
      <c r="AS30" s="891"/>
      <c r="AT30" s="891"/>
      <c r="AU30" s="891" t="s">
        <v>587</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2"/>
      <c r="BT30" s="823"/>
      <c r="BU30" s="823"/>
      <c r="BV30" s="823"/>
      <c r="BW30" s="823"/>
      <c r="BX30" s="823"/>
      <c r="BY30" s="823"/>
      <c r="BZ30" s="823"/>
      <c r="CA30" s="823"/>
      <c r="CB30" s="823"/>
      <c r="CC30" s="823"/>
      <c r="CD30" s="823"/>
      <c r="CE30" s="823"/>
      <c r="CF30" s="823"/>
      <c r="CG30" s="82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8"/>
      <c r="DW30" s="809"/>
      <c r="DX30" s="809"/>
      <c r="DY30" s="809"/>
      <c r="DZ30" s="810"/>
      <c r="EA30" s="226"/>
    </row>
    <row r="31" spans="1:131" s="227" customFormat="1" ht="26.25" customHeight="1" x14ac:dyDescent="0.15">
      <c r="A31" s="246">
        <v>4</v>
      </c>
      <c r="B31" s="825" t="s">
        <v>394</v>
      </c>
      <c r="C31" s="826"/>
      <c r="D31" s="826"/>
      <c r="E31" s="826"/>
      <c r="F31" s="826"/>
      <c r="G31" s="826"/>
      <c r="H31" s="826"/>
      <c r="I31" s="826"/>
      <c r="J31" s="826"/>
      <c r="K31" s="826"/>
      <c r="L31" s="826"/>
      <c r="M31" s="826"/>
      <c r="N31" s="826"/>
      <c r="O31" s="826"/>
      <c r="P31" s="827"/>
      <c r="Q31" s="828">
        <v>776</v>
      </c>
      <c r="R31" s="829"/>
      <c r="S31" s="829"/>
      <c r="T31" s="829"/>
      <c r="U31" s="829"/>
      <c r="V31" s="829">
        <v>775</v>
      </c>
      <c r="W31" s="829"/>
      <c r="X31" s="829"/>
      <c r="Y31" s="829"/>
      <c r="Z31" s="829"/>
      <c r="AA31" s="829">
        <v>1</v>
      </c>
      <c r="AB31" s="829"/>
      <c r="AC31" s="829"/>
      <c r="AD31" s="829"/>
      <c r="AE31" s="830"/>
      <c r="AF31" s="831">
        <v>1</v>
      </c>
      <c r="AG31" s="832"/>
      <c r="AH31" s="832"/>
      <c r="AI31" s="832"/>
      <c r="AJ31" s="833"/>
      <c r="AK31" s="890">
        <v>341</v>
      </c>
      <c r="AL31" s="891"/>
      <c r="AM31" s="891"/>
      <c r="AN31" s="891"/>
      <c r="AO31" s="891"/>
      <c r="AP31" s="891">
        <v>2520</v>
      </c>
      <c r="AQ31" s="891"/>
      <c r="AR31" s="891"/>
      <c r="AS31" s="891"/>
      <c r="AT31" s="891"/>
      <c r="AU31" s="891">
        <v>2520</v>
      </c>
      <c r="AV31" s="891"/>
      <c r="AW31" s="891"/>
      <c r="AX31" s="891"/>
      <c r="AY31" s="891"/>
      <c r="AZ31" s="892" t="s">
        <v>586</v>
      </c>
      <c r="BA31" s="892"/>
      <c r="BB31" s="892"/>
      <c r="BC31" s="892"/>
      <c r="BD31" s="892"/>
      <c r="BE31" s="888" t="s">
        <v>395</v>
      </c>
      <c r="BF31" s="888"/>
      <c r="BG31" s="888"/>
      <c r="BH31" s="888"/>
      <c r="BI31" s="889"/>
      <c r="BJ31" s="232"/>
      <c r="BK31" s="232"/>
      <c r="BL31" s="232"/>
      <c r="BM31" s="232"/>
      <c r="BN31" s="232"/>
      <c r="BO31" s="245"/>
      <c r="BP31" s="245"/>
      <c r="BQ31" s="242">
        <v>25</v>
      </c>
      <c r="BR31" s="243"/>
      <c r="BS31" s="822"/>
      <c r="BT31" s="823"/>
      <c r="BU31" s="823"/>
      <c r="BV31" s="823"/>
      <c r="BW31" s="823"/>
      <c r="BX31" s="823"/>
      <c r="BY31" s="823"/>
      <c r="BZ31" s="823"/>
      <c r="CA31" s="823"/>
      <c r="CB31" s="823"/>
      <c r="CC31" s="823"/>
      <c r="CD31" s="823"/>
      <c r="CE31" s="823"/>
      <c r="CF31" s="823"/>
      <c r="CG31" s="82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8"/>
      <c r="DW31" s="809"/>
      <c r="DX31" s="809"/>
      <c r="DY31" s="809"/>
      <c r="DZ31" s="810"/>
      <c r="EA31" s="226"/>
    </row>
    <row r="32" spans="1:131" s="227" customFormat="1" ht="26.25" customHeight="1" x14ac:dyDescent="0.15">
      <c r="A32" s="246">
        <v>5</v>
      </c>
      <c r="B32" s="825"/>
      <c r="C32" s="826"/>
      <c r="D32" s="826"/>
      <c r="E32" s="826"/>
      <c r="F32" s="826"/>
      <c r="G32" s="826"/>
      <c r="H32" s="826"/>
      <c r="I32" s="826"/>
      <c r="J32" s="826"/>
      <c r="K32" s="826"/>
      <c r="L32" s="826"/>
      <c r="M32" s="826"/>
      <c r="N32" s="826"/>
      <c r="O32" s="826"/>
      <c r="P32" s="827"/>
      <c r="Q32" s="828"/>
      <c r="R32" s="829"/>
      <c r="S32" s="829"/>
      <c r="T32" s="829"/>
      <c r="U32" s="829"/>
      <c r="V32" s="829"/>
      <c r="W32" s="829"/>
      <c r="X32" s="829"/>
      <c r="Y32" s="829"/>
      <c r="Z32" s="829"/>
      <c r="AA32" s="829"/>
      <c r="AB32" s="829"/>
      <c r="AC32" s="829"/>
      <c r="AD32" s="829"/>
      <c r="AE32" s="830"/>
      <c r="AF32" s="831"/>
      <c r="AG32" s="832"/>
      <c r="AH32" s="832"/>
      <c r="AI32" s="832"/>
      <c r="AJ32" s="833"/>
      <c r="AK32" s="890"/>
      <c r="AL32" s="891"/>
      <c r="AM32" s="891"/>
      <c r="AN32" s="891"/>
      <c r="AO32" s="891"/>
      <c r="AP32" s="891"/>
      <c r="AQ32" s="891"/>
      <c r="AR32" s="891"/>
      <c r="AS32" s="891"/>
      <c r="AT32" s="891"/>
      <c r="AU32" s="891"/>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2"/>
      <c r="BT32" s="823"/>
      <c r="BU32" s="823"/>
      <c r="BV32" s="823"/>
      <c r="BW32" s="823"/>
      <c r="BX32" s="823"/>
      <c r="BY32" s="823"/>
      <c r="BZ32" s="823"/>
      <c r="CA32" s="823"/>
      <c r="CB32" s="823"/>
      <c r="CC32" s="823"/>
      <c r="CD32" s="823"/>
      <c r="CE32" s="823"/>
      <c r="CF32" s="823"/>
      <c r="CG32" s="82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8"/>
      <c r="DW32" s="809"/>
      <c r="DX32" s="809"/>
      <c r="DY32" s="809"/>
      <c r="DZ32" s="810"/>
      <c r="EA32" s="226"/>
    </row>
    <row r="33" spans="1:131" s="227" customFormat="1" ht="26.25" customHeight="1" x14ac:dyDescent="0.15">
      <c r="A33" s="246">
        <v>6</v>
      </c>
      <c r="B33" s="825"/>
      <c r="C33" s="826"/>
      <c r="D33" s="826"/>
      <c r="E33" s="826"/>
      <c r="F33" s="826"/>
      <c r="G33" s="826"/>
      <c r="H33" s="826"/>
      <c r="I33" s="826"/>
      <c r="J33" s="826"/>
      <c r="K33" s="826"/>
      <c r="L33" s="826"/>
      <c r="M33" s="826"/>
      <c r="N33" s="826"/>
      <c r="O33" s="826"/>
      <c r="P33" s="827"/>
      <c r="Q33" s="828"/>
      <c r="R33" s="829"/>
      <c r="S33" s="829"/>
      <c r="T33" s="829"/>
      <c r="U33" s="829"/>
      <c r="V33" s="829"/>
      <c r="W33" s="829"/>
      <c r="X33" s="829"/>
      <c r="Y33" s="829"/>
      <c r="Z33" s="829"/>
      <c r="AA33" s="829"/>
      <c r="AB33" s="829"/>
      <c r="AC33" s="829"/>
      <c r="AD33" s="829"/>
      <c r="AE33" s="830"/>
      <c r="AF33" s="831"/>
      <c r="AG33" s="832"/>
      <c r="AH33" s="832"/>
      <c r="AI33" s="832"/>
      <c r="AJ33" s="83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2"/>
      <c r="BT33" s="823"/>
      <c r="BU33" s="823"/>
      <c r="BV33" s="823"/>
      <c r="BW33" s="823"/>
      <c r="BX33" s="823"/>
      <c r="BY33" s="823"/>
      <c r="BZ33" s="823"/>
      <c r="CA33" s="823"/>
      <c r="CB33" s="823"/>
      <c r="CC33" s="823"/>
      <c r="CD33" s="823"/>
      <c r="CE33" s="823"/>
      <c r="CF33" s="823"/>
      <c r="CG33" s="82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8"/>
      <c r="DW33" s="809"/>
      <c r="DX33" s="809"/>
      <c r="DY33" s="809"/>
      <c r="DZ33" s="810"/>
      <c r="EA33" s="226"/>
    </row>
    <row r="34" spans="1:131" s="227" customFormat="1" ht="26.25" customHeight="1" x14ac:dyDescent="0.15">
      <c r="A34" s="246">
        <v>7</v>
      </c>
      <c r="B34" s="825"/>
      <c r="C34" s="826"/>
      <c r="D34" s="826"/>
      <c r="E34" s="826"/>
      <c r="F34" s="826"/>
      <c r="G34" s="826"/>
      <c r="H34" s="826"/>
      <c r="I34" s="826"/>
      <c r="J34" s="826"/>
      <c r="K34" s="826"/>
      <c r="L34" s="826"/>
      <c r="M34" s="826"/>
      <c r="N34" s="826"/>
      <c r="O34" s="826"/>
      <c r="P34" s="827"/>
      <c r="Q34" s="828"/>
      <c r="R34" s="829"/>
      <c r="S34" s="829"/>
      <c r="T34" s="829"/>
      <c r="U34" s="829"/>
      <c r="V34" s="829"/>
      <c r="W34" s="829"/>
      <c r="X34" s="829"/>
      <c r="Y34" s="829"/>
      <c r="Z34" s="829"/>
      <c r="AA34" s="829"/>
      <c r="AB34" s="829"/>
      <c r="AC34" s="829"/>
      <c r="AD34" s="829"/>
      <c r="AE34" s="830"/>
      <c r="AF34" s="831"/>
      <c r="AG34" s="832"/>
      <c r="AH34" s="832"/>
      <c r="AI34" s="832"/>
      <c r="AJ34" s="83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2"/>
      <c r="BT34" s="823"/>
      <c r="BU34" s="823"/>
      <c r="BV34" s="823"/>
      <c r="BW34" s="823"/>
      <c r="BX34" s="823"/>
      <c r="BY34" s="823"/>
      <c r="BZ34" s="823"/>
      <c r="CA34" s="823"/>
      <c r="CB34" s="823"/>
      <c r="CC34" s="823"/>
      <c r="CD34" s="823"/>
      <c r="CE34" s="823"/>
      <c r="CF34" s="823"/>
      <c r="CG34" s="82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8"/>
      <c r="DW34" s="809"/>
      <c r="DX34" s="809"/>
      <c r="DY34" s="809"/>
      <c r="DZ34" s="810"/>
      <c r="EA34" s="226"/>
    </row>
    <row r="35" spans="1:131" s="227" customFormat="1" ht="26.25" customHeight="1" x14ac:dyDescent="0.15">
      <c r="A35" s="246">
        <v>8</v>
      </c>
      <c r="B35" s="825"/>
      <c r="C35" s="826"/>
      <c r="D35" s="826"/>
      <c r="E35" s="826"/>
      <c r="F35" s="826"/>
      <c r="G35" s="826"/>
      <c r="H35" s="826"/>
      <c r="I35" s="826"/>
      <c r="J35" s="826"/>
      <c r="K35" s="826"/>
      <c r="L35" s="826"/>
      <c r="M35" s="826"/>
      <c r="N35" s="826"/>
      <c r="O35" s="826"/>
      <c r="P35" s="827"/>
      <c r="Q35" s="828"/>
      <c r="R35" s="829"/>
      <c r="S35" s="829"/>
      <c r="T35" s="829"/>
      <c r="U35" s="829"/>
      <c r="V35" s="829"/>
      <c r="W35" s="829"/>
      <c r="X35" s="829"/>
      <c r="Y35" s="829"/>
      <c r="Z35" s="829"/>
      <c r="AA35" s="829"/>
      <c r="AB35" s="829"/>
      <c r="AC35" s="829"/>
      <c r="AD35" s="829"/>
      <c r="AE35" s="830"/>
      <c r="AF35" s="831"/>
      <c r="AG35" s="832"/>
      <c r="AH35" s="832"/>
      <c r="AI35" s="832"/>
      <c r="AJ35" s="83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2"/>
      <c r="BT35" s="823"/>
      <c r="BU35" s="823"/>
      <c r="BV35" s="823"/>
      <c r="BW35" s="823"/>
      <c r="BX35" s="823"/>
      <c r="BY35" s="823"/>
      <c r="BZ35" s="823"/>
      <c r="CA35" s="823"/>
      <c r="CB35" s="823"/>
      <c r="CC35" s="823"/>
      <c r="CD35" s="823"/>
      <c r="CE35" s="823"/>
      <c r="CF35" s="823"/>
      <c r="CG35" s="82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8"/>
      <c r="DW35" s="809"/>
      <c r="DX35" s="809"/>
      <c r="DY35" s="809"/>
      <c r="DZ35" s="810"/>
      <c r="EA35" s="226"/>
    </row>
    <row r="36" spans="1:131" s="227" customFormat="1" ht="26.25" customHeight="1" x14ac:dyDescent="0.15">
      <c r="A36" s="246">
        <v>9</v>
      </c>
      <c r="B36" s="825"/>
      <c r="C36" s="826"/>
      <c r="D36" s="826"/>
      <c r="E36" s="826"/>
      <c r="F36" s="826"/>
      <c r="G36" s="826"/>
      <c r="H36" s="826"/>
      <c r="I36" s="826"/>
      <c r="J36" s="826"/>
      <c r="K36" s="826"/>
      <c r="L36" s="826"/>
      <c r="M36" s="826"/>
      <c r="N36" s="826"/>
      <c r="O36" s="826"/>
      <c r="P36" s="827"/>
      <c r="Q36" s="828"/>
      <c r="R36" s="829"/>
      <c r="S36" s="829"/>
      <c r="T36" s="829"/>
      <c r="U36" s="829"/>
      <c r="V36" s="829"/>
      <c r="W36" s="829"/>
      <c r="X36" s="829"/>
      <c r="Y36" s="829"/>
      <c r="Z36" s="829"/>
      <c r="AA36" s="829"/>
      <c r="AB36" s="829"/>
      <c r="AC36" s="829"/>
      <c r="AD36" s="829"/>
      <c r="AE36" s="830"/>
      <c r="AF36" s="831"/>
      <c r="AG36" s="832"/>
      <c r="AH36" s="832"/>
      <c r="AI36" s="832"/>
      <c r="AJ36" s="83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2"/>
      <c r="BT36" s="823"/>
      <c r="BU36" s="823"/>
      <c r="BV36" s="823"/>
      <c r="BW36" s="823"/>
      <c r="BX36" s="823"/>
      <c r="BY36" s="823"/>
      <c r="BZ36" s="823"/>
      <c r="CA36" s="823"/>
      <c r="CB36" s="823"/>
      <c r="CC36" s="823"/>
      <c r="CD36" s="823"/>
      <c r="CE36" s="823"/>
      <c r="CF36" s="823"/>
      <c r="CG36" s="82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8"/>
      <c r="DW36" s="809"/>
      <c r="DX36" s="809"/>
      <c r="DY36" s="809"/>
      <c r="DZ36" s="810"/>
      <c r="EA36" s="226"/>
    </row>
    <row r="37" spans="1:131" s="227" customFormat="1" ht="26.25" customHeight="1" x14ac:dyDescent="0.15">
      <c r="A37" s="246">
        <v>10</v>
      </c>
      <c r="B37" s="825"/>
      <c r="C37" s="826"/>
      <c r="D37" s="826"/>
      <c r="E37" s="826"/>
      <c r="F37" s="826"/>
      <c r="G37" s="826"/>
      <c r="H37" s="826"/>
      <c r="I37" s="826"/>
      <c r="J37" s="826"/>
      <c r="K37" s="826"/>
      <c r="L37" s="826"/>
      <c r="M37" s="826"/>
      <c r="N37" s="826"/>
      <c r="O37" s="826"/>
      <c r="P37" s="827"/>
      <c r="Q37" s="828"/>
      <c r="R37" s="829"/>
      <c r="S37" s="829"/>
      <c r="T37" s="829"/>
      <c r="U37" s="829"/>
      <c r="V37" s="829"/>
      <c r="W37" s="829"/>
      <c r="X37" s="829"/>
      <c r="Y37" s="829"/>
      <c r="Z37" s="829"/>
      <c r="AA37" s="829"/>
      <c r="AB37" s="829"/>
      <c r="AC37" s="829"/>
      <c r="AD37" s="829"/>
      <c r="AE37" s="830"/>
      <c r="AF37" s="831"/>
      <c r="AG37" s="832"/>
      <c r="AH37" s="832"/>
      <c r="AI37" s="832"/>
      <c r="AJ37" s="83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2"/>
      <c r="BT37" s="823"/>
      <c r="BU37" s="823"/>
      <c r="BV37" s="823"/>
      <c r="BW37" s="823"/>
      <c r="BX37" s="823"/>
      <c r="BY37" s="823"/>
      <c r="BZ37" s="823"/>
      <c r="CA37" s="823"/>
      <c r="CB37" s="823"/>
      <c r="CC37" s="823"/>
      <c r="CD37" s="823"/>
      <c r="CE37" s="823"/>
      <c r="CF37" s="823"/>
      <c r="CG37" s="82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8"/>
      <c r="DW37" s="809"/>
      <c r="DX37" s="809"/>
      <c r="DY37" s="809"/>
      <c r="DZ37" s="810"/>
      <c r="EA37" s="226"/>
    </row>
    <row r="38" spans="1:131" s="227" customFormat="1" ht="26.25" customHeight="1" x14ac:dyDescent="0.15">
      <c r="A38" s="246">
        <v>11</v>
      </c>
      <c r="B38" s="825"/>
      <c r="C38" s="826"/>
      <c r="D38" s="826"/>
      <c r="E38" s="826"/>
      <c r="F38" s="826"/>
      <c r="G38" s="826"/>
      <c r="H38" s="826"/>
      <c r="I38" s="826"/>
      <c r="J38" s="826"/>
      <c r="K38" s="826"/>
      <c r="L38" s="826"/>
      <c r="M38" s="826"/>
      <c r="N38" s="826"/>
      <c r="O38" s="826"/>
      <c r="P38" s="827"/>
      <c r="Q38" s="828"/>
      <c r="R38" s="829"/>
      <c r="S38" s="829"/>
      <c r="T38" s="829"/>
      <c r="U38" s="829"/>
      <c r="V38" s="829"/>
      <c r="W38" s="829"/>
      <c r="X38" s="829"/>
      <c r="Y38" s="829"/>
      <c r="Z38" s="829"/>
      <c r="AA38" s="829"/>
      <c r="AB38" s="829"/>
      <c r="AC38" s="829"/>
      <c r="AD38" s="829"/>
      <c r="AE38" s="830"/>
      <c r="AF38" s="831"/>
      <c r="AG38" s="832"/>
      <c r="AH38" s="832"/>
      <c r="AI38" s="832"/>
      <c r="AJ38" s="83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2"/>
      <c r="BT38" s="823"/>
      <c r="BU38" s="823"/>
      <c r="BV38" s="823"/>
      <c r="BW38" s="823"/>
      <c r="BX38" s="823"/>
      <c r="BY38" s="823"/>
      <c r="BZ38" s="823"/>
      <c r="CA38" s="823"/>
      <c r="CB38" s="823"/>
      <c r="CC38" s="823"/>
      <c r="CD38" s="823"/>
      <c r="CE38" s="823"/>
      <c r="CF38" s="823"/>
      <c r="CG38" s="82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8"/>
      <c r="DW38" s="809"/>
      <c r="DX38" s="809"/>
      <c r="DY38" s="809"/>
      <c r="DZ38" s="810"/>
      <c r="EA38" s="226"/>
    </row>
    <row r="39" spans="1:131" s="227" customFormat="1" ht="26.25" customHeight="1" x14ac:dyDescent="0.15">
      <c r="A39" s="246">
        <v>12</v>
      </c>
      <c r="B39" s="825"/>
      <c r="C39" s="826"/>
      <c r="D39" s="826"/>
      <c r="E39" s="826"/>
      <c r="F39" s="826"/>
      <c r="G39" s="826"/>
      <c r="H39" s="826"/>
      <c r="I39" s="826"/>
      <c r="J39" s="826"/>
      <c r="K39" s="826"/>
      <c r="L39" s="826"/>
      <c r="M39" s="826"/>
      <c r="N39" s="826"/>
      <c r="O39" s="826"/>
      <c r="P39" s="827"/>
      <c r="Q39" s="828"/>
      <c r="R39" s="829"/>
      <c r="S39" s="829"/>
      <c r="T39" s="829"/>
      <c r="U39" s="829"/>
      <c r="V39" s="829"/>
      <c r="W39" s="829"/>
      <c r="X39" s="829"/>
      <c r="Y39" s="829"/>
      <c r="Z39" s="829"/>
      <c r="AA39" s="829"/>
      <c r="AB39" s="829"/>
      <c r="AC39" s="829"/>
      <c r="AD39" s="829"/>
      <c r="AE39" s="830"/>
      <c r="AF39" s="831"/>
      <c r="AG39" s="832"/>
      <c r="AH39" s="832"/>
      <c r="AI39" s="832"/>
      <c r="AJ39" s="83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2"/>
      <c r="BT39" s="823"/>
      <c r="BU39" s="823"/>
      <c r="BV39" s="823"/>
      <c r="BW39" s="823"/>
      <c r="BX39" s="823"/>
      <c r="BY39" s="823"/>
      <c r="BZ39" s="823"/>
      <c r="CA39" s="823"/>
      <c r="CB39" s="823"/>
      <c r="CC39" s="823"/>
      <c r="CD39" s="823"/>
      <c r="CE39" s="823"/>
      <c r="CF39" s="823"/>
      <c r="CG39" s="82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8"/>
      <c r="DW39" s="809"/>
      <c r="DX39" s="809"/>
      <c r="DY39" s="809"/>
      <c r="DZ39" s="810"/>
      <c r="EA39" s="226"/>
    </row>
    <row r="40" spans="1:131" s="227" customFormat="1" ht="26.25" customHeight="1" x14ac:dyDescent="0.15">
      <c r="A40" s="241">
        <v>13</v>
      </c>
      <c r="B40" s="825"/>
      <c r="C40" s="826"/>
      <c r="D40" s="826"/>
      <c r="E40" s="826"/>
      <c r="F40" s="826"/>
      <c r="G40" s="826"/>
      <c r="H40" s="826"/>
      <c r="I40" s="826"/>
      <c r="J40" s="826"/>
      <c r="K40" s="826"/>
      <c r="L40" s="826"/>
      <c r="M40" s="826"/>
      <c r="N40" s="826"/>
      <c r="O40" s="826"/>
      <c r="P40" s="827"/>
      <c r="Q40" s="828"/>
      <c r="R40" s="829"/>
      <c r="S40" s="829"/>
      <c r="T40" s="829"/>
      <c r="U40" s="829"/>
      <c r="V40" s="829"/>
      <c r="W40" s="829"/>
      <c r="X40" s="829"/>
      <c r="Y40" s="829"/>
      <c r="Z40" s="829"/>
      <c r="AA40" s="829"/>
      <c r="AB40" s="829"/>
      <c r="AC40" s="829"/>
      <c r="AD40" s="829"/>
      <c r="AE40" s="830"/>
      <c r="AF40" s="831"/>
      <c r="AG40" s="832"/>
      <c r="AH40" s="832"/>
      <c r="AI40" s="832"/>
      <c r="AJ40" s="83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2"/>
      <c r="BT40" s="823"/>
      <c r="BU40" s="823"/>
      <c r="BV40" s="823"/>
      <c r="BW40" s="823"/>
      <c r="BX40" s="823"/>
      <c r="BY40" s="823"/>
      <c r="BZ40" s="823"/>
      <c r="CA40" s="823"/>
      <c r="CB40" s="823"/>
      <c r="CC40" s="823"/>
      <c r="CD40" s="823"/>
      <c r="CE40" s="823"/>
      <c r="CF40" s="823"/>
      <c r="CG40" s="82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8"/>
      <c r="DW40" s="809"/>
      <c r="DX40" s="809"/>
      <c r="DY40" s="809"/>
      <c r="DZ40" s="810"/>
      <c r="EA40" s="226"/>
    </row>
    <row r="41" spans="1:131" s="227" customFormat="1" ht="26.25" customHeight="1" x14ac:dyDescent="0.15">
      <c r="A41" s="241">
        <v>14</v>
      </c>
      <c r="B41" s="825"/>
      <c r="C41" s="826"/>
      <c r="D41" s="826"/>
      <c r="E41" s="826"/>
      <c r="F41" s="826"/>
      <c r="G41" s="826"/>
      <c r="H41" s="826"/>
      <c r="I41" s="826"/>
      <c r="J41" s="826"/>
      <c r="K41" s="826"/>
      <c r="L41" s="826"/>
      <c r="M41" s="826"/>
      <c r="N41" s="826"/>
      <c r="O41" s="826"/>
      <c r="P41" s="827"/>
      <c r="Q41" s="828"/>
      <c r="R41" s="829"/>
      <c r="S41" s="829"/>
      <c r="T41" s="829"/>
      <c r="U41" s="829"/>
      <c r="V41" s="829"/>
      <c r="W41" s="829"/>
      <c r="X41" s="829"/>
      <c r="Y41" s="829"/>
      <c r="Z41" s="829"/>
      <c r="AA41" s="829"/>
      <c r="AB41" s="829"/>
      <c r="AC41" s="829"/>
      <c r="AD41" s="829"/>
      <c r="AE41" s="830"/>
      <c r="AF41" s="831"/>
      <c r="AG41" s="832"/>
      <c r="AH41" s="832"/>
      <c r="AI41" s="832"/>
      <c r="AJ41" s="83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2"/>
      <c r="BT41" s="823"/>
      <c r="BU41" s="823"/>
      <c r="BV41" s="823"/>
      <c r="BW41" s="823"/>
      <c r="BX41" s="823"/>
      <c r="BY41" s="823"/>
      <c r="BZ41" s="823"/>
      <c r="CA41" s="823"/>
      <c r="CB41" s="823"/>
      <c r="CC41" s="823"/>
      <c r="CD41" s="823"/>
      <c r="CE41" s="823"/>
      <c r="CF41" s="823"/>
      <c r="CG41" s="82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8"/>
      <c r="DW41" s="809"/>
      <c r="DX41" s="809"/>
      <c r="DY41" s="809"/>
      <c r="DZ41" s="810"/>
      <c r="EA41" s="226"/>
    </row>
    <row r="42" spans="1:131" s="227" customFormat="1" ht="26.25" customHeight="1" x14ac:dyDescent="0.15">
      <c r="A42" s="241">
        <v>15</v>
      </c>
      <c r="B42" s="825"/>
      <c r="C42" s="826"/>
      <c r="D42" s="826"/>
      <c r="E42" s="826"/>
      <c r="F42" s="826"/>
      <c r="G42" s="826"/>
      <c r="H42" s="826"/>
      <c r="I42" s="826"/>
      <c r="J42" s="826"/>
      <c r="K42" s="826"/>
      <c r="L42" s="826"/>
      <c r="M42" s="826"/>
      <c r="N42" s="826"/>
      <c r="O42" s="826"/>
      <c r="P42" s="827"/>
      <c r="Q42" s="828"/>
      <c r="R42" s="829"/>
      <c r="S42" s="829"/>
      <c r="T42" s="829"/>
      <c r="U42" s="829"/>
      <c r="V42" s="829"/>
      <c r="W42" s="829"/>
      <c r="X42" s="829"/>
      <c r="Y42" s="829"/>
      <c r="Z42" s="829"/>
      <c r="AA42" s="829"/>
      <c r="AB42" s="829"/>
      <c r="AC42" s="829"/>
      <c r="AD42" s="829"/>
      <c r="AE42" s="830"/>
      <c r="AF42" s="831"/>
      <c r="AG42" s="832"/>
      <c r="AH42" s="832"/>
      <c r="AI42" s="832"/>
      <c r="AJ42" s="83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2"/>
      <c r="BT42" s="823"/>
      <c r="BU42" s="823"/>
      <c r="BV42" s="823"/>
      <c r="BW42" s="823"/>
      <c r="BX42" s="823"/>
      <c r="BY42" s="823"/>
      <c r="BZ42" s="823"/>
      <c r="CA42" s="823"/>
      <c r="CB42" s="823"/>
      <c r="CC42" s="823"/>
      <c r="CD42" s="823"/>
      <c r="CE42" s="823"/>
      <c r="CF42" s="823"/>
      <c r="CG42" s="82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8"/>
      <c r="DW42" s="809"/>
      <c r="DX42" s="809"/>
      <c r="DY42" s="809"/>
      <c r="DZ42" s="810"/>
      <c r="EA42" s="226"/>
    </row>
    <row r="43" spans="1:131" s="227" customFormat="1" ht="26.25" customHeight="1" x14ac:dyDescent="0.15">
      <c r="A43" s="241">
        <v>16</v>
      </c>
      <c r="B43" s="825"/>
      <c r="C43" s="826"/>
      <c r="D43" s="826"/>
      <c r="E43" s="826"/>
      <c r="F43" s="826"/>
      <c r="G43" s="826"/>
      <c r="H43" s="826"/>
      <c r="I43" s="826"/>
      <c r="J43" s="826"/>
      <c r="K43" s="826"/>
      <c r="L43" s="826"/>
      <c r="M43" s="826"/>
      <c r="N43" s="826"/>
      <c r="O43" s="826"/>
      <c r="P43" s="827"/>
      <c r="Q43" s="828"/>
      <c r="R43" s="829"/>
      <c r="S43" s="829"/>
      <c r="T43" s="829"/>
      <c r="U43" s="829"/>
      <c r="V43" s="829"/>
      <c r="W43" s="829"/>
      <c r="X43" s="829"/>
      <c r="Y43" s="829"/>
      <c r="Z43" s="829"/>
      <c r="AA43" s="829"/>
      <c r="AB43" s="829"/>
      <c r="AC43" s="829"/>
      <c r="AD43" s="829"/>
      <c r="AE43" s="830"/>
      <c r="AF43" s="831"/>
      <c r="AG43" s="832"/>
      <c r="AH43" s="832"/>
      <c r="AI43" s="832"/>
      <c r="AJ43" s="83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2"/>
      <c r="BT43" s="823"/>
      <c r="BU43" s="823"/>
      <c r="BV43" s="823"/>
      <c r="BW43" s="823"/>
      <c r="BX43" s="823"/>
      <c r="BY43" s="823"/>
      <c r="BZ43" s="823"/>
      <c r="CA43" s="823"/>
      <c r="CB43" s="823"/>
      <c r="CC43" s="823"/>
      <c r="CD43" s="823"/>
      <c r="CE43" s="823"/>
      <c r="CF43" s="823"/>
      <c r="CG43" s="82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8"/>
      <c r="DW43" s="809"/>
      <c r="DX43" s="809"/>
      <c r="DY43" s="809"/>
      <c r="DZ43" s="810"/>
      <c r="EA43" s="226"/>
    </row>
    <row r="44" spans="1:131" s="227" customFormat="1" ht="26.25" customHeight="1" x14ac:dyDescent="0.15">
      <c r="A44" s="241">
        <v>17</v>
      </c>
      <c r="B44" s="825"/>
      <c r="C44" s="826"/>
      <c r="D44" s="826"/>
      <c r="E44" s="826"/>
      <c r="F44" s="826"/>
      <c r="G44" s="826"/>
      <c r="H44" s="826"/>
      <c r="I44" s="826"/>
      <c r="J44" s="826"/>
      <c r="K44" s="826"/>
      <c r="L44" s="826"/>
      <c r="M44" s="826"/>
      <c r="N44" s="826"/>
      <c r="O44" s="826"/>
      <c r="P44" s="827"/>
      <c r="Q44" s="828"/>
      <c r="R44" s="829"/>
      <c r="S44" s="829"/>
      <c r="T44" s="829"/>
      <c r="U44" s="829"/>
      <c r="V44" s="829"/>
      <c r="W44" s="829"/>
      <c r="X44" s="829"/>
      <c r="Y44" s="829"/>
      <c r="Z44" s="829"/>
      <c r="AA44" s="829"/>
      <c r="AB44" s="829"/>
      <c r="AC44" s="829"/>
      <c r="AD44" s="829"/>
      <c r="AE44" s="830"/>
      <c r="AF44" s="831"/>
      <c r="AG44" s="832"/>
      <c r="AH44" s="832"/>
      <c r="AI44" s="832"/>
      <c r="AJ44" s="83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2"/>
      <c r="BT44" s="823"/>
      <c r="BU44" s="823"/>
      <c r="BV44" s="823"/>
      <c r="BW44" s="823"/>
      <c r="BX44" s="823"/>
      <c r="BY44" s="823"/>
      <c r="BZ44" s="823"/>
      <c r="CA44" s="823"/>
      <c r="CB44" s="823"/>
      <c r="CC44" s="823"/>
      <c r="CD44" s="823"/>
      <c r="CE44" s="823"/>
      <c r="CF44" s="823"/>
      <c r="CG44" s="82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8"/>
      <c r="DW44" s="809"/>
      <c r="DX44" s="809"/>
      <c r="DY44" s="809"/>
      <c r="DZ44" s="810"/>
      <c r="EA44" s="226"/>
    </row>
    <row r="45" spans="1:131" s="227" customFormat="1" ht="26.25" customHeight="1" x14ac:dyDescent="0.15">
      <c r="A45" s="241">
        <v>18</v>
      </c>
      <c r="B45" s="825"/>
      <c r="C45" s="826"/>
      <c r="D45" s="826"/>
      <c r="E45" s="826"/>
      <c r="F45" s="826"/>
      <c r="G45" s="826"/>
      <c r="H45" s="826"/>
      <c r="I45" s="826"/>
      <c r="J45" s="826"/>
      <c r="K45" s="826"/>
      <c r="L45" s="826"/>
      <c r="M45" s="826"/>
      <c r="N45" s="826"/>
      <c r="O45" s="826"/>
      <c r="P45" s="827"/>
      <c r="Q45" s="828"/>
      <c r="R45" s="829"/>
      <c r="S45" s="829"/>
      <c r="T45" s="829"/>
      <c r="U45" s="829"/>
      <c r="V45" s="829"/>
      <c r="W45" s="829"/>
      <c r="X45" s="829"/>
      <c r="Y45" s="829"/>
      <c r="Z45" s="829"/>
      <c r="AA45" s="829"/>
      <c r="AB45" s="829"/>
      <c r="AC45" s="829"/>
      <c r="AD45" s="829"/>
      <c r="AE45" s="830"/>
      <c r="AF45" s="831"/>
      <c r="AG45" s="832"/>
      <c r="AH45" s="832"/>
      <c r="AI45" s="832"/>
      <c r="AJ45" s="83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2"/>
      <c r="BT45" s="823"/>
      <c r="BU45" s="823"/>
      <c r="BV45" s="823"/>
      <c r="BW45" s="823"/>
      <c r="BX45" s="823"/>
      <c r="BY45" s="823"/>
      <c r="BZ45" s="823"/>
      <c r="CA45" s="823"/>
      <c r="CB45" s="823"/>
      <c r="CC45" s="823"/>
      <c r="CD45" s="823"/>
      <c r="CE45" s="823"/>
      <c r="CF45" s="823"/>
      <c r="CG45" s="82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8"/>
      <c r="DW45" s="809"/>
      <c r="DX45" s="809"/>
      <c r="DY45" s="809"/>
      <c r="DZ45" s="810"/>
      <c r="EA45" s="226"/>
    </row>
    <row r="46" spans="1:131" s="227" customFormat="1" ht="26.25" customHeight="1" x14ac:dyDescent="0.15">
      <c r="A46" s="241">
        <v>19</v>
      </c>
      <c r="B46" s="825"/>
      <c r="C46" s="826"/>
      <c r="D46" s="826"/>
      <c r="E46" s="826"/>
      <c r="F46" s="826"/>
      <c r="G46" s="826"/>
      <c r="H46" s="826"/>
      <c r="I46" s="826"/>
      <c r="J46" s="826"/>
      <c r="K46" s="826"/>
      <c r="L46" s="826"/>
      <c r="M46" s="826"/>
      <c r="N46" s="826"/>
      <c r="O46" s="826"/>
      <c r="P46" s="827"/>
      <c r="Q46" s="828"/>
      <c r="R46" s="829"/>
      <c r="S46" s="829"/>
      <c r="T46" s="829"/>
      <c r="U46" s="829"/>
      <c r="V46" s="829"/>
      <c r="W46" s="829"/>
      <c r="X46" s="829"/>
      <c r="Y46" s="829"/>
      <c r="Z46" s="829"/>
      <c r="AA46" s="829"/>
      <c r="AB46" s="829"/>
      <c r="AC46" s="829"/>
      <c r="AD46" s="829"/>
      <c r="AE46" s="830"/>
      <c r="AF46" s="831"/>
      <c r="AG46" s="832"/>
      <c r="AH46" s="832"/>
      <c r="AI46" s="832"/>
      <c r="AJ46" s="83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2"/>
      <c r="BT46" s="823"/>
      <c r="BU46" s="823"/>
      <c r="BV46" s="823"/>
      <c r="BW46" s="823"/>
      <c r="BX46" s="823"/>
      <c r="BY46" s="823"/>
      <c r="BZ46" s="823"/>
      <c r="CA46" s="823"/>
      <c r="CB46" s="823"/>
      <c r="CC46" s="823"/>
      <c r="CD46" s="823"/>
      <c r="CE46" s="823"/>
      <c r="CF46" s="823"/>
      <c r="CG46" s="82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8"/>
      <c r="DW46" s="809"/>
      <c r="DX46" s="809"/>
      <c r="DY46" s="809"/>
      <c r="DZ46" s="810"/>
      <c r="EA46" s="226"/>
    </row>
    <row r="47" spans="1:131" s="227" customFormat="1" ht="26.25" customHeight="1" x14ac:dyDescent="0.15">
      <c r="A47" s="241">
        <v>20</v>
      </c>
      <c r="B47" s="825"/>
      <c r="C47" s="826"/>
      <c r="D47" s="826"/>
      <c r="E47" s="826"/>
      <c r="F47" s="826"/>
      <c r="G47" s="826"/>
      <c r="H47" s="826"/>
      <c r="I47" s="826"/>
      <c r="J47" s="826"/>
      <c r="K47" s="826"/>
      <c r="L47" s="826"/>
      <c r="M47" s="826"/>
      <c r="N47" s="826"/>
      <c r="O47" s="826"/>
      <c r="P47" s="827"/>
      <c r="Q47" s="828"/>
      <c r="R47" s="829"/>
      <c r="S47" s="829"/>
      <c r="T47" s="829"/>
      <c r="U47" s="829"/>
      <c r="V47" s="829"/>
      <c r="W47" s="829"/>
      <c r="X47" s="829"/>
      <c r="Y47" s="829"/>
      <c r="Z47" s="829"/>
      <c r="AA47" s="829"/>
      <c r="AB47" s="829"/>
      <c r="AC47" s="829"/>
      <c r="AD47" s="829"/>
      <c r="AE47" s="830"/>
      <c r="AF47" s="831"/>
      <c r="AG47" s="832"/>
      <c r="AH47" s="832"/>
      <c r="AI47" s="832"/>
      <c r="AJ47" s="83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2"/>
      <c r="BT47" s="823"/>
      <c r="BU47" s="823"/>
      <c r="BV47" s="823"/>
      <c r="BW47" s="823"/>
      <c r="BX47" s="823"/>
      <c r="BY47" s="823"/>
      <c r="BZ47" s="823"/>
      <c r="CA47" s="823"/>
      <c r="CB47" s="823"/>
      <c r="CC47" s="823"/>
      <c r="CD47" s="823"/>
      <c r="CE47" s="823"/>
      <c r="CF47" s="823"/>
      <c r="CG47" s="82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8"/>
      <c r="DW47" s="809"/>
      <c r="DX47" s="809"/>
      <c r="DY47" s="809"/>
      <c r="DZ47" s="810"/>
      <c r="EA47" s="226"/>
    </row>
    <row r="48" spans="1:131" s="227" customFormat="1" ht="26.25" customHeight="1" x14ac:dyDescent="0.15">
      <c r="A48" s="241">
        <v>21</v>
      </c>
      <c r="B48" s="825"/>
      <c r="C48" s="826"/>
      <c r="D48" s="826"/>
      <c r="E48" s="826"/>
      <c r="F48" s="826"/>
      <c r="G48" s="826"/>
      <c r="H48" s="826"/>
      <c r="I48" s="826"/>
      <c r="J48" s="826"/>
      <c r="K48" s="826"/>
      <c r="L48" s="826"/>
      <c r="M48" s="826"/>
      <c r="N48" s="826"/>
      <c r="O48" s="826"/>
      <c r="P48" s="827"/>
      <c r="Q48" s="828"/>
      <c r="R48" s="829"/>
      <c r="S48" s="829"/>
      <c r="T48" s="829"/>
      <c r="U48" s="829"/>
      <c r="V48" s="829"/>
      <c r="W48" s="829"/>
      <c r="X48" s="829"/>
      <c r="Y48" s="829"/>
      <c r="Z48" s="829"/>
      <c r="AA48" s="829"/>
      <c r="AB48" s="829"/>
      <c r="AC48" s="829"/>
      <c r="AD48" s="829"/>
      <c r="AE48" s="830"/>
      <c r="AF48" s="831"/>
      <c r="AG48" s="832"/>
      <c r="AH48" s="832"/>
      <c r="AI48" s="832"/>
      <c r="AJ48" s="83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2"/>
      <c r="BT48" s="823"/>
      <c r="BU48" s="823"/>
      <c r="BV48" s="823"/>
      <c r="BW48" s="823"/>
      <c r="BX48" s="823"/>
      <c r="BY48" s="823"/>
      <c r="BZ48" s="823"/>
      <c r="CA48" s="823"/>
      <c r="CB48" s="823"/>
      <c r="CC48" s="823"/>
      <c r="CD48" s="823"/>
      <c r="CE48" s="823"/>
      <c r="CF48" s="823"/>
      <c r="CG48" s="82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8"/>
      <c r="DW48" s="809"/>
      <c r="DX48" s="809"/>
      <c r="DY48" s="809"/>
      <c r="DZ48" s="810"/>
      <c r="EA48" s="226"/>
    </row>
    <row r="49" spans="1:131" s="227" customFormat="1" ht="26.25" customHeight="1" x14ac:dyDescent="0.15">
      <c r="A49" s="241">
        <v>22</v>
      </c>
      <c r="B49" s="825"/>
      <c r="C49" s="826"/>
      <c r="D49" s="826"/>
      <c r="E49" s="826"/>
      <c r="F49" s="826"/>
      <c r="G49" s="826"/>
      <c r="H49" s="826"/>
      <c r="I49" s="826"/>
      <c r="J49" s="826"/>
      <c r="K49" s="826"/>
      <c r="L49" s="826"/>
      <c r="M49" s="826"/>
      <c r="N49" s="826"/>
      <c r="O49" s="826"/>
      <c r="P49" s="827"/>
      <c r="Q49" s="828"/>
      <c r="R49" s="829"/>
      <c r="S49" s="829"/>
      <c r="T49" s="829"/>
      <c r="U49" s="829"/>
      <c r="V49" s="829"/>
      <c r="W49" s="829"/>
      <c r="X49" s="829"/>
      <c r="Y49" s="829"/>
      <c r="Z49" s="829"/>
      <c r="AA49" s="829"/>
      <c r="AB49" s="829"/>
      <c r="AC49" s="829"/>
      <c r="AD49" s="829"/>
      <c r="AE49" s="830"/>
      <c r="AF49" s="831"/>
      <c r="AG49" s="832"/>
      <c r="AH49" s="832"/>
      <c r="AI49" s="832"/>
      <c r="AJ49" s="83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2"/>
      <c r="BT49" s="823"/>
      <c r="BU49" s="823"/>
      <c r="BV49" s="823"/>
      <c r="BW49" s="823"/>
      <c r="BX49" s="823"/>
      <c r="BY49" s="823"/>
      <c r="BZ49" s="823"/>
      <c r="CA49" s="823"/>
      <c r="CB49" s="823"/>
      <c r="CC49" s="823"/>
      <c r="CD49" s="823"/>
      <c r="CE49" s="823"/>
      <c r="CF49" s="823"/>
      <c r="CG49" s="82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8"/>
      <c r="DW49" s="809"/>
      <c r="DX49" s="809"/>
      <c r="DY49" s="809"/>
      <c r="DZ49" s="810"/>
      <c r="EA49" s="226"/>
    </row>
    <row r="50" spans="1:131" s="227" customFormat="1" ht="26.25" customHeight="1" x14ac:dyDescent="0.15">
      <c r="A50" s="241">
        <v>23</v>
      </c>
      <c r="B50" s="825"/>
      <c r="C50" s="826"/>
      <c r="D50" s="826"/>
      <c r="E50" s="826"/>
      <c r="F50" s="826"/>
      <c r="G50" s="826"/>
      <c r="H50" s="826"/>
      <c r="I50" s="826"/>
      <c r="J50" s="826"/>
      <c r="K50" s="826"/>
      <c r="L50" s="826"/>
      <c r="M50" s="826"/>
      <c r="N50" s="826"/>
      <c r="O50" s="826"/>
      <c r="P50" s="827"/>
      <c r="Q50" s="893"/>
      <c r="R50" s="894"/>
      <c r="S50" s="894"/>
      <c r="T50" s="894"/>
      <c r="U50" s="894"/>
      <c r="V50" s="894"/>
      <c r="W50" s="894"/>
      <c r="X50" s="894"/>
      <c r="Y50" s="894"/>
      <c r="Z50" s="894"/>
      <c r="AA50" s="894"/>
      <c r="AB50" s="894"/>
      <c r="AC50" s="894"/>
      <c r="AD50" s="894"/>
      <c r="AE50" s="895"/>
      <c r="AF50" s="831"/>
      <c r="AG50" s="832"/>
      <c r="AH50" s="832"/>
      <c r="AI50" s="832"/>
      <c r="AJ50" s="83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2"/>
      <c r="BT50" s="823"/>
      <c r="BU50" s="823"/>
      <c r="BV50" s="823"/>
      <c r="BW50" s="823"/>
      <c r="BX50" s="823"/>
      <c r="BY50" s="823"/>
      <c r="BZ50" s="823"/>
      <c r="CA50" s="823"/>
      <c r="CB50" s="823"/>
      <c r="CC50" s="823"/>
      <c r="CD50" s="823"/>
      <c r="CE50" s="823"/>
      <c r="CF50" s="823"/>
      <c r="CG50" s="82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8"/>
      <c r="DW50" s="809"/>
      <c r="DX50" s="809"/>
      <c r="DY50" s="809"/>
      <c r="DZ50" s="810"/>
      <c r="EA50" s="226"/>
    </row>
    <row r="51" spans="1:131" s="227" customFormat="1" ht="26.25" customHeight="1" x14ac:dyDescent="0.15">
      <c r="A51" s="241">
        <v>24</v>
      </c>
      <c r="B51" s="825"/>
      <c r="C51" s="826"/>
      <c r="D51" s="826"/>
      <c r="E51" s="826"/>
      <c r="F51" s="826"/>
      <c r="G51" s="826"/>
      <c r="H51" s="826"/>
      <c r="I51" s="826"/>
      <c r="J51" s="826"/>
      <c r="K51" s="826"/>
      <c r="L51" s="826"/>
      <c r="M51" s="826"/>
      <c r="N51" s="826"/>
      <c r="O51" s="826"/>
      <c r="P51" s="827"/>
      <c r="Q51" s="893"/>
      <c r="R51" s="894"/>
      <c r="S51" s="894"/>
      <c r="T51" s="894"/>
      <c r="U51" s="894"/>
      <c r="V51" s="894"/>
      <c r="W51" s="894"/>
      <c r="X51" s="894"/>
      <c r="Y51" s="894"/>
      <c r="Z51" s="894"/>
      <c r="AA51" s="894"/>
      <c r="AB51" s="894"/>
      <c r="AC51" s="894"/>
      <c r="AD51" s="894"/>
      <c r="AE51" s="895"/>
      <c r="AF51" s="831"/>
      <c r="AG51" s="832"/>
      <c r="AH51" s="832"/>
      <c r="AI51" s="832"/>
      <c r="AJ51" s="83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2"/>
      <c r="BT51" s="823"/>
      <c r="BU51" s="823"/>
      <c r="BV51" s="823"/>
      <c r="BW51" s="823"/>
      <c r="BX51" s="823"/>
      <c r="BY51" s="823"/>
      <c r="BZ51" s="823"/>
      <c r="CA51" s="823"/>
      <c r="CB51" s="823"/>
      <c r="CC51" s="823"/>
      <c r="CD51" s="823"/>
      <c r="CE51" s="823"/>
      <c r="CF51" s="823"/>
      <c r="CG51" s="82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8"/>
      <c r="DW51" s="809"/>
      <c r="DX51" s="809"/>
      <c r="DY51" s="809"/>
      <c r="DZ51" s="810"/>
      <c r="EA51" s="226"/>
    </row>
    <row r="52" spans="1:131" s="227" customFormat="1" ht="26.25" customHeight="1" x14ac:dyDescent="0.15">
      <c r="A52" s="241">
        <v>25</v>
      </c>
      <c r="B52" s="825"/>
      <c r="C52" s="826"/>
      <c r="D52" s="826"/>
      <c r="E52" s="826"/>
      <c r="F52" s="826"/>
      <c r="G52" s="826"/>
      <c r="H52" s="826"/>
      <c r="I52" s="826"/>
      <c r="J52" s="826"/>
      <c r="K52" s="826"/>
      <c r="L52" s="826"/>
      <c r="M52" s="826"/>
      <c r="N52" s="826"/>
      <c r="O52" s="826"/>
      <c r="P52" s="827"/>
      <c r="Q52" s="893"/>
      <c r="R52" s="894"/>
      <c r="S52" s="894"/>
      <c r="T52" s="894"/>
      <c r="U52" s="894"/>
      <c r="V52" s="894"/>
      <c r="W52" s="894"/>
      <c r="X52" s="894"/>
      <c r="Y52" s="894"/>
      <c r="Z52" s="894"/>
      <c r="AA52" s="894"/>
      <c r="AB52" s="894"/>
      <c r="AC52" s="894"/>
      <c r="AD52" s="894"/>
      <c r="AE52" s="895"/>
      <c r="AF52" s="831"/>
      <c r="AG52" s="832"/>
      <c r="AH52" s="832"/>
      <c r="AI52" s="832"/>
      <c r="AJ52" s="83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2"/>
      <c r="BT52" s="823"/>
      <c r="BU52" s="823"/>
      <c r="BV52" s="823"/>
      <c r="BW52" s="823"/>
      <c r="BX52" s="823"/>
      <c r="BY52" s="823"/>
      <c r="BZ52" s="823"/>
      <c r="CA52" s="823"/>
      <c r="CB52" s="823"/>
      <c r="CC52" s="823"/>
      <c r="CD52" s="823"/>
      <c r="CE52" s="823"/>
      <c r="CF52" s="823"/>
      <c r="CG52" s="82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8"/>
      <c r="DW52" s="809"/>
      <c r="DX52" s="809"/>
      <c r="DY52" s="809"/>
      <c r="DZ52" s="810"/>
      <c r="EA52" s="226"/>
    </row>
    <row r="53" spans="1:131" s="227" customFormat="1" ht="26.25" customHeight="1" x14ac:dyDescent="0.15">
      <c r="A53" s="241">
        <v>26</v>
      </c>
      <c r="B53" s="825"/>
      <c r="C53" s="826"/>
      <c r="D53" s="826"/>
      <c r="E53" s="826"/>
      <c r="F53" s="826"/>
      <c r="G53" s="826"/>
      <c r="H53" s="826"/>
      <c r="I53" s="826"/>
      <c r="J53" s="826"/>
      <c r="K53" s="826"/>
      <c r="L53" s="826"/>
      <c r="M53" s="826"/>
      <c r="N53" s="826"/>
      <c r="O53" s="826"/>
      <c r="P53" s="827"/>
      <c r="Q53" s="893"/>
      <c r="R53" s="894"/>
      <c r="S53" s="894"/>
      <c r="T53" s="894"/>
      <c r="U53" s="894"/>
      <c r="V53" s="894"/>
      <c r="W53" s="894"/>
      <c r="X53" s="894"/>
      <c r="Y53" s="894"/>
      <c r="Z53" s="894"/>
      <c r="AA53" s="894"/>
      <c r="AB53" s="894"/>
      <c r="AC53" s="894"/>
      <c r="AD53" s="894"/>
      <c r="AE53" s="895"/>
      <c r="AF53" s="831"/>
      <c r="AG53" s="832"/>
      <c r="AH53" s="832"/>
      <c r="AI53" s="832"/>
      <c r="AJ53" s="83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2"/>
      <c r="BT53" s="823"/>
      <c r="BU53" s="823"/>
      <c r="BV53" s="823"/>
      <c r="BW53" s="823"/>
      <c r="BX53" s="823"/>
      <c r="BY53" s="823"/>
      <c r="BZ53" s="823"/>
      <c r="CA53" s="823"/>
      <c r="CB53" s="823"/>
      <c r="CC53" s="823"/>
      <c r="CD53" s="823"/>
      <c r="CE53" s="823"/>
      <c r="CF53" s="823"/>
      <c r="CG53" s="82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8"/>
      <c r="DW53" s="809"/>
      <c r="DX53" s="809"/>
      <c r="DY53" s="809"/>
      <c r="DZ53" s="810"/>
      <c r="EA53" s="226"/>
    </row>
    <row r="54" spans="1:131" s="227" customFormat="1" ht="26.25" customHeight="1" x14ac:dyDescent="0.15">
      <c r="A54" s="241">
        <v>27</v>
      </c>
      <c r="B54" s="825"/>
      <c r="C54" s="826"/>
      <c r="D54" s="826"/>
      <c r="E54" s="826"/>
      <c r="F54" s="826"/>
      <c r="G54" s="826"/>
      <c r="H54" s="826"/>
      <c r="I54" s="826"/>
      <c r="J54" s="826"/>
      <c r="K54" s="826"/>
      <c r="L54" s="826"/>
      <c r="M54" s="826"/>
      <c r="N54" s="826"/>
      <c r="O54" s="826"/>
      <c r="P54" s="827"/>
      <c r="Q54" s="893"/>
      <c r="R54" s="894"/>
      <c r="S54" s="894"/>
      <c r="T54" s="894"/>
      <c r="U54" s="894"/>
      <c r="V54" s="894"/>
      <c r="W54" s="894"/>
      <c r="X54" s="894"/>
      <c r="Y54" s="894"/>
      <c r="Z54" s="894"/>
      <c r="AA54" s="894"/>
      <c r="AB54" s="894"/>
      <c r="AC54" s="894"/>
      <c r="AD54" s="894"/>
      <c r="AE54" s="895"/>
      <c r="AF54" s="831"/>
      <c r="AG54" s="832"/>
      <c r="AH54" s="832"/>
      <c r="AI54" s="832"/>
      <c r="AJ54" s="83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2"/>
      <c r="BT54" s="823"/>
      <c r="BU54" s="823"/>
      <c r="BV54" s="823"/>
      <c r="BW54" s="823"/>
      <c r="BX54" s="823"/>
      <c r="BY54" s="823"/>
      <c r="BZ54" s="823"/>
      <c r="CA54" s="823"/>
      <c r="CB54" s="823"/>
      <c r="CC54" s="823"/>
      <c r="CD54" s="823"/>
      <c r="CE54" s="823"/>
      <c r="CF54" s="823"/>
      <c r="CG54" s="82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8"/>
      <c r="DW54" s="809"/>
      <c r="DX54" s="809"/>
      <c r="DY54" s="809"/>
      <c r="DZ54" s="810"/>
      <c r="EA54" s="226"/>
    </row>
    <row r="55" spans="1:131" s="227" customFormat="1" ht="26.25" customHeight="1" x14ac:dyDescent="0.15">
      <c r="A55" s="241">
        <v>28</v>
      </c>
      <c r="B55" s="825"/>
      <c r="C55" s="826"/>
      <c r="D55" s="826"/>
      <c r="E55" s="826"/>
      <c r="F55" s="826"/>
      <c r="G55" s="826"/>
      <c r="H55" s="826"/>
      <c r="I55" s="826"/>
      <c r="J55" s="826"/>
      <c r="K55" s="826"/>
      <c r="L55" s="826"/>
      <c r="M55" s="826"/>
      <c r="N55" s="826"/>
      <c r="O55" s="826"/>
      <c r="P55" s="827"/>
      <c r="Q55" s="893"/>
      <c r="R55" s="894"/>
      <c r="S55" s="894"/>
      <c r="T55" s="894"/>
      <c r="U55" s="894"/>
      <c r="V55" s="894"/>
      <c r="W55" s="894"/>
      <c r="X55" s="894"/>
      <c r="Y55" s="894"/>
      <c r="Z55" s="894"/>
      <c r="AA55" s="894"/>
      <c r="AB55" s="894"/>
      <c r="AC55" s="894"/>
      <c r="AD55" s="894"/>
      <c r="AE55" s="895"/>
      <c r="AF55" s="831"/>
      <c r="AG55" s="832"/>
      <c r="AH55" s="832"/>
      <c r="AI55" s="832"/>
      <c r="AJ55" s="83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2"/>
      <c r="BT55" s="823"/>
      <c r="BU55" s="823"/>
      <c r="BV55" s="823"/>
      <c r="BW55" s="823"/>
      <c r="BX55" s="823"/>
      <c r="BY55" s="823"/>
      <c r="BZ55" s="823"/>
      <c r="CA55" s="823"/>
      <c r="CB55" s="823"/>
      <c r="CC55" s="823"/>
      <c r="CD55" s="823"/>
      <c r="CE55" s="823"/>
      <c r="CF55" s="823"/>
      <c r="CG55" s="82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8"/>
      <c r="DW55" s="809"/>
      <c r="DX55" s="809"/>
      <c r="DY55" s="809"/>
      <c r="DZ55" s="810"/>
      <c r="EA55" s="226"/>
    </row>
    <row r="56" spans="1:131" s="227" customFormat="1" ht="26.25" customHeight="1" x14ac:dyDescent="0.15">
      <c r="A56" s="241">
        <v>29</v>
      </c>
      <c r="B56" s="825"/>
      <c r="C56" s="826"/>
      <c r="D56" s="826"/>
      <c r="E56" s="826"/>
      <c r="F56" s="826"/>
      <c r="G56" s="826"/>
      <c r="H56" s="826"/>
      <c r="I56" s="826"/>
      <c r="J56" s="826"/>
      <c r="K56" s="826"/>
      <c r="L56" s="826"/>
      <c r="M56" s="826"/>
      <c r="N56" s="826"/>
      <c r="O56" s="826"/>
      <c r="P56" s="827"/>
      <c r="Q56" s="893"/>
      <c r="R56" s="894"/>
      <c r="S56" s="894"/>
      <c r="T56" s="894"/>
      <c r="U56" s="894"/>
      <c r="V56" s="894"/>
      <c r="W56" s="894"/>
      <c r="X56" s="894"/>
      <c r="Y56" s="894"/>
      <c r="Z56" s="894"/>
      <c r="AA56" s="894"/>
      <c r="AB56" s="894"/>
      <c r="AC56" s="894"/>
      <c r="AD56" s="894"/>
      <c r="AE56" s="895"/>
      <c r="AF56" s="831"/>
      <c r="AG56" s="832"/>
      <c r="AH56" s="832"/>
      <c r="AI56" s="832"/>
      <c r="AJ56" s="83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2"/>
      <c r="BT56" s="823"/>
      <c r="BU56" s="823"/>
      <c r="BV56" s="823"/>
      <c r="BW56" s="823"/>
      <c r="BX56" s="823"/>
      <c r="BY56" s="823"/>
      <c r="BZ56" s="823"/>
      <c r="CA56" s="823"/>
      <c r="CB56" s="823"/>
      <c r="CC56" s="823"/>
      <c r="CD56" s="823"/>
      <c r="CE56" s="823"/>
      <c r="CF56" s="823"/>
      <c r="CG56" s="82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8"/>
      <c r="DW56" s="809"/>
      <c r="DX56" s="809"/>
      <c r="DY56" s="809"/>
      <c r="DZ56" s="810"/>
      <c r="EA56" s="226"/>
    </row>
    <row r="57" spans="1:131" s="227" customFormat="1" ht="26.25" customHeight="1" x14ac:dyDescent="0.15">
      <c r="A57" s="241">
        <v>30</v>
      </c>
      <c r="B57" s="825"/>
      <c r="C57" s="826"/>
      <c r="D57" s="826"/>
      <c r="E57" s="826"/>
      <c r="F57" s="826"/>
      <c r="G57" s="826"/>
      <c r="H57" s="826"/>
      <c r="I57" s="826"/>
      <c r="J57" s="826"/>
      <c r="K57" s="826"/>
      <c r="L57" s="826"/>
      <c r="M57" s="826"/>
      <c r="N57" s="826"/>
      <c r="O57" s="826"/>
      <c r="P57" s="827"/>
      <c r="Q57" s="893"/>
      <c r="R57" s="894"/>
      <c r="S57" s="894"/>
      <c r="T57" s="894"/>
      <c r="U57" s="894"/>
      <c r="V57" s="894"/>
      <c r="W57" s="894"/>
      <c r="X57" s="894"/>
      <c r="Y57" s="894"/>
      <c r="Z57" s="894"/>
      <c r="AA57" s="894"/>
      <c r="AB57" s="894"/>
      <c r="AC57" s="894"/>
      <c r="AD57" s="894"/>
      <c r="AE57" s="895"/>
      <c r="AF57" s="831"/>
      <c r="AG57" s="832"/>
      <c r="AH57" s="832"/>
      <c r="AI57" s="832"/>
      <c r="AJ57" s="83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2"/>
      <c r="BT57" s="823"/>
      <c r="BU57" s="823"/>
      <c r="BV57" s="823"/>
      <c r="BW57" s="823"/>
      <c r="BX57" s="823"/>
      <c r="BY57" s="823"/>
      <c r="BZ57" s="823"/>
      <c r="CA57" s="823"/>
      <c r="CB57" s="823"/>
      <c r="CC57" s="823"/>
      <c r="CD57" s="823"/>
      <c r="CE57" s="823"/>
      <c r="CF57" s="823"/>
      <c r="CG57" s="82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8"/>
      <c r="DW57" s="809"/>
      <c r="DX57" s="809"/>
      <c r="DY57" s="809"/>
      <c r="DZ57" s="810"/>
      <c r="EA57" s="226"/>
    </row>
    <row r="58" spans="1:131" s="227" customFormat="1" ht="26.25" customHeight="1" x14ac:dyDescent="0.15">
      <c r="A58" s="241">
        <v>31</v>
      </c>
      <c r="B58" s="825"/>
      <c r="C58" s="826"/>
      <c r="D58" s="826"/>
      <c r="E58" s="826"/>
      <c r="F58" s="826"/>
      <c r="G58" s="826"/>
      <c r="H58" s="826"/>
      <c r="I58" s="826"/>
      <c r="J58" s="826"/>
      <c r="K58" s="826"/>
      <c r="L58" s="826"/>
      <c r="M58" s="826"/>
      <c r="N58" s="826"/>
      <c r="O58" s="826"/>
      <c r="P58" s="827"/>
      <c r="Q58" s="893"/>
      <c r="R58" s="894"/>
      <c r="S58" s="894"/>
      <c r="T58" s="894"/>
      <c r="U58" s="894"/>
      <c r="V58" s="894"/>
      <c r="W58" s="894"/>
      <c r="X58" s="894"/>
      <c r="Y58" s="894"/>
      <c r="Z58" s="894"/>
      <c r="AA58" s="894"/>
      <c r="AB58" s="894"/>
      <c r="AC58" s="894"/>
      <c r="AD58" s="894"/>
      <c r="AE58" s="895"/>
      <c r="AF58" s="831"/>
      <c r="AG58" s="832"/>
      <c r="AH58" s="832"/>
      <c r="AI58" s="832"/>
      <c r="AJ58" s="83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2"/>
      <c r="BT58" s="823"/>
      <c r="BU58" s="823"/>
      <c r="BV58" s="823"/>
      <c r="BW58" s="823"/>
      <c r="BX58" s="823"/>
      <c r="BY58" s="823"/>
      <c r="BZ58" s="823"/>
      <c r="CA58" s="823"/>
      <c r="CB58" s="823"/>
      <c r="CC58" s="823"/>
      <c r="CD58" s="823"/>
      <c r="CE58" s="823"/>
      <c r="CF58" s="823"/>
      <c r="CG58" s="82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8"/>
      <c r="DW58" s="809"/>
      <c r="DX58" s="809"/>
      <c r="DY58" s="809"/>
      <c r="DZ58" s="810"/>
      <c r="EA58" s="226"/>
    </row>
    <row r="59" spans="1:131" s="227" customFormat="1" ht="26.25" customHeight="1" x14ac:dyDescent="0.15">
      <c r="A59" s="241">
        <v>32</v>
      </c>
      <c r="B59" s="825"/>
      <c r="C59" s="826"/>
      <c r="D59" s="826"/>
      <c r="E59" s="826"/>
      <c r="F59" s="826"/>
      <c r="G59" s="826"/>
      <c r="H59" s="826"/>
      <c r="I59" s="826"/>
      <c r="J59" s="826"/>
      <c r="K59" s="826"/>
      <c r="L59" s="826"/>
      <c r="M59" s="826"/>
      <c r="N59" s="826"/>
      <c r="O59" s="826"/>
      <c r="P59" s="827"/>
      <c r="Q59" s="893"/>
      <c r="R59" s="894"/>
      <c r="S59" s="894"/>
      <c r="T59" s="894"/>
      <c r="U59" s="894"/>
      <c r="V59" s="894"/>
      <c r="W59" s="894"/>
      <c r="X59" s="894"/>
      <c r="Y59" s="894"/>
      <c r="Z59" s="894"/>
      <c r="AA59" s="894"/>
      <c r="AB59" s="894"/>
      <c r="AC59" s="894"/>
      <c r="AD59" s="894"/>
      <c r="AE59" s="895"/>
      <c r="AF59" s="831"/>
      <c r="AG59" s="832"/>
      <c r="AH59" s="832"/>
      <c r="AI59" s="832"/>
      <c r="AJ59" s="83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2"/>
      <c r="BT59" s="823"/>
      <c r="BU59" s="823"/>
      <c r="BV59" s="823"/>
      <c r="BW59" s="823"/>
      <c r="BX59" s="823"/>
      <c r="BY59" s="823"/>
      <c r="BZ59" s="823"/>
      <c r="CA59" s="823"/>
      <c r="CB59" s="823"/>
      <c r="CC59" s="823"/>
      <c r="CD59" s="823"/>
      <c r="CE59" s="823"/>
      <c r="CF59" s="823"/>
      <c r="CG59" s="82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8"/>
      <c r="DW59" s="809"/>
      <c r="DX59" s="809"/>
      <c r="DY59" s="809"/>
      <c r="DZ59" s="810"/>
      <c r="EA59" s="226"/>
    </row>
    <row r="60" spans="1:131" s="227" customFormat="1" ht="26.25" customHeight="1" x14ac:dyDescent="0.15">
      <c r="A60" s="241">
        <v>33</v>
      </c>
      <c r="B60" s="825"/>
      <c r="C60" s="826"/>
      <c r="D60" s="826"/>
      <c r="E60" s="826"/>
      <c r="F60" s="826"/>
      <c r="G60" s="826"/>
      <c r="H60" s="826"/>
      <c r="I60" s="826"/>
      <c r="J60" s="826"/>
      <c r="K60" s="826"/>
      <c r="L60" s="826"/>
      <c r="M60" s="826"/>
      <c r="N60" s="826"/>
      <c r="O60" s="826"/>
      <c r="P60" s="827"/>
      <c r="Q60" s="893"/>
      <c r="R60" s="894"/>
      <c r="S60" s="894"/>
      <c r="T60" s="894"/>
      <c r="U60" s="894"/>
      <c r="V60" s="894"/>
      <c r="W60" s="894"/>
      <c r="X60" s="894"/>
      <c r="Y60" s="894"/>
      <c r="Z60" s="894"/>
      <c r="AA60" s="894"/>
      <c r="AB60" s="894"/>
      <c r="AC60" s="894"/>
      <c r="AD60" s="894"/>
      <c r="AE60" s="895"/>
      <c r="AF60" s="831"/>
      <c r="AG60" s="832"/>
      <c r="AH60" s="832"/>
      <c r="AI60" s="832"/>
      <c r="AJ60" s="83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2"/>
      <c r="BT60" s="823"/>
      <c r="BU60" s="823"/>
      <c r="BV60" s="823"/>
      <c r="BW60" s="823"/>
      <c r="BX60" s="823"/>
      <c r="BY60" s="823"/>
      <c r="BZ60" s="823"/>
      <c r="CA60" s="823"/>
      <c r="CB60" s="823"/>
      <c r="CC60" s="823"/>
      <c r="CD60" s="823"/>
      <c r="CE60" s="823"/>
      <c r="CF60" s="823"/>
      <c r="CG60" s="82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8"/>
      <c r="DW60" s="809"/>
      <c r="DX60" s="809"/>
      <c r="DY60" s="809"/>
      <c r="DZ60" s="810"/>
      <c r="EA60" s="226"/>
    </row>
    <row r="61" spans="1:131" s="227" customFormat="1" ht="26.25" customHeight="1" thickBot="1" x14ac:dyDescent="0.2">
      <c r="A61" s="241">
        <v>34</v>
      </c>
      <c r="B61" s="825"/>
      <c r="C61" s="826"/>
      <c r="D61" s="826"/>
      <c r="E61" s="826"/>
      <c r="F61" s="826"/>
      <c r="G61" s="826"/>
      <c r="H61" s="826"/>
      <c r="I61" s="826"/>
      <c r="J61" s="826"/>
      <c r="K61" s="826"/>
      <c r="L61" s="826"/>
      <c r="M61" s="826"/>
      <c r="N61" s="826"/>
      <c r="O61" s="826"/>
      <c r="P61" s="827"/>
      <c r="Q61" s="893"/>
      <c r="R61" s="894"/>
      <c r="S61" s="894"/>
      <c r="T61" s="894"/>
      <c r="U61" s="894"/>
      <c r="V61" s="894"/>
      <c r="W61" s="894"/>
      <c r="X61" s="894"/>
      <c r="Y61" s="894"/>
      <c r="Z61" s="894"/>
      <c r="AA61" s="894"/>
      <c r="AB61" s="894"/>
      <c r="AC61" s="894"/>
      <c r="AD61" s="894"/>
      <c r="AE61" s="895"/>
      <c r="AF61" s="831"/>
      <c r="AG61" s="832"/>
      <c r="AH61" s="832"/>
      <c r="AI61" s="832"/>
      <c r="AJ61" s="83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2"/>
      <c r="BT61" s="823"/>
      <c r="BU61" s="823"/>
      <c r="BV61" s="823"/>
      <c r="BW61" s="823"/>
      <c r="BX61" s="823"/>
      <c r="BY61" s="823"/>
      <c r="BZ61" s="823"/>
      <c r="CA61" s="823"/>
      <c r="CB61" s="823"/>
      <c r="CC61" s="823"/>
      <c r="CD61" s="823"/>
      <c r="CE61" s="823"/>
      <c r="CF61" s="823"/>
      <c r="CG61" s="82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8"/>
      <c r="DW61" s="809"/>
      <c r="DX61" s="809"/>
      <c r="DY61" s="809"/>
      <c r="DZ61" s="810"/>
      <c r="EA61" s="226"/>
    </row>
    <row r="62" spans="1:131" s="227" customFormat="1" ht="26.25" customHeight="1" x14ac:dyDescent="0.15">
      <c r="A62" s="241">
        <v>35</v>
      </c>
      <c r="B62" s="825"/>
      <c r="C62" s="826"/>
      <c r="D62" s="826"/>
      <c r="E62" s="826"/>
      <c r="F62" s="826"/>
      <c r="G62" s="826"/>
      <c r="H62" s="826"/>
      <c r="I62" s="826"/>
      <c r="J62" s="826"/>
      <c r="K62" s="826"/>
      <c r="L62" s="826"/>
      <c r="M62" s="826"/>
      <c r="N62" s="826"/>
      <c r="O62" s="826"/>
      <c r="P62" s="827"/>
      <c r="Q62" s="893"/>
      <c r="R62" s="894"/>
      <c r="S62" s="894"/>
      <c r="T62" s="894"/>
      <c r="U62" s="894"/>
      <c r="V62" s="894"/>
      <c r="W62" s="894"/>
      <c r="X62" s="894"/>
      <c r="Y62" s="894"/>
      <c r="Z62" s="894"/>
      <c r="AA62" s="894"/>
      <c r="AB62" s="894"/>
      <c r="AC62" s="894"/>
      <c r="AD62" s="894"/>
      <c r="AE62" s="895"/>
      <c r="AF62" s="831"/>
      <c r="AG62" s="832"/>
      <c r="AH62" s="832"/>
      <c r="AI62" s="832"/>
      <c r="AJ62" s="83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898" t="s">
        <v>396</v>
      </c>
      <c r="BK62" s="869"/>
      <c r="BL62" s="869"/>
      <c r="BM62" s="869"/>
      <c r="BN62" s="870"/>
      <c r="BO62" s="245"/>
      <c r="BP62" s="245"/>
      <c r="BQ62" s="242">
        <v>56</v>
      </c>
      <c r="BR62" s="243"/>
      <c r="BS62" s="822"/>
      <c r="BT62" s="823"/>
      <c r="BU62" s="823"/>
      <c r="BV62" s="823"/>
      <c r="BW62" s="823"/>
      <c r="BX62" s="823"/>
      <c r="BY62" s="823"/>
      <c r="BZ62" s="823"/>
      <c r="CA62" s="823"/>
      <c r="CB62" s="823"/>
      <c r="CC62" s="823"/>
      <c r="CD62" s="823"/>
      <c r="CE62" s="823"/>
      <c r="CF62" s="823"/>
      <c r="CG62" s="82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8"/>
      <c r="DW62" s="809"/>
      <c r="DX62" s="809"/>
      <c r="DY62" s="809"/>
      <c r="DZ62" s="810"/>
      <c r="EA62" s="226"/>
    </row>
    <row r="63" spans="1:131" s="227" customFormat="1" ht="26.25" customHeight="1" thickBot="1" x14ac:dyDescent="0.2">
      <c r="A63" s="244" t="s">
        <v>378</v>
      </c>
      <c r="B63" s="847" t="s">
        <v>397</v>
      </c>
      <c r="C63" s="848"/>
      <c r="D63" s="848"/>
      <c r="E63" s="848"/>
      <c r="F63" s="848"/>
      <c r="G63" s="848"/>
      <c r="H63" s="848"/>
      <c r="I63" s="848"/>
      <c r="J63" s="848"/>
      <c r="K63" s="848"/>
      <c r="L63" s="848"/>
      <c r="M63" s="848"/>
      <c r="N63" s="848"/>
      <c r="O63" s="848"/>
      <c r="P63" s="849"/>
      <c r="Q63" s="899"/>
      <c r="R63" s="900"/>
      <c r="S63" s="900"/>
      <c r="T63" s="900"/>
      <c r="U63" s="900"/>
      <c r="V63" s="900"/>
      <c r="W63" s="900"/>
      <c r="X63" s="900"/>
      <c r="Y63" s="900"/>
      <c r="Z63" s="900"/>
      <c r="AA63" s="900"/>
      <c r="AB63" s="900"/>
      <c r="AC63" s="900"/>
      <c r="AD63" s="900"/>
      <c r="AE63" s="901"/>
      <c r="AF63" s="902">
        <v>480</v>
      </c>
      <c r="AG63" s="903"/>
      <c r="AH63" s="903"/>
      <c r="AI63" s="903"/>
      <c r="AJ63" s="904"/>
      <c r="AK63" s="905"/>
      <c r="AL63" s="900"/>
      <c r="AM63" s="900"/>
      <c r="AN63" s="900"/>
      <c r="AO63" s="900"/>
      <c r="AP63" s="903">
        <v>2520</v>
      </c>
      <c r="AQ63" s="903"/>
      <c r="AR63" s="903"/>
      <c r="AS63" s="903"/>
      <c r="AT63" s="903"/>
      <c r="AU63" s="903">
        <v>2520</v>
      </c>
      <c r="AV63" s="903"/>
      <c r="AW63" s="903"/>
      <c r="AX63" s="903"/>
      <c r="AY63" s="903"/>
      <c r="AZ63" s="906"/>
      <c r="BA63" s="906"/>
      <c r="BB63" s="906"/>
      <c r="BC63" s="906"/>
      <c r="BD63" s="906"/>
      <c r="BE63" s="907"/>
      <c r="BF63" s="907"/>
      <c r="BG63" s="907"/>
      <c r="BH63" s="907"/>
      <c r="BI63" s="908"/>
      <c r="BJ63" s="909" t="s">
        <v>398</v>
      </c>
      <c r="BK63" s="910"/>
      <c r="BL63" s="910"/>
      <c r="BM63" s="910"/>
      <c r="BN63" s="911"/>
      <c r="BO63" s="245"/>
      <c r="BP63" s="245"/>
      <c r="BQ63" s="242">
        <v>57</v>
      </c>
      <c r="BR63" s="243"/>
      <c r="BS63" s="822"/>
      <c r="BT63" s="823"/>
      <c r="BU63" s="823"/>
      <c r="BV63" s="823"/>
      <c r="BW63" s="823"/>
      <c r="BX63" s="823"/>
      <c r="BY63" s="823"/>
      <c r="BZ63" s="823"/>
      <c r="CA63" s="823"/>
      <c r="CB63" s="823"/>
      <c r="CC63" s="823"/>
      <c r="CD63" s="823"/>
      <c r="CE63" s="823"/>
      <c r="CF63" s="823"/>
      <c r="CG63" s="82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8"/>
      <c r="DW63" s="809"/>
      <c r="DX63" s="809"/>
      <c r="DY63" s="809"/>
      <c r="DZ63" s="810"/>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2"/>
      <c r="BT64" s="823"/>
      <c r="BU64" s="823"/>
      <c r="BV64" s="823"/>
      <c r="BW64" s="823"/>
      <c r="BX64" s="823"/>
      <c r="BY64" s="823"/>
      <c r="BZ64" s="823"/>
      <c r="CA64" s="823"/>
      <c r="CB64" s="823"/>
      <c r="CC64" s="823"/>
      <c r="CD64" s="823"/>
      <c r="CE64" s="823"/>
      <c r="CF64" s="823"/>
      <c r="CG64" s="82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8"/>
      <c r="DW64" s="809"/>
      <c r="DX64" s="809"/>
      <c r="DY64" s="809"/>
      <c r="DZ64" s="810"/>
      <c r="EA64" s="226"/>
    </row>
    <row r="65" spans="1:131" s="227" customFormat="1" ht="26.25" customHeight="1" thickBot="1" x14ac:dyDescent="0.2">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2"/>
      <c r="BT65" s="823"/>
      <c r="BU65" s="823"/>
      <c r="BV65" s="823"/>
      <c r="BW65" s="823"/>
      <c r="BX65" s="823"/>
      <c r="BY65" s="823"/>
      <c r="BZ65" s="823"/>
      <c r="CA65" s="823"/>
      <c r="CB65" s="823"/>
      <c r="CC65" s="823"/>
      <c r="CD65" s="823"/>
      <c r="CE65" s="823"/>
      <c r="CF65" s="823"/>
      <c r="CG65" s="82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8"/>
      <c r="DW65" s="809"/>
      <c r="DX65" s="809"/>
      <c r="DY65" s="809"/>
      <c r="DZ65" s="810"/>
      <c r="EA65" s="226"/>
    </row>
    <row r="66" spans="1:131" s="227" customFormat="1" ht="26.25" customHeight="1" x14ac:dyDescent="0.15">
      <c r="A66" s="783" t="s">
        <v>400</v>
      </c>
      <c r="B66" s="784"/>
      <c r="C66" s="784"/>
      <c r="D66" s="784"/>
      <c r="E66" s="784"/>
      <c r="F66" s="784"/>
      <c r="G66" s="784"/>
      <c r="H66" s="784"/>
      <c r="I66" s="784"/>
      <c r="J66" s="784"/>
      <c r="K66" s="784"/>
      <c r="L66" s="784"/>
      <c r="M66" s="784"/>
      <c r="N66" s="784"/>
      <c r="O66" s="784"/>
      <c r="P66" s="785"/>
      <c r="Q66" s="789" t="s">
        <v>401</v>
      </c>
      <c r="R66" s="790"/>
      <c r="S66" s="790"/>
      <c r="T66" s="790"/>
      <c r="U66" s="791"/>
      <c r="V66" s="789" t="s">
        <v>402</v>
      </c>
      <c r="W66" s="790"/>
      <c r="X66" s="790"/>
      <c r="Y66" s="790"/>
      <c r="Z66" s="791"/>
      <c r="AA66" s="789" t="s">
        <v>403</v>
      </c>
      <c r="AB66" s="790"/>
      <c r="AC66" s="790"/>
      <c r="AD66" s="790"/>
      <c r="AE66" s="791"/>
      <c r="AF66" s="918" t="s">
        <v>404</v>
      </c>
      <c r="AG66" s="873"/>
      <c r="AH66" s="873"/>
      <c r="AI66" s="873"/>
      <c r="AJ66" s="919"/>
      <c r="AK66" s="789" t="s">
        <v>405</v>
      </c>
      <c r="AL66" s="784"/>
      <c r="AM66" s="784"/>
      <c r="AN66" s="784"/>
      <c r="AO66" s="785"/>
      <c r="AP66" s="789" t="s">
        <v>406</v>
      </c>
      <c r="AQ66" s="790"/>
      <c r="AR66" s="790"/>
      <c r="AS66" s="790"/>
      <c r="AT66" s="791"/>
      <c r="AU66" s="789" t="s">
        <v>407</v>
      </c>
      <c r="AV66" s="790"/>
      <c r="AW66" s="790"/>
      <c r="AX66" s="790"/>
      <c r="AY66" s="791"/>
      <c r="AZ66" s="789" t="s">
        <v>365</v>
      </c>
      <c r="BA66" s="790"/>
      <c r="BB66" s="790"/>
      <c r="BC66" s="790"/>
      <c r="BD66" s="796"/>
      <c r="BE66" s="245"/>
      <c r="BF66" s="245"/>
      <c r="BG66" s="245"/>
      <c r="BH66" s="245"/>
      <c r="BI66" s="245"/>
      <c r="BJ66" s="245"/>
      <c r="BK66" s="245"/>
      <c r="BL66" s="245"/>
      <c r="BM66" s="245"/>
      <c r="BN66" s="245"/>
      <c r="BO66" s="245"/>
      <c r="BP66" s="245"/>
      <c r="BQ66" s="242">
        <v>60</v>
      </c>
      <c r="BR66" s="247"/>
      <c r="BS66" s="928"/>
      <c r="BT66" s="929"/>
      <c r="BU66" s="929"/>
      <c r="BV66" s="929"/>
      <c r="BW66" s="929"/>
      <c r="BX66" s="929"/>
      <c r="BY66" s="929"/>
      <c r="BZ66" s="929"/>
      <c r="CA66" s="929"/>
      <c r="CB66" s="929"/>
      <c r="CC66" s="929"/>
      <c r="CD66" s="929"/>
      <c r="CE66" s="929"/>
      <c r="CF66" s="929"/>
      <c r="CG66" s="930"/>
      <c r="CH66" s="915"/>
      <c r="CI66" s="916"/>
      <c r="CJ66" s="916"/>
      <c r="CK66" s="916"/>
      <c r="CL66" s="917"/>
      <c r="CM66" s="915"/>
      <c r="CN66" s="916"/>
      <c r="CO66" s="916"/>
      <c r="CP66" s="916"/>
      <c r="CQ66" s="917"/>
      <c r="CR66" s="915"/>
      <c r="CS66" s="916"/>
      <c r="CT66" s="916"/>
      <c r="CU66" s="916"/>
      <c r="CV66" s="917"/>
      <c r="CW66" s="915"/>
      <c r="CX66" s="916"/>
      <c r="CY66" s="916"/>
      <c r="CZ66" s="916"/>
      <c r="DA66" s="917"/>
      <c r="DB66" s="915"/>
      <c r="DC66" s="916"/>
      <c r="DD66" s="916"/>
      <c r="DE66" s="916"/>
      <c r="DF66" s="917"/>
      <c r="DG66" s="915"/>
      <c r="DH66" s="916"/>
      <c r="DI66" s="916"/>
      <c r="DJ66" s="916"/>
      <c r="DK66" s="917"/>
      <c r="DL66" s="915"/>
      <c r="DM66" s="916"/>
      <c r="DN66" s="916"/>
      <c r="DO66" s="916"/>
      <c r="DP66" s="917"/>
      <c r="DQ66" s="915"/>
      <c r="DR66" s="916"/>
      <c r="DS66" s="916"/>
      <c r="DT66" s="916"/>
      <c r="DU66" s="917"/>
      <c r="DV66" s="912"/>
      <c r="DW66" s="913"/>
      <c r="DX66" s="913"/>
      <c r="DY66" s="913"/>
      <c r="DZ66" s="914"/>
      <c r="EA66" s="226"/>
    </row>
    <row r="67" spans="1:131" s="227" customFormat="1" ht="26.25" customHeight="1" thickBot="1" x14ac:dyDescent="0.2">
      <c r="A67" s="786"/>
      <c r="B67" s="787"/>
      <c r="C67" s="787"/>
      <c r="D67" s="787"/>
      <c r="E67" s="787"/>
      <c r="F67" s="787"/>
      <c r="G67" s="787"/>
      <c r="H67" s="787"/>
      <c r="I67" s="787"/>
      <c r="J67" s="787"/>
      <c r="K67" s="787"/>
      <c r="L67" s="787"/>
      <c r="M67" s="787"/>
      <c r="N67" s="787"/>
      <c r="O67" s="787"/>
      <c r="P67" s="788"/>
      <c r="Q67" s="792"/>
      <c r="R67" s="793"/>
      <c r="S67" s="793"/>
      <c r="T67" s="793"/>
      <c r="U67" s="794"/>
      <c r="V67" s="792"/>
      <c r="W67" s="793"/>
      <c r="X67" s="793"/>
      <c r="Y67" s="793"/>
      <c r="Z67" s="794"/>
      <c r="AA67" s="792"/>
      <c r="AB67" s="793"/>
      <c r="AC67" s="793"/>
      <c r="AD67" s="793"/>
      <c r="AE67" s="794"/>
      <c r="AF67" s="920"/>
      <c r="AG67" s="876"/>
      <c r="AH67" s="876"/>
      <c r="AI67" s="876"/>
      <c r="AJ67" s="921"/>
      <c r="AK67" s="922"/>
      <c r="AL67" s="787"/>
      <c r="AM67" s="787"/>
      <c r="AN67" s="787"/>
      <c r="AO67" s="788"/>
      <c r="AP67" s="792"/>
      <c r="AQ67" s="793"/>
      <c r="AR67" s="793"/>
      <c r="AS67" s="793"/>
      <c r="AT67" s="794"/>
      <c r="AU67" s="792"/>
      <c r="AV67" s="793"/>
      <c r="AW67" s="793"/>
      <c r="AX67" s="793"/>
      <c r="AY67" s="794"/>
      <c r="AZ67" s="792"/>
      <c r="BA67" s="793"/>
      <c r="BB67" s="793"/>
      <c r="BC67" s="793"/>
      <c r="BD67" s="798"/>
      <c r="BE67" s="245"/>
      <c r="BF67" s="245"/>
      <c r="BG67" s="245"/>
      <c r="BH67" s="245"/>
      <c r="BI67" s="245"/>
      <c r="BJ67" s="245"/>
      <c r="BK67" s="245"/>
      <c r="BL67" s="245"/>
      <c r="BM67" s="245"/>
      <c r="BN67" s="245"/>
      <c r="BO67" s="245"/>
      <c r="BP67" s="245"/>
      <c r="BQ67" s="242">
        <v>61</v>
      </c>
      <c r="BR67" s="247"/>
      <c r="BS67" s="928"/>
      <c r="BT67" s="929"/>
      <c r="BU67" s="929"/>
      <c r="BV67" s="929"/>
      <c r="BW67" s="929"/>
      <c r="BX67" s="929"/>
      <c r="BY67" s="929"/>
      <c r="BZ67" s="929"/>
      <c r="CA67" s="929"/>
      <c r="CB67" s="929"/>
      <c r="CC67" s="929"/>
      <c r="CD67" s="929"/>
      <c r="CE67" s="929"/>
      <c r="CF67" s="929"/>
      <c r="CG67" s="930"/>
      <c r="CH67" s="915"/>
      <c r="CI67" s="916"/>
      <c r="CJ67" s="916"/>
      <c r="CK67" s="916"/>
      <c r="CL67" s="917"/>
      <c r="CM67" s="915"/>
      <c r="CN67" s="916"/>
      <c r="CO67" s="916"/>
      <c r="CP67" s="916"/>
      <c r="CQ67" s="917"/>
      <c r="CR67" s="915"/>
      <c r="CS67" s="916"/>
      <c r="CT67" s="916"/>
      <c r="CU67" s="916"/>
      <c r="CV67" s="917"/>
      <c r="CW67" s="915"/>
      <c r="CX67" s="916"/>
      <c r="CY67" s="916"/>
      <c r="CZ67" s="916"/>
      <c r="DA67" s="917"/>
      <c r="DB67" s="915"/>
      <c r="DC67" s="916"/>
      <c r="DD67" s="916"/>
      <c r="DE67" s="916"/>
      <c r="DF67" s="917"/>
      <c r="DG67" s="915"/>
      <c r="DH67" s="916"/>
      <c r="DI67" s="916"/>
      <c r="DJ67" s="916"/>
      <c r="DK67" s="917"/>
      <c r="DL67" s="915"/>
      <c r="DM67" s="916"/>
      <c r="DN67" s="916"/>
      <c r="DO67" s="916"/>
      <c r="DP67" s="917"/>
      <c r="DQ67" s="915"/>
      <c r="DR67" s="916"/>
      <c r="DS67" s="916"/>
      <c r="DT67" s="916"/>
      <c r="DU67" s="917"/>
      <c r="DV67" s="912"/>
      <c r="DW67" s="913"/>
      <c r="DX67" s="913"/>
      <c r="DY67" s="913"/>
      <c r="DZ67" s="914"/>
      <c r="EA67" s="226"/>
    </row>
    <row r="68" spans="1:131" s="227" customFormat="1" ht="26.25" customHeight="1" thickTop="1" x14ac:dyDescent="0.15">
      <c r="A68" s="238">
        <v>1</v>
      </c>
      <c r="B68" s="923" t="s">
        <v>569</v>
      </c>
      <c r="C68" s="924"/>
      <c r="D68" s="924"/>
      <c r="E68" s="924"/>
      <c r="F68" s="924"/>
      <c r="G68" s="924"/>
      <c r="H68" s="924"/>
      <c r="I68" s="924"/>
      <c r="J68" s="924"/>
      <c r="K68" s="924"/>
      <c r="L68" s="924"/>
      <c r="M68" s="924"/>
      <c r="N68" s="924"/>
      <c r="O68" s="924"/>
      <c r="P68" s="925"/>
      <c r="Q68" s="926">
        <v>911</v>
      </c>
      <c r="R68" s="927"/>
      <c r="S68" s="927"/>
      <c r="T68" s="927"/>
      <c r="U68" s="927"/>
      <c r="V68" s="927">
        <v>826</v>
      </c>
      <c r="W68" s="927"/>
      <c r="X68" s="927"/>
      <c r="Y68" s="927"/>
      <c r="Z68" s="927"/>
      <c r="AA68" s="927">
        <v>85</v>
      </c>
      <c r="AB68" s="927"/>
      <c r="AC68" s="927"/>
      <c r="AD68" s="927"/>
      <c r="AE68" s="927"/>
      <c r="AF68" s="927">
        <v>612</v>
      </c>
      <c r="AG68" s="927"/>
      <c r="AH68" s="927"/>
      <c r="AI68" s="927"/>
      <c r="AJ68" s="927"/>
      <c r="AK68" s="927">
        <v>30</v>
      </c>
      <c r="AL68" s="927"/>
      <c r="AM68" s="927"/>
      <c r="AN68" s="927"/>
      <c r="AO68" s="927"/>
      <c r="AP68" s="927">
        <v>370</v>
      </c>
      <c r="AQ68" s="927"/>
      <c r="AR68" s="927"/>
      <c r="AS68" s="927"/>
      <c r="AT68" s="927"/>
      <c r="AU68" s="927" t="s">
        <v>510</v>
      </c>
      <c r="AV68" s="927"/>
      <c r="AW68" s="927"/>
      <c r="AX68" s="927"/>
      <c r="AY68" s="927"/>
      <c r="AZ68" s="931" t="s">
        <v>578</v>
      </c>
      <c r="BA68" s="931"/>
      <c r="BB68" s="931"/>
      <c r="BC68" s="931"/>
      <c r="BD68" s="932"/>
      <c r="BE68" s="245"/>
      <c r="BF68" s="245"/>
      <c r="BG68" s="245"/>
      <c r="BH68" s="245"/>
      <c r="BI68" s="245"/>
      <c r="BJ68" s="245"/>
      <c r="BK68" s="245"/>
      <c r="BL68" s="245"/>
      <c r="BM68" s="245"/>
      <c r="BN68" s="245"/>
      <c r="BO68" s="245"/>
      <c r="BP68" s="245"/>
      <c r="BQ68" s="242">
        <v>62</v>
      </c>
      <c r="BR68" s="247"/>
      <c r="BS68" s="928"/>
      <c r="BT68" s="929"/>
      <c r="BU68" s="929"/>
      <c r="BV68" s="929"/>
      <c r="BW68" s="929"/>
      <c r="BX68" s="929"/>
      <c r="BY68" s="929"/>
      <c r="BZ68" s="929"/>
      <c r="CA68" s="929"/>
      <c r="CB68" s="929"/>
      <c r="CC68" s="929"/>
      <c r="CD68" s="929"/>
      <c r="CE68" s="929"/>
      <c r="CF68" s="929"/>
      <c r="CG68" s="930"/>
      <c r="CH68" s="915"/>
      <c r="CI68" s="916"/>
      <c r="CJ68" s="916"/>
      <c r="CK68" s="916"/>
      <c r="CL68" s="917"/>
      <c r="CM68" s="915"/>
      <c r="CN68" s="916"/>
      <c r="CO68" s="916"/>
      <c r="CP68" s="916"/>
      <c r="CQ68" s="917"/>
      <c r="CR68" s="915"/>
      <c r="CS68" s="916"/>
      <c r="CT68" s="916"/>
      <c r="CU68" s="916"/>
      <c r="CV68" s="917"/>
      <c r="CW68" s="915"/>
      <c r="CX68" s="916"/>
      <c r="CY68" s="916"/>
      <c r="CZ68" s="916"/>
      <c r="DA68" s="917"/>
      <c r="DB68" s="915"/>
      <c r="DC68" s="916"/>
      <c r="DD68" s="916"/>
      <c r="DE68" s="916"/>
      <c r="DF68" s="917"/>
      <c r="DG68" s="915"/>
      <c r="DH68" s="916"/>
      <c r="DI68" s="916"/>
      <c r="DJ68" s="916"/>
      <c r="DK68" s="917"/>
      <c r="DL68" s="915"/>
      <c r="DM68" s="916"/>
      <c r="DN68" s="916"/>
      <c r="DO68" s="916"/>
      <c r="DP68" s="917"/>
      <c r="DQ68" s="915"/>
      <c r="DR68" s="916"/>
      <c r="DS68" s="916"/>
      <c r="DT68" s="916"/>
      <c r="DU68" s="917"/>
      <c r="DV68" s="912"/>
      <c r="DW68" s="913"/>
      <c r="DX68" s="913"/>
      <c r="DY68" s="913"/>
      <c r="DZ68" s="914"/>
      <c r="EA68" s="226"/>
    </row>
    <row r="69" spans="1:131" s="227" customFormat="1" ht="26.25" customHeight="1" x14ac:dyDescent="0.15">
      <c r="A69" s="241">
        <v>2</v>
      </c>
      <c r="B69" s="936" t="s">
        <v>570</v>
      </c>
      <c r="C69" s="937"/>
      <c r="D69" s="937"/>
      <c r="E69" s="937"/>
      <c r="F69" s="937"/>
      <c r="G69" s="937"/>
      <c r="H69" s="937"/>
      <c r="I69" s="937"/>
      <c r="J69" s="937"/>
      <c r="K69" s="937"/>
      <c r="L69" s="937"/>
      <c r="M69" s="937"/>
      <c r="N69" s="937"/>
      <c r="O69" s="937"/>
      <c r="P69" s="938"/>
      <c r="Q69" s="933">
        <v>841</v>
      </c>
      <c r="R69" s="891"/>
      <c r="S69" s="891"/>
      <c r="T69" s="891"/>
      <c r="U69" s="891"/>
      <c r="V69" s="891">
        <v>816</v>
      </c>
      <c r="W69" s="891"/>
      <c r="X69" s="891"/>
      <c r="Y69" s="891"/>
      <c r="Z69" s="891"/>
      <c r="AA69" s="891">
        <v>25</v>
      </c>
      <c r="AB69" s="891"/>
      <c r="AC69" s="891"/>
      <c r="AD69" s="891"/>
      <c r="AE69" s="891"/>
      <c r="AF69" s="891">
        <v>25</v>
      </c>
      <c r="AG69" s="891"/>
      <c r="AH69" s="891"/>
      <c r="AI69" s="891"/>
      <c r="AJ69" s="891"/>
      <c r="AK69" s="891">
        <v>21</v>
      </c>
      <c r="AL69" s="891"/>
      <c r="AM69" s="891"/>
      <c r="AN69" s="891"/>
      <c r="AO69" s="891"/>
      <c r="AP69" s="891">
        <v>21</v>
      </c>
      <c r="AQ69" s="891"/>
      <c r="AR69" s="891"/>
      <c r="AS69" s="891"/>
      <c r="AT69" s="891"/>
      <c r="AU69" s="891">
        <v>11</v>
      </c>
      <c r="AV69" s="891"/>
      <c r="AW69" s="891"/>
      <c r="AX69" s="891"/>
      <c r="AY69" s="891"/>
      <c r="AZ69" s="934"/>
      <c r="BA69" s="934"/>
      <c r="BB69" s="934"/>
      <c r="BC69" s="934"/>
      <c r="BD69" s="935"/>
      <c r="BE69" s="245"/>
      <c r="BF69" s="245"/>
      <c r="BG69" s="245"/>
      <c r="BH69" s="245"/>
      <c r="BI69" s="245"/>
      <c r="BJ69" s="245"/>
      <c r="BK69" s="245"/>
      <c r="BL69" s="245"/>
      <c r="BM69" s="245"/>
      <c r="BN69" s="245"/>
      <c r="BO69" s="245"/>
      <c r="BP69" s="245"/>
      <c r="BQ69" s="242">
        <v>63</v>
      </c>
      <c r="BR69" s="247"/>
      <c r="BS69" s="928"/>
      <c r="BT69" s="929"/>
      <c r="BU69" s="929"/>
      <c r="BV69" s="929"/>
      <c r="BW69" s="929"/>
      <c r="BX69" s="929"/>
      <c r="BY69" s="929"/>
      <c r="BZ69" s="929"/>
      <c r="CA69" s="929"/>
      <c r="CB69" s="929"/>
      <c r="CC69" s="929"/>
      <c r="CD69" s="929"/>
      <c r="CE69" s="929"/>
      <c r="CF69" s="929"/>
      <c r="CG69" s="930"/>
      <c r="CH69" s="915"/>
      <c r="CI69" s="916"/>
      <c r="CJ69" s="916"/>
      <c r="CK69" s="916"/>
      <c r="CL69" s="917"/>
      <c r="CM69" s="915"/>
      <c r="CN69" s="916"/>
      <c r="CO69" s="916"/>
      <c r="CP69" s="916"/>
      <c r="CQ69" s="917"/>
      <c r="CR69" s="915"/>
      <c r="CS69" s="916"/>
      <c r="CT69" s="916"/>
      <c r="CU69" s="916"/>
      <c r="CV69" s="917"/>
      <c r="CW69" s="915"/>
      <c r="CX69" s="916"/>
      <c r="CY69" s="916"/>
      <c r="CZ69" s="916"/>
      <c r="DA69" s="917"/>
      <c r="DB69" s="915"/>
      <c r="DC69" s="916"/>
      <c r="DD69" s="916"/>
      <c r="DE69" s="916"/>
      <c r="DF69" s="917"/>
      <c r="DG69" s="915"/>
      <c r="DH69" s="916"/>
      <c r="DI69" s="916"/>
      <c r="DJ69" s="916"/>
      <c r="DK69" s="917"/>
      <c r="DL69" s="915"/>
      <c r="DM69" s="916"/>
      <c r="DN69" s="916"/>
      <c r="DO69" s="916"/>
      <c r="DP69" s="917"/>
      <c r="DQ69" s="915"/>
      <c r="DR69" s="916"/>
      <c r="DS69" s="916"/>
      <c r="DT69" s="916"/>
      <c r="DU69" s="917"/>
      <c r="DV69" s="912"/>
      <c r="DW69" s="913"/>
      <c r="DX69" s="913"/>
      <c r="DY69" s="913"/>
      <c r="DZ69" s="914"/>
      <c r="EA69" s="226"/>
    </row>
    <row r="70" spans="1:131" s="227" customFormat="1" ht="26.25" customHeight="1" x14ac:dyDescent="0.15">
      <c r="A70" s="241">
        <v>3</v>
      </c>
      <c r="B70" s="936" t="s">
        <v>571</v>
      </c>
      <c r="C70" s="937"/>
      <c r="D70" s="937"/>
      <c r="E70" s="937"/>
      <c r="F70" s="937"/>
      <c r="G70" s="937"/>
      <c r="H70" s="937"/>
      <c r="I70" s="937"/>
      <c r="J70" s="937"/>
      <c r="K70" s="937"/>
      <c r="L70" s="937"/>
      <c r="M70" s="937"/>
      <c r="N70" s="937"/>
      <c r="O70" s="937"/>
      <c r="P70" s="938"/>
      <c r="Q70" s="933">
        <v>1209</v>
      </c>
      <c r="R70" s="891"/>
      <c r="S70" s="891"/>
      <c r="T70" s="891"/>
      <c r="U70" s="891"/>
      <c r="V70" s="891">
        <v>1175</v>
      </c>
      <c r="W70" s="891"/>
      <c r="X70" s="891"/>
      <c r="Y70" s="891"/>
      <c r="Z70" s="891"/>
      <c r="AA70" s="891">
        <v>34</v>
      </c>
      <c r="AB70" s="891"/>
      <c r="AC70" s="891"/>
      <c r="AD70" s="891"/>
      <c r="AE70" s="891"/>
      <c r="AF70" s="891">
        <v>34</v>
      </c>
      <c r="AG70" s="891"/>
      <c r="AH70" s="891"/>
      <c r="AI70" s="891"/>
      <c r="AJ70" s="891"/>
      <c r="AK70" s="891" t="s">
        <v>510</v>
      </c>
      <c r="AL70" s="891"/>
      <c r="AM70" s="891"/>
      <c r="AN70" s="891"/>
      <c r="AO70" s="891"/>
      <c r="AP70" s="891">
        <v>650</v>
      </c>
      <c r="AQ70" s="891"/>
      <c r="AR70" s="891"/>
      <c r="AS70" s="891"/>
      <c r="AT70" s="891"/>
      <c r="AU70" s="891">
        <v>150</v>
      </c>
      <c r="AV70" s="891"/>
      <c r="AW70" s="891"/>
      <c r="AX70" s="891"/>
      <c r="AY70" s="891"/>
      <c r="AZ70" s="934"/>
      <c r="BA70" s="934"/>
      <c r="BB70" s="934"/>
      <c r="BC70" s="934"/>
      <c r="BD70" s="935"/>
      <c r="BE70" s="245"/>
      <c r="BF70" s="245"/>
      <c r="BG70" s="245"/>
      <c r="BH70" s="245"/>
      <c r="BI70" s="245"/>
      <c r="BJ70" s="245"/>
      <c r="BK70" s="245"/>
      <c r="BL70" s="245"/>
      <c r="BM70" s="245"/>
      <c r="BN70" s="245"/>
      <c r="BO70" s="245"/>
      <c r="BP70" s="245"/>
      <c r="BQ70" s="242">
        <v>64</v>
      </c>
      <c r="BR70" s="247"/>
      <c r="BS70" s="928"/>
      <c r="BT70" s="929"/>
      <c r="BU70" s="929"/>
      <c r="BV70" s="929"/>
      <c r="BW70" s="929"/>
      <c r="BX70" s="929"/>
      <c r="BY70" s="929"/>
      <c r="BZ70" s="929"/>
      <c r="CA70" s="929"/>
      <c r="CB70" s="929"/>
      <c r="CC70" s="929"/>
      <c r="CD70" s="929"/>
      <c r="CE70" s="929"/>
      <c r="CF70" s="929"/>
      <c r="CG70" s="930"/>
      <c r="CH70" s="915"/>
      <c r="CI70" s="916"/>
      <c r="CJ70" s="916"/>
      <c r="CK70" s="916"/>
      <c r="CL70" s="917"/>
      <c r="CM70" s="915"/>
      <c r="CN70" s="916"/>
      <c r="CO70" s="916"/>
      <c r="CP70" s="916"/>
      <c r="CQ70" s="917"/>
      <c r="CR70" s="915"/>
      <c r="CS70" s="916"/>
      <c r="CT70" s="916"/>
      <c r="CU70" s="916"/>
      <c r="CV70" s="917"/>
      <c r="CW70" s="915"/>
      <c r="CX70" s="916"/>
      <c r="CY70" s="916"/>
      <c r="CZ70" s="916"/>
      <c r="DA70" s="917"/>
      <c r="DB70" s="915"/>
      <c r="DC70" s="916"/>
      <c r="DD70" s="916"/>
      <c r="DE70" s="916"/>
      <c r="DF70" s="917"/>
      <c r="DG70" s="915"/>
      <c r="DH70" s="916"/>
      <c r="DI70" s="916"/>
      <c r="DJ70" s="916"/>
      <c r="DK70" s="917"/>
      <c r="DL70" s="915"/>
      <c r="DM70" s="916"/>
      <c r="DN70" s="916"/>
      <c r="DO70" s="916"/>
      <c r="DP70" s="917"/>
      <c r="DQ70" s="915"/>
      <c r="DR70" s="916"/>
      <c r="DS70" s="916"/>
      <c r="DT70" s="916"/>
      <c r="DU70" s="917"/>
      <c r="DV70" s="912"/>
      <c r="DW70" s="913"/>
      <c r="DX70" s="913"/>
      <c r="DY70" s="913"/>
      <c r="DZ70" s="914"/>
      <c r="EA70" s="226"/>
    </row>
    <row r="71" spans="1:131" s="227" customFormat="1" ht="26.25" customHeight="1" x14ac:dyDescent="0.15">
      <c r="A71" s="241">
        <v>4</v>
      </c>
      <c r="B71" s="936" t="s">
        <v>572</v>
      </c>
      <c r="C71" s="937"/>
      <c r="D71" s="937"/>
      <c r="E71" s="937"/>
      <c r="F71" s="937"/>
      <c r="G71" s="937"/>
      <c r="H71" s="937"/>
      <c r="I71" s="937"/>
      <c r="J71" s="937"/>
      <c r="K71" s="937"/>
      <c r="L71" s="937"/>
      <c r="M71" s="937"/>
      <c r="N71" s="937"/>
      <c r="O71" s="937"/>
      <c r="P71" s="938"/>
      <c r="Q71" s="933">
        <v>540</v>
      </c>
      <c r="R71" s="891"/>
      <c r="S71" s="891"/>
      <c r="T71" s="891"/>
      <c r="U71" s="891"/>
      <c r="V71" s="891">
        <v>513</v>
      </c>
      <c r="W71" s="891"/>
      <c r="X71" s="891"/>
      <c r="Y71" s="891"/>
      <c r="Z71" s="891"/>
      <c r="AA71" s="891">
        <v>27</v>
      </c>
      <c r="AB71" s="891"/>
      <c r="AC71" s="891"/>
      <c r="AD71" s="891"/>
      <c r="AE71" s="891"/>
      <c r="AF71" s="891">
        <v>27</v>
      </c>
      <c r="AG71" s="891"/>
      <c r="AH71" s="891"/>
      <c r="AI71" s="891"/>
      <c r="AJ71" s="891"/>
      <c r="AK71" s="891">
        <v>17</v>
      </c>
      <c r="AL71" s="891"/>
      <c r="AM71" s="891"/>
      <c r="AN71" s="891"/>
      <c r="AO71" s="891"/>
      <c r="AP71" s="891" t="s">
        <v>510</v>
      </c>
      <c r="AQ71" s="891"/>
      <c r="AR71" s="891"/>
      <c r="AS71" s="891"/>
      <c r="AT71" s="891"/>
      <c r="AU71" s="891" t="s">
        <v>510</v>
      </c>
      <c r="AV71" s="891"/>
      <c r="AW71" s="891"/>
      <c r="AX71" s="891"/>
      <c r="AY71" s="891"/>
      <c r="AZ71" s="934"/>
      <c r="BA71" s="934"/>
      <c r="BB71" s="934"/>
      <c r="BC71" s="934"/>
      <c r="BD71" s="935"/>
      <c r="BE71" s="245"/>
      <c r="BF71" s="245"/>
      <c r="BG71" s="245"/>
      <c r="BH71" s="245"/>
      <c r="BI71" s="245"/>
      <c r="BJ71" s="245"/>
      <c r="BK71" s="245"/>
      <c r="BL71" s="245"/>
      <c r="BM71" s="245"/>
      <c r="BN71" s="245"/>
      <c r="BO71" s="245"/>
      <c r="BP71" s="245"/>
      <c r="BQ71" s="242">
        <v>65</v>
      </c>
      <c r="BR71" s="247"/>
      <c r="BS71" s="928"/>
      <c r="BT71" s="929"/>
      <c r="BU71" s="929"/>
      <c r="BV71" s="929"/>
      <c r="BW71" s="929"/>
      <c r="BX71" s="929"/>
      <c r="BY71" s="929"/>
      <c r="BZ71" s="929"/>
      <c r="CA71" s="929"/>
      <c r="CB71" s="929"/>
      <c r="CC71" s="929"/>
      <c r="CD71" s="929"/>
      <c r="CE71" s="929"/>
      <c r="CF71" s="929"/>
      <c r="CG71" s="930"/>
      <c r="CH71" s="915"/>
      <c r="CI71" s="916"/>
      <c r="CJ71" s="916"/>
      <c r="CK71" s="916"/>
      <c r="CL71" s="917"/>
      <c r="CM71" s="915"/>
      <c r="CN71" s="916"/>
      <c r="CO71" s="916"/>
      <c r="CP71" s="916"/>
      <c r="CQ71" s="917"/>
      <c r="CR71" s="915"/>
      <c r="CS71" s="916"/>
      <c r="CT71" s="916"/>
      <c r="CU71" s="916"/>
      <c r="CV71" s="917"/>
      <c r="CW71" s="915"/>
      <c r="CX71" s="916"/>
      <c r="CY71" s="916"/>
      <c r="CZ71" s="916"/>
      <c r="DA71" s="917"/>
      <c r="DB71" s="915"/>
      <c r="DC71" s="916"/>
      <c r="DD71" s="916"/>
      <c r="DE71" s="916"/>
      <c r="DF71" s="917"/>
      <c r="DG71" s="915"/>
      <c r="DH71" s="916"/>
      <c r="DI71" s="916"/>
      <c r="DJ71" s="916"/>
      <c r="DK71" s="917"/>
      <c r="DL71" s="915"/>
      <c r="DM71" s="916"/>
      <c r="DN71" s="916"/>
      <c r="DO71" s="916"/>
      <c r="DP71" s="917"/>
      <c r="DQ71" s="915"/>
      <c r="DR71" s="916"/>
      <c r="DS71" s="916"/>
      <c r="DT71" s="916"/>
      <c r="DU71" s="917"/>
      <c r="DV71" s="912"/>
      <c r="DW71" s="913"/>
      <c r="DX71" s="913"/>
      <c r="DY71" s="913"/>
      <c r="DZ71" s="914"/>
      <c r="EA71" s="226"/>
    </row>
    <row r="72" spans="1:131" s="227" customFormat="1" ht="26.25" customHeight="1" x14ac:dyDescent="0.15">
      <c r="A72" s="241">
        <v>5</v>
      </c>
      <c r="B72" s="936" t="s">
        <v>577</v>
      </c>
      <c r="C72" s="937"/>
      <c r="D72" s="937"/>
      <c r="E72" s="937"/>
      <c r="F72" s="937"/>
      <c r="G72" s="937"/>
      <c r="H72" s="937"/>
      <c r="I72" s="937"/>
      <c r="J72" s="937"/>
      <c r="K72" s="937"/>
      <c r="L72" s="937"/>
      <c r="M72" s="937"/>
      <c r="N72" s="937"/>
      <c r="O72" s="937"/>
      <c r="P72" s="938"/>
      <c r="Q72" s="933">
        <v>74</v>
      </c>
      <c r="R72" s="891"/>
      <c r="S72" s="891"/>
      <c r="T72" s="891"/>
      <c r="U72" s="891"/>
      <c r="V72" s="891">
        <v>70</v>
      </c>
      <c r="W72" s="891"/>
      <c r="X72" s="891"/>
      <c r="Y72" s="891"/>
      <c r="Z72" s="891"/>
      <c r="AA72" s="891">
        <v>4</v>
      </c>
      <c r="AB72" s="891"/>
      <c r="AC72" s="891"/>
      <c r="AD72" s="891"/>
      <c r="AE72" s="891"/>
      <c r="AF72" s="891">
        <v>4</v>
      </c>
      <c r="AG72" s="891"/>
      <c r="AH72" s="891"/>
      <c r="AI72" s="891"/>
      <c r="AJ72" s="891"/>
      <c r="AK72" s="891" t="s">
        <v>593</v>
      </c>
      <c r="AL72" s="891"/>
      <c r="AM72" s="891"/>
      <c r="AN72" s="891"/>
      <c r="AO72" s="891"/>
      <c r="AP72" s="891" t="s">
        <v>510</v>
      </c>
      <c r="AQ72" s="891"/>
      <c r="AR72" s="891"/>
      <c r="AS72" s="891"/>
      <c r="AT72" s="891"/>
      <c r="AU72" s="891" t="s">
        <v>510</v>
      </c>
      <c r="AV72" s="891"/>
      <c r="AW72" s="891"/>
      <c r="AX72" s="891"/>
      <c r="AY72" s="891"/>
      <c r="AZ72" s="934"/>
      <c r="BA72" s="934"/>
      <c r="BB72" s="934"/>
      <c r="BC72" s="934"/>
      <c r="BD72" s="935"/>
      <c r="BE72" s="245"/>
      <c r="BF72" s="245"/>
      <c r="BG72" s="245"/>
      <c r="BH72" s="245"/>
      <c r="BI72" s="245"/>
      <c r="BJ72" s="245"/>
      <c r="BK72" s="245"/>
      <c r="BL72" s="245"/>
      <c r="BM72" s="245"/>
      <c r="BN72" s="245"/>
      <c r="BO72" s="245"/>
      <c r="BP72" s="245"/>
      <c r="BQ72" s="242">
        <v>66</v>
      </c>
      <c r="BR72" s="247"/>
      <c r="BS72" s="928"/>
      <c r="BT72" s="929"/>
      <c r="BU72" s="929"/>
      <c r="BV72" s="929"/>
      <c r="BW72" s="929"/>
      <c r="BX72" s="929"/>
      <c r="BY72" s="929"/>
      <c r="BZ72" s="929"/>
      <c r="CA72" s="929"/>
      <c r="CB72" s="929"/>
      <c r="CC72" s="929"/>
      <c r="CD72" s="929"/>
      <c r="CE72" s="929"/>
      <c r="CF72" s="929"/>
      <c r="CG72" s="930"/>
      <c r="CH72" s="915"/>
      <c r="CI72" s="916"/>
      <c r="CJ72" s="916"/>
      <c r="CK72" s="916"/>
      <c r="CL72" s="917"/>
      <c r="CM72" s="915"/>
      <c r="CN72" s="916"/>
      <c r="CO72" s="916"/>
      <c r="CP72" s="916"/>
      <c r="CQ72" s="917"/>
      <c r="CR72" s="915"/>
      <c r="CS72" s="916"/>
      <c r="CT72" s="916"/>
      <c r="CU72" s="916"/>
      <c r="CV72" s="917"/>
      <c r="CW72" s="915"/>
      <c r="CX72" s="916"/>
      <c r="CY72" s="916"/>
      <c r="CZ72" s="916"/>
      <c r="DA72" s="917"/>
      <c r="DB72" s="915"/>
      <c r="DC72" s="916"/>
      <c r="DD72" s="916"/>
      <c r="DE72" s="916"/>
      <c r="DF72" s="917"/>
      <c r="DG72" s="915"/>
      <c r="DH72" s="916"/>
      <c r="DI72" s="916"/>
      <c r="DJ72" s="916"/>
      <c r="DK72" s="917"/>
      <c r="DL72" s="915"/>
      <c r="DM72" s="916"/>
      <c r="DN72" s="916"/>
      <c r="DO72" s="916"/>
      <c r="DP72" s="917"/>
      <c r="DQ72" s="915"/>
      <c r="DR72" s="916"/>
      <c r="DS72" s="916"/>
      <c r="DT72" s="916"/>
      <c r="DU72" s="917"/>
      <c r="DV72" s="912"/>
      <c r="DW72" s="913"/>
      <c r="DX72" s="913"/>
      <c r="DY72" s="913"/>
      <c r="DZ72" s="914"/>
      <c r="EA72" s="226"/>
    </row>
    <row r="73" spans="1:131" s="227" customFormat="1" ht="26.25" customHeight="1" x14ac:dyDescent="0.15">
      <c r="A73" s="241">
        <v>6</v>
      </c>
      <c r="B73" s="936" t="s">
        <v>573</v>
      </c>
      <c r="C73" s="937"/>
      <c r="D73" s="937"/>
      <c r="E73" s="937"/>
      <c r="F73" s="937"/>
      <c r="G73" s="937"/>
      <c r="H73" s="937"/>
      <c r="I73" s="937"/>
      <c r="J73" s="937"/>
      <c r="K73" s="937"/>
      <c r="L73" s="937"/>
      <c r="M73" s="937"/>
      <c r="N73" s="937"/>
      <c r="O73" s="937"/>
      <c r="P73" s="938"/>
      <c r="Q73" s="933">
        <v>95</v>
      </c>
      <c r="R73" s="891"/>
      <c r="S73" s="891"/>
      <c r="T73" s="891"/>
      <c r="U73" s="891"/>
      <c r="V73" s="891">
        <v>82</v>
      </c>
      <c r="W73" s="891"/>
      <c r="X73" s="891"/>
      <c r="Y73" s="891"/>
      <c r="Z73" s="891"/>
      <c r="AA73" s="891">
        <v>13</v>
      </c>
      <c r="AB73" s="891"/>
      <c r="AC73" s="891"/>
      <c r="AD73" s="891"/>
      <c r="AE73" s="891"/>
      <c r="AF73" s="891">
        <v>13</v>
      </c>
      <c r="AG73" s="891"/>
      <c r="AH73" s="891"/>
      <c r="AI73" s="891"/>
      <c r="AJ73" s="891"/>
      <c r="AK73" s="891">
        <v>38</v>
      </c>
      <c r="AL73" s="891"/>
      <c r="AM73" s="891"/>
      <c r="AN73" s="891"/>
      <c r="AO73" s="891"/>
      <c r="AP73" s="891" t="s">
        <v>579</v>
      </c>
      <c r="AQ73" s="891"/>
      <c r="AR73" s="891"/>
      <c r="AS73" s="891"/>
      <c r="AT73" s="891"/>
      <c r="AU73" s="891" t="s">
        <v>579</v>
      </c>
      <c r="AV73" s="891"/>
      <c r="AW73" s="891"/>
      <c r="AX73" s="891"/>
      <c r="AY73" s="891"/>
      <c r="AZ73" s="934"/>
      <c r="BA73" s="934"/>
      <c r="BB73" s="934"/>
      <c r="BC73" s="934"/>
      <c r="BD73" s="935"/>
      <c r="BE73" s="245"/>
      <c r="BF73" s="245"/>
      <c r="BG73" s="245"/>
      <c r="BH73" s="245"/>
      <c r="BI73" s="245"/>
      <c r="BJ73" s="245"/>
      <c r="BK73" s="245"/>
      <c r="BL73" s="245"/>
      <c r="BM73" s="245"/>
      <c r="BN73" s="245"/>
      <c r="BO73" s="245"/>
      <c r="BP73" s="245"/>
      <c r="BQ73" s="242">
        <v>67</v>
      </c>
      <c r="BR73" s="247"/>
      <c r="BS73" s="928"/>
      <c r="BT73" s="929"/>
      <c r="BU73" s="929"/>
      <c r="BV73" s="929"/>
      <c r="BW73" s="929"/>
      <c r="BX73" s="929"/>
      <c r="BY73" s="929"/>
      <c r="BZ73" s="929"/>
      <c r="CA73" s="929"/>
      <c r="CB73" s="929"/>
      <c r="CC73" s="929"/>
      <c r="CD73" s="929"/>
      <c r="CE73" s="929"/>
      <c r="CF73" s="929"/>
      <c r="CG73" s="930"/>
      <c r="CH73" s="915"/>
      <c r="CI73" s="916"/>
      <c r="CJ73" s="916"/>
      <c r="CK73" s="916"/>
      <c r="CL73" s="917"/>
      <c r="CM73" s="915"/>
      <c r="CN73" s="916"/>
      <c r="CO73" s="916"/>
      <c r="CP73" s="916"/>
      <c r="CQ73" s="917"/>
      <c r="CR73" s="915"/>
      <c r="CS73" s="916"/>
      <c r="CT73" s="916"/>
      <c r="CU73" s="916"/>
      <c r="CV73" s="917"/>
      <c r="CW73" s="915"/>
      <c r="CX73" s="916"/>
      <c r="CY73" s="916"/>
      <c r="CZ73" s="916"/>
      <c r="DA73" s="917"/>
      <c r="DB73" s="915"/>
      <c r="DC73" s="916"/>
      <c r="DD73" s="916"/>
      <c r="DE73" s="916"/>
      <c r="DF73" s="917"/>
      <c r="DG73" s="915"/>
      <c r="DH73" s="916"/>
      <c r="DI73" s="916"/>
      <c r="DJ73" s="916"/>
      <c r="DK73" s="917"/>
      <c r="DL73" s="915"/>
      <c r="DM73" s="916"/>
      <c r="DN73" s="916"/>
      <c r="DO73" s="916"/>
      <c r="DP73" s="917"/>
      <c r="DQ73" s="915"/>
      <c r="DR73" s="916"/>
      <c r="DS73" s="916"/>
      <c r="DT73" s="916"/>
      <c r="DU73" s="917"/>
      <c r="DV73" s="912"/>
      <c r="DW73" s="913"/>
      <c r="DX73" s="913"/>
      <c r="DY73" s="913"/>
      <c r="DZ73" s="914"/>
      <c r="EA73" s="226"/>
    </row>
    <row r="74" spans="1:131" s="227" customFormat="1" ht="26.25" customHeight="1" x14ac:dyDescent="0.15">
      <c r="A74" s="241">
        <v>7</v>
      </c>
      <c r="B74" s="936" t="s">
        <v>574</v>
      </c>
      <c r="C74" s="937"/>
      <c r="D74" s="937"/>
      <c r="E74" s="937"/>
      <c r="F74" s="937"/>
      <c r="G74" s="937"/>
      <c r="H74" s="937"/>
      <c r="I74" s="937"/>
      <c r="J74" s="937"/>
      <c r="K74" s="937"/>
      <c r="L74" s="937"/>
      <c r="M74" s="937"/>
      <c r="N74" s="937"/>
      <c r="O74" s="937"/>
      <c r="P74" s="938"/>
      <c r="Q74" s="933">
        <v>8452</v>
      </c>
      <c r="R74" s="891"/>
      <c r="S74" s="891"/>
      <c r="T74" s="891"/>
      <c r="U74" s="891"/>
      <c r="V74" s="891">
        <v>8381</v>
      </c>
      <c r="W74" s="891"/>
      <c r="X74" s="891"/>
      <c r="Y74" s="891"/>
      <c r="Z74" s="891"/>
      <c r="AA74" s="891">
        <v>72</v>
      </c>
      <c r="AB74" s="891"/>
      <c r="AC74" s="891"/>
      <c r="AD74" s="891"/>
      <c r="AE74" s="891"/>
      <c r="AF74" s="891">
        <v>72</v>
      </c>
      <c r="AG74" s="891"/>
      <c r="AH74" s="891"/>
      <c r="AI74" s="891"/>
      <c r="AJ74" s="891"/>
      <c r="AK74" s="891">
        <v>970</v>
      </c>
      <c r="AL74" s="891"/>
      <c r="AM74" s="891"/>
      <c r="AN74" s="891"/>
      <c r="AO74" s="891"/>
      <c r="AP74" s="891" t="s">
        <v>580</v>
      </c>
      <c r="AQ74" s="891"/>
      <c r="AR74" s="891"/>
      <c r="AS74" s="891"/>
      <c r="AT74" s="891"/>
      <c r="AU74" s="891" t="s">
        <v>579</v>
      </c>
      <c r="AV74" s="891"/>
      <c r="AW74" s="891"/>
      <c r="AX74" s="891"/>
      <c r="AY74" s="891"/>
      <c r="AZ74" s="934"/>
      <c r="BA74" s="934"/>
      <c r="BB74" s="934"/>
      <c r="BC74" s="934"/>
      <c r="BD74" s="935"/>
      <c r="BE74" s="245"/>
      <c r="BF74" s="245"/>
      <c r="BG74" s="245"/>
      <c r="BH74" s="245"/>
      <c r="BI74" s="245"/>
      <c r="BJ74" s="245"/>
      <c r="BK74" s="245"/>
      <c r="BL74" s="245"/>
      <c r="BM74" s="245"/>
      <c r="BN74" s="245"/>
      <c r="BO74" s="245"/>
      <c r="BP74" s="245"/>
      <c r="BQ74" s="242">
        <v>68</v>
      </c>
      <c r="BR74" s="247"/>
      <c r="BS74" s="928"/>
      <c r="BT74" s="929"/>
      <c r="BU74" s="929"/>
      <c r="BV74" s="929"/>
      <c r="BW74" s="929"/>
      <c r="BX74" s="929"/>
      <c r="BY74" s="929"/>
      <c r="BZ74" s="929"/>
      <c r="CA74" s="929"/>
      <c r="CB74" s="929"/>
      <c r="CC74" s="929"/>
      <c r="CD74" s="929"/>
      <c r="CE74" s="929"/>
      <c r="CF74" s="929"/>
      <c r="CG74" s="930"/>
      <c r="CH74" s="915"/>
      <c r="CI74" s="916"/>
      <c r="CJ74" s="916"/>
      <c r="CK74" s="916"/>
      <c r="CL74" s="917"/>
      <c r="CM74" s="915"/>
      <c r="CN74" s="916"/>
      <c r="CO74" s="916"/>
      <c r="CP74" s="916"/>
      <c r="CQ74" s="917"/>
      <c r="CR74" s="915"/>
      <c r="CS74" s="916"/>
      <c r="CT74" s="916"/>
      <c r="CU74" s="916"/>
      <c r="CV74" s="917"/>
      <c r="CW74" s="915"/>
      <c r="CX74" s="916"/>
      <c r="CY74" s="916"/>
      <c r="CZ74" s="916"/>
      <c r="DA74" s="917"/>
      <c r="DB74" s="915"/>
      <c r="DC74" s="916"/>
      <c r="DD74" s="916"/>
      <c r="DE74" s="916"/>
      <c r="DF74" s="917"/>
      <c r="DG74" s="915"/>
      <c r="DH74" s="916"/>
      <c r="DI74" s="916"/>
      <c r="DJ74" s="916"/>
      <c r="DK74" s="917"/>
      <c r="DL74" s="915"/>
      <c r="DM74" s="916"/>
      <c r="DN74" s="916"/>
      <c r="DO74" s="916"/>
      <c r="DP74" s="917"/>
      <c r="DQ74" s="915"/>
      <c r="DR74" s="916"/>
      <c r="DS74" s="916"/>
      <c r="DT74" s="916"/>
      <c r="DU74" s="917"/>
      <c r="DV74" s="912"/>
      <c r="DW74" s="913"/>
      <c r="DX74" s="913"/>
      <c r="DY74" s="913"/>
      <c r="DZ74" s="914"/>
      <c r="EA74" s="226"/>
    </row>
    <row r="75" spans="1:131" s="227" customFormat="1" ht="26.25" customHeight="1" x14ac:dyDescent="0.15">
      <c r="A75" s="241">
        <v>8</v>
      </c>
      <c r="B75" s="936" t="s">
        <v>575</v>
      </c>
      <c r="C75" s="937"/>
      <c r="D75" s="937"/>
      <c r="E75" s="937"/>
      <c r="F75" s="937"/>
      <c r="G75" s="937"/>
      <c r="H75" s="937"/>
      <c r="I75" s="937"/>
      <c r="J75" s="937"/>
      <c r="K75" s="937"/>
      <c r="L75" s="937"/>
      <c r="M75" s="937"/>
      <c r="N75" s="937"/>
      <c r="O75" s="937"/>
      <c r="P75" s="938"/>
      <c r="Q75" s="939">
        <v>1636</v>
      </c>
      <c r="R75" s="940"/>
      <c r="S75" s="940"/>
      <c r="T75" s="940"/>
      <c r="U75" s="890"/>
      <c r="V75" s="941">
        <v>1535</v>
      </c>
      <c r="W75" s="940"/>
      <c r="X75" s="940"/>
      <c r="Y75" s="940"/>
      <c r="Z75" s="890"/>
      <c r="AA75" s="941">
        <v>100</v>
      </c>
      <c r="AB75" s="940"/>
      <c r="AC75" s="940"/>
      <c r="AD75" s="940"/>
      <c r="AE75" s="890"/>
      <c r="AF75" s="941">
        <v>100</v>
      </c>
      <c r="AG75" s="940"/>
      <c r="AH75" s="940"/>
      <c r="AI75" s="940"/>
      <c r="AJ75" s="890"/>
      <c r="AK75" s="891" t="s">
        <v>579</v>
      </c>
      <c r="AL75" s="891"/>
      <c r="AM75" s="891"/>
      <c r="AN75" s="891"/>
      <c r="AO75" s="891"/>
      <c r="AP75" s="891" t="s">
        <v>579</v>
      </c>
      <c r="AQ75" s="891"/>
      <c r="AR75" s="891"/>
      <c r="AS75" s="891"/>
      <c r="AT75" s="891"/>
      <c r="AU75" s="891" t="s">
        <v>581</v>
      </c>
      <c r="AV75" s="891"/>
      <c r="AW75" s="891"/>
      <c r="AX75" s="891"/>
      <c r="AY75" s="891"/>
      <c r="AZ75" s="934"/>
      <c r="BA75" s="934"/>
      <c r="BB75" s="934"/>
      <c r="BC75" s="934"/>
      <c r="BD75" s="935"/>
      <c r="BE75" s="245"/>
      <c r="BF75" s="245"/>
      <c r="BG75" s="245"/>
      <c r="BH75" s="245"/>
      <c r="BI75" s="245"/>
      <c r="BJ75" s="245"/>
      <c r="BK75" s="245"/>
      <c r="BL75" s="245"/>
      <c r="BM75" s="245"/>
      <c r="BN75" s="245"/>
      <c r="BO75" s="245"/>
      <c r="BP75" s="245"/>
      <c r="BQ75" s="242">
        <v>69</v>
      </c>
      <c r="BR75" s="247"/>
      <c r="BS75" s="928"/>
      <c r="BT75" s="929"/>
      <c r="BU75" s="929"/>
      <c r="BV75" s="929"/>
      <c r="BW75" s="929"/>
      <c r="BX75" s="929"/>
      <c r="BY75" s="929"/>
      <c r="BZ75" s="929"/>
      <c r="CA75" s="929"/>
      <c r="CB75" s="929"/>
      <c r="CC75" s="929"/>
      <c r="CD75" s="929"/>
      <c r="CE75" s="929"/>
      <c r="CF75" s="929"/>
      <c r="CG75" s="930"/>
      <c r="CH75" s="915"/>
      <c r="CI75" s="916"/>
      <c r="CJ75" s="916"/>
      <c r="CK75" s="916"/>
      <c r="CL75" s="917"/>
      <c r="CM75" s="915"/>
      <c r="CN75" s="916"/>
      <c r="CO75" s="916"/>
      <c r="CP75" s="916"/>
      <c r="CQ75" s="917"/>
      <c r="CR75" s="915"/>
      <c r="CS75" s="916"/>
      <c r="CT75" s="916"/>
      <c r="CU75" s="916"/>
      <c r="CV75" s="917"/>
      <c r="CW75" s="915"/>
      <c r="CX75" s="916"/>
      <c r="CY75" s="916"/>
      <c r="CZ75" s="916"/>
      <c r="DA75" s="917"/>
      <c r="DB75" s="915"/>
      <c r="DC75" s="916"/>
      <c r="DD75" s="916"/>
      <c r="DE75" s="916"/>
      <c r="DF75" s="917"/>
      <c r="DG75" s="915"/>
      <c r="DH75" s="916"/>
      <c r="DI75" s="916"/>
      <c r="DJ75" s="916"/>
      <c r="DK75" s="917"/>
      <c r="DL75" s="915"/>
      <c r="DM75" s="916"/>
      <c r="DN75" s="916"/>
      <c r="DO75" s="916"/>
      <c r="DP75" s="917"/>
      <c r="DQ75" s="915"/>
      <c r="DR75" s="916"/>
      <c r="DS75" s="916"/>
      <c r="DT75" s="916"/>
      <c r="DU75" s="917"/>
      <c r="DV75" s="912"/>
      <c r="DW75" s="913"/>
      <c r="DX75" s="913"/>
      <c r="DY75" s="913"/>
      <c r="DZ75" s="914"/>
      <c r="EA75" s="226"/>
    </row>
    <row r="76" spans="1:131" s="227" customFormat="1" ht="26.25" customHeight="1" x14ac:dyDescent="0.15">
      <c r="A76" s="241">
        <v>9</v>
      </c>
      <c r="B76" s="936" t="s">
        <v>576</v>
      </c>
      <c r="C76" s="937"/>
      <c r="D76" s="937"/>
      <c r="E76" s="937"/>
      <c r="F76" s="937"/>
      <c r="G76" s="937"/>
      <c r="H76" s="937"/>
      <c r="I76" s="937"/>
      <c r="J76" s="937"/>
      <c r="K76" s="937"/>
      <c r="L76" s="937"/>
      <c r="M76" s="937"/>
      <c r="N76" s="937"/>
      <c r="O76" s="937"/>
      <c r="P76" s="938"/>
      <c r="Q76" s="939">
        <v>830487</v>
      </c>
      <c r="R76" s="940"/>
      <c r="S76" s="940"/>
      <c r="T76" s="940"/>
      <c r="U76" s="890"/>
      <c r="V76" s="941">
        <v>800586</v>
      </c>
      <c r="W76" s="940"/>
      <c r="X76" s="940"/>
      <c r="Y76" s="940"/>
      <c r="Z76" s="890"/>
      <c r="AA76" s="941">
        <v>29902</v>
      </c>
      <c r="AB76" s="940"/>
      <c r="AC76" s="940"/>
      <c r="AD76" s="940"/>
      <c r="AE76" s="890"/>
      <c r="AF76" s="941">
        <v>29900</v>
      </c>
      <c r="AG76" s="940"/>
      <c r="AH76" s="940"/>
      <c r="AI76" s="940"/>
      <c r="AJ76" s="890"/>
      <c r="AK76" s="941">
        <v>5</v>
      </c>
      <c r="AL76" s="940"/>
      <c r="AM76" s="940"/>
      <c r="AN76" s="940"/>
      <c r="AO76" s="890"/>
      <c r="AP76" s="891" t="s">
        <v>582</v>
      </c>
      <c r="AQ76" s="891"/>
      <c r="AR76" s="891"/>
      <c r="AS76" s="891"/>
      <c r="AT76" s="891"/>
      <c r="AU76" s="891" t="s">
        <v>582</v>
      </c>
      <c r="AV76" s="891"/>
      <c r="AW76" s="891"/>
      <c r="AX76" s="891"/>
      <c r="AY76" s="891"/>
      <c r="AZ76" s="934"/>
      <c r="BA76" s="934"/>
      <c r="BB76" s="934"/>
      <c r="BC76" s="934"/>
      <c r="BD76" s="935"/>
      <c r="BE76" s="245"/>
      <c r="BF76" s="245"/>
      <c r="BG76" s="245"/>
      <c r="BH76" s="245"/>
      <c r="BI76" s="245"/>
      <c r="BJ76" s="245"/>
      <c r="BK76" s="245"/>
      <c r="BL76" s="245"/>
      <c r="BM76" s="245"/>
      <c r="BN76" s="245"/>
      <c r="BO76" s="245"/>
      <c r="BP76" s="245"/>
      <c r="BQ76" s="242">
        <v>70</v>
      </c>
      <c r="BR76" s="247"/>
      <c r="BS76" s="928"/>
      <c r="BT76" s="929"/>
      <c r="BU76" s="929"/>
      <c r="BV76" s="929"/>
      <c r="BW76" s="929"/>
      <c r="BX76" s="929"/>
      <c r="BY76" s="929"/>
      <c r="BZ76" s="929"/>
      <c r="CA76" s="929"/>
      <c r="CB76" s="929"/>
      <c r="CC76" s="929"/>
      <c r="CD76" s="929"/>
      <c r="CE76" s="929"/>
      <c r="CF76" s="929"/>
      <c r="CG76" s="930"/>
      <c r="CH76" s="915"/>
      <c r="CI76" s="916"/>
      <c r="CJ76" s="916"/>
      <c r="CK76" s="916"/>
      <c r="CL76" s="917"/>
      <c r="CM76" s="915"/>
      <c r="CN76" s="916"/>
      <c r="CO76" s="916"/>
      <c r="CP76" s="916"/>
      <c r="CQ76" s="917"/>
      <c r="CR76" s="915"/>
      <c r="CS76" s="916"/>
      <c r="CT76" s="916"/>
      <c r="CU76" s="916"/>
      <c r="CV76" s="917"/>
      <c r="CW76" s="915"/>
      <c r="CX76" s="916"/>
      <c r="CY76" s="916"/>
      <c r="CZ76" s="916"/>
      <c r="DA76" s="917"/>
      <c r="DB76" s="915"/>
      <c r="DC76" s="916"/>
      <c r="DD76" s="916"/>
      <c r="DE76" s="916"/>
      <c r="DF76" s="917"/>
      <c r="DG76" s="915"/>
      <c r="DH76" s="916"/>
      <c r="DI76" s="916"/>
      <c r="DJ76" s="916"/>
      <c r="DK76" s="917"/>
      <c r="DL76" s="915"/>
      <c r="DM76" s="916"/>
      <c r="DN76" s="916"/>
      <c r="DO76" s="916"/>
      <c r="DP76" s="917"/>
      <c r="DQ76" s="915"/>
      <c r="DR76" s="916"/>
      <c r="DS76" s="916"/>
      <c r="DT76" s="916"/>
      <c r="DU76" s="917"/>
      <c r="DV76" s="912"/>
      <c r="DW76" s="913"/>
      <c r="DX76" s="913"/>
      <c r="DY76" s="913"/>
      <c r="DZ76" s="914"/>
      <c r="EA76" s="226"/>
    </row>
    <row r="77" spans="1:131" s="227" customFormat="1" ht="26.25" customHeight="1" x14ac:dyDescent="0.15">
      <c r="A77" s="241">
        <v>10</v>
      </c>
      <c r="B77" s="936"/>
      <c r="C77" s="937"/>
      <c r="D77" s="937"/>
      <c r="E77" s="937"/>
      <c r="F77" s="937"/>
      <c r="G77" s="937"/>
      <c r="H77" s="937"/>
      <c r="I77" s="937"/>
      <c r="J77" s="937"/>
      <c r="K77" s="937"/>
      <c r="L77" s="937"/>
      <c r="M77" s="937"/>
      <c r="N77" s="937"/>
      <c r="O77" s="937"/>
      <c r="P77" s="938"/>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4"/>
      <c r="BA77" s="934"/>
      <c r="BB77" s="934"/>
      <c r="BC77" s="934"/>
      <c r="BD77" s="935"/>
      <c r="BE77" s="245"/>
      <c r="BF77" s="245"/>
      <c r="BG77" s="245"/>
      <c r="BH77" s="245"/>
      <c r="BI77" s="245"/>
      <c r="BJ77" s="245"/>
      <c r="BK77" s="245"/>
      <c r="BL77" s="245"/>
      <c r="BM77" s="245"/>
      <c r="BN77" s="245"/>
      <c r="BO77" s="245"/>
      <c r="BP77" s="245"/>
      <c r="BQ77" s="242">
        <v>71</v>
      </c>
      <c r="BR77" s="247"/>
      <c r="BS77" s="928"/>
      <c r="BT77" s="929"/>
      <c r="BU77" s="929"/>
      <c r="BV77" s="929"/>
      <c r="BW77" s="929"/>
      <c r="BX77" s="929"/>
      <c r="BY77" s="929"/>
      <c r="BZ77" s="929"/>
      <c r="CA77" s="929"/>
      <c r="CB77" s="929"/>
      <c r="CC77" s="929"/>
      <c r="CD77" s="929"/>
      <c r="CE77" s="929"/>
      <c r="CF77" s="929"/>
      <c r="CG77" s="930"/>
      <c r="CH77" s="915"/>
      <c r="CI77" s="916"/>
      <c r="CJ77" s="916"/>
      <c r="CK77" s="916"/>
      <c r="CL77" s="917"/>
      <c r="CM77" s="915"/>
      <c r="CN77" s="916"/>
      <c r="CO77" s="916"/>
      <c r="CP77" s="916"/>
      <c r="CQ77" s="917"/>
      <c r="CR77" s="915"/>
      <c r="CS77" s="916"/>
      <c r="CT77" s="916"/>
      <c r="CU77" s="916"/>
      <c r="CV77" s="917"/>
      <c r="CW77" s="915"/>
      <c r="CX77" s="916"/>
      <c r="CY77" s="916"/>
      <c r="CZ77" s="916"/>
      <c r="DA77" s="917"/>
      <c r="DB77" s="915"/>
      <c r="DC77" s="916"/>
      <c r="DD77" s="916"/>
      <c r="DE77" s="916"/>
      <c r="DF77" s="917"/>
      <c r="DG77" s="915"/>
      <c r="DH77" s="916"/>
      <c r="DI77" s="916"/>
      <c r="DJ77" s="916"/>
      <c r="DK77" s="917"/>
      <c r="DL77" s="915"/>
      <c r="DM77" s="916"/>
      <c r="DN77" s="916"/>
      <c r="DO77" s="916"/>
      <c r="DP77" s="917"/>
      <c r="DQ77" s="915"/>
      <c r="DR77" s="916"/>
      <c r="DS77" s="916"/>
      <c r="DT77" s="916"/>
      <c r="DU77" s="917"/>
      <c r="DV77" s="912"/>
      <c r="DW77" s="913"/>
      <c r="DX77" s="913"/>
      <c r="DY77" s="913"/>
      <c r="DZ77" s="914"/>
      <c r="EA77" s="226"/>
    </row>
    <row r="78" spans="1:131" s="227" customFormat="1" ht="26.25" customHeight="1" x14ac:dyDescent="0.15">
      <c r="A78" s="241">
        <v>11</v>
      </c>
      <c r="B78" s="936"/>
      <c r="C78" s="937"/>
      <c r="D78" s="937"/>
      <c r="E78" s="937"/>
      <c r="F78" s="937"/>
      <c r="G78" s="937"/>
      <c r="H78" s="937"/>
      <c r="I78" s="937"/>
      <c r="J78" s="937"/>
      <c r="K78" s="937"/>
      <c r="L78" s="937"/>
      <c r="M78" s="937"/>
      <c r="N78" s="937"/>
      <c r="O78" s="937"/>
      <c r="P78" s="938"/>
      <c r="Q78" s="933"/>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4"/>
      <c r="BA78" s="934"/>
      <c r="BB78" s="934"/>
      <c r="BC78" s="934"/>
      <c r="BD78" s="935"/>
      <c r="BE78" s="245"/>
      <c r="BF78" s="245"/>
      <c r="BG78" s="245"/>
      <c r="BH78" s="245"/>
      <c r="BI78" s="245"/>
      <c r="BJ78" s="248"/>
      <c r="BK78" s="248"/>
      <c r="BL78" s="248"/>
      <c r="BM78" s="248"/>
      <c r="BN78" s="248"/>
      <c r="BO78" s="245"/>
      <c r="BP78" s="245"/>
      <c r="BQ78" s="242">
        <v>72</v>
      </c>
      <c r="BR78" s="247"/>
      <c r="BS78" s="928"/>
      <c r="BT78" s="929"/>
      <c r="BU78" s="929"/>
      <c r="BV78" s="929"/>
      <c r="BW78" s="929"/>
      <c r="BX78" s="929"/>
      <c r="BY78" s="929"/>
      <c r="BZ78" s="929"/>
      <c r="CA78" s="929"/>
      <c r="CB78" s="929"/>
      <c r="CC78" s="929"/>
      <c r="CD78" s="929"/>
      <c r="CE78" s="929"/>
      <c r="CF78" s="929"/>
      <c r="CG78" s="930"/>
      <c r="CH78" s="915"/>
      <c r="CI78" s="916"/>
      <c r="CJ78" s="916"/>
      <c r="CK78" s="916"/>
      <c r="CL78" s="917"/>
      <c r="CM78" s="915"/>
      <c r="CN78" s="916"/>
      <c r="CO78" s="916"/>
      <c r="CP78" s="916"/>
      <c r="CQ78" s="917"/>
      <c r="CR78" s="915"/>
      <c r="CS78" s="916"/>
      <c r="CT78" s="916"/>
      <c r="CU78" s="916"/>
      <c r="CV78" s="917"/>
      <c r="CW78" s="915"/>
      <c r="CX78" s="916"/>
      <c r="CY78" s="916"/>
      <c r="CZ78" s="916"/>
      <c r="DA78" s="917"/>
      <c r="DB78" s="915"/>
      <c r="DC78" s="916"/>
      <c r="DD78" s="916"/>
      <c r="DE78" s="916"/>
      <c r="DF78" s="917"/>
      <c r="DG78" s="915"/>
      <c r="DH78" s="916"/>
      <c r="DI78" s="916"/>
      <c r="DJ78" s="916"/>
      <c r="DK78" s="917"/>
      <c r="DL78" s="915"/>
      <c r="DM78" s="916"/>
      <c r="DN78" s="916"/>
      <c r="DO78" s="916"/>
      <c r="DP78" s="917"/>
      <c r="DQ78" s="915"/>
      <c r="DR78" s="916"/>
      <c r="DS78" s="916"/>
      <c r="DT78" s="916"/>
      <c r="DU78" s="917"/>
      <c r="DV78" s="912"/>
      <c r="DW78" s="913"/>
      <c r="DX78" s="913"/>
      <c r="DY78" s="913"/>
      <c r="DZ78" s="914"/>
      <c r="EA78" s="226"/>
    </row>
    <row r="79" spans="1:131" s="227" customFormat="1" ht="26.25" customHeight="1" x14ac:dyDescent="0.15">
      <c r="A79" s="241">
        <v>12</v>
      </c>
      <c r="B79" s="936"/>
      <c r="C79" s="937"/>
      <c r="D79" s="937"/>
      <c r="E79" s="937"/>
      <c r="F79" s="937"/>
      <c r="G79" s="937"/>
      <c r="H79" s="937"/>
      <c r="I79" s="937"/>
      <c r="J79" s="937"/>
      <c r="K79" s="937"/>
      <c r="L79" s="937"/>
      <c r="M79" s="937"/>
      <c r="N79" s="937"/>
      <c r="O79" s="937"/>
      <c r="P79" s="938"/>
      <c r="Q79" s="933"/>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4"/>
      <c r="BA79" s="934"/>
      <c r="BB79" s="934"/>
      <c r="BC79" s="934"/>
      <c r="BD79" s="935"/>
      <c r="BE79" s="245"/>
      <c r="BF79" s="245"/>
      <c r="BG79" s="245"/>
      <c r="BH79" s="245"/>
      <c r="BI79" s="245"/>
      <c r="BJ79" s="248"/>
      <c r="BK79" s="248"/>
      <c r="BL79" s="248"/>
      <c r="BM79" s="248"/>
      <c r="BN79" s="248"/>
      <c r="BO79" s="245"/>
      <c r="BP79" s="245"/>
      <c r="BQ79" s="242">
        <v>73</v>
      </c>
      <c r="BR79" s="247"/>
      <c r="BS79" s="928"/>
      <c r="BT79" s="929"/>
      <c r="BU79" s="929"/>
      <c r="BV79" s="929"/>
      <c r="BW79" s="929"/>
      <c r="BX79" s="929"/>
      <c r="BY79" s="929"/>
      <c r="BZ79" s="929"/>
      <c r="CA79" s="929"/>
      <c r="CB79" s="929"/>
      <c r="CC79" s="929"/>
      <c r="CD79" s="929"/>
      <c r="CE79" s="929"/>
      <c r="CF79" s="929"/>
      <c r="CG79" s="930"/>
      <c r="CH79" s="915"/>
      <c r="CI79" s="916"/>
      <c r="CJ79" s="916"/>
      <c r="CK79" s="916"/>
      <c r="CL79" s="917"/>
      <c r="CM79" s="915"/>
      <c r="CN79" s="916"/>
      <c r="CO79" s="916"/>
      <c r="CP79" s="916"/>
      <c r="CQ79" s="917"/>
      <c r="CR79" s="915"/>
      <c r="CS79" s="916"/>
      <c r="CT79" s="916"/>
      <c r="CU79" s="916"/>
      <c r="CV79" s="917"/>
      <c r="CW79" s="915"/>
      <c r="CX79" s="916"/>
      <c r="CY79" s="916"/>
      <c r="CZ79" s="916"/>
      <c r="DA79" s="917"/>
      <c r="DB79" s="915"/>
      <c r="DC79" s="916"/>
      <c r="DD79" s="916"/>
      <c r="DE79" s="916"/>
      <c r="DF79" s="917"/>
      <c r="DG79" s="915"/>
      <c r="DH79" s="916"/>
      <c r="DI79" s="916"/>
      <c r="DJ79" s="916"/>
      <c r="DK79" s="917"/>
      <c r="DL79" s="915"/>
      <c r="DM79" s="916"/>
      <c r="DN79" s="916"/>
      <c r="DO79" s="916"/>
      <c r="DP79" s="917"/>
      <c r="DQ79" s="915"/>
      <c r="DR79" s="916"/>
      <c r="DS79" s="916"/>
      <c r="DT79" s="916"/>
      <c r="DU79" s="917"/>
      <c r="DV79" s="912"/>
      <c r="DW79" s="913"/>
      <c r="DX79" s="913"/>
      <c r="DY79" s="913"/>
      <c r="DZ79" s="914"/>
      <c r="EA79" s="226"/>
    </row>
    <row r="80" spans="1:131" s="227" customFormat="1" ht="26.25" customHeight="1" x14ac:dyDescent="0.15">
      <c r="A80" s="241">
        <v>13</v>
      </c>
      <c r="B80" s="936"/>
      <c r="C80" s="937"/>
      <c r="D80" s="937"/>
      <c r="E80" s="937"/>
      <c r="F80" s="937"/>
      <c r="G80" s="937"/>
      <c r="H80" s="937"/>
      <c r="I80" s="937"/>
      <c r="J80" s="937"/>
      <c r="K80" s="937"/>
      <c r="L80" s="937"/>
      <c r="M80" s="937"/>
      <c r="N80" s="937"/>
      <c r="O80" s="937"/>
      <c r="P80" s="938"/>
      <c r="Q80" s="933"/>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4"/>
      <c r="BA80" s="934"/>
      <c r="BB80" s="934"/>
      <c r="BC80" s="934"/>
      <c r="BD80" s="935"/>
      <c r="BE80" s="245"/>
      <c r="BF80" s="245"/>
      <c r="BG80" s="245"/>
      <c r="BH80" s="245"/>
      <c r="BI80" s="245"/>
      <c r="BJ80" s="245"/>
      <c r="BK80" s="245"/>
      <c r="BL80" s="245"/>
      <c r="BM80" s="245"/>
      <c r="BN80" s="245"/>
      <c r="BO80" s="245"/>
      <c r="BP80" s="245"/>
      <c r="BQ80" s="242">
        <v>74</v>
      </c>
      <c r="BR80" s="247"/>
      <c r="BS80" s="928"/>
      <c r="BT80" s="929"/>
      <c r="BU80" s="929"/>
      <c r="BV80" s="929"/>
      <c r="BW80" s="929"/>
      <c r="BX80" s="929"/>
      <c r="BY80" s="929"/>
      <c r="BZ80" s="929"/>
      <c r="CA80" s="929"/>
      <c r="CB80" s="929"/>
      <c r="CC80" s="929"/>
      <c r="CD80" s="929"/>
      <c r="CE80" s="929"/>
      <c r="CF80" s="929"/>
      <c r="CG80" s="930"/>
      <c r="CH80" s="915"/>
      <c r="CI80" s="916"/>
      <c r="CJ80" s="916"/>
      <c r="CK80" s="916"/>
      <c r="CL80" s="917"/>
      <c r="CM80" s="915"/>
      <c r="CN80" s="916"/>
      <c r="CO80" s="916"/>
      <c r="CP80" s="916"/>
      <c r="CQ80" s="917"/>
      <c r="CR80" s="915"/>
      <c r="CS80" s="916"/>
      <c r="CT80" s="916"/>
      <c r="CU80" s="916"/>
      <c r="CV80" s="917"/>
      <c r="CW80" s="915"/>
      <c r="CX80" s="916"/>
      <c r="CY80" s="916"/>
      <c r="CZ80" s="916"/>
      <c r="DA80" s="917"/>
      <c r="DB80" s="915"/>
      <c r="DC80" s="916"/>
      <c r="DD80" s="916"/>
      <c r="DE80" s="916"/>
      <c r="DF80" s="917"/>
      <c r="DG80" s="915"/>
      <c r="DH80" s="916"/>
      <c r="DI80" s="916"/>
      <c r="DJ80" s="916"/>
      <c r="DK80" s="917"/>
      <c r="DL80" s="915"/>
      <c r="DM80" s="916"/>
      <c r="DN80" s="916"/>
      <c r="DO80" s="916"/>
      <c r="DP80" s="917"/>
      <c r="DQ80" s="915"/>
      <c r="DR80" s="916"/>
      <c r="DS80" s="916"/>
      <c r="DT80" s="916"/>
      <c r="DU80" s="917"/>
      <c r="DV80" s="912"/>
      <c r="DW80" s="913"/>
      <c r="DX80" s="913"/>
      <c r="DY80" s="913"/>
      <c r="DZ80" s="914"/>
      <c r="EA80" s="226"/>
    </row>
    <row r="81" spans="1:131" s="227" customFormat="1" ht="26.25" customHeight="1" x14ac:dyDescent="0.15">
      <c r="A81" s="241">
        <v>14</v>
      </c>
      <c r="B81" s="936"/>
      <c r="C81" s="937"/>
      <c r="D81" s="937"/>
      <c r="E81" s="937"/>
      <c r="F81" s="937"/>
      <c r="G81" s="937"/>
      <c r="H81" s="937"/>
      <c r="I81" s="937"/>
      <c r="J81" s="937"/>
      <c r="K81" s="937"/>
      <c r="L81" s="937"/>
      <c r="M81" s="937"/>
      <c r="N81" s="937"/>
      <c r="O81" s="937"/>
      <c r="P81" s="938"/>
      <c r="Q81" s="933"/>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4"/>
      <c r="BA81" s="934"/>
      <c r="BB81" s="934"/>
      <c r="BC81" s="934"/>
      <c r="BD81" s="935"/>
      <c r="BE81" s="245"/>
      <c r="BF81" s="245"/>
      <c r="BG81" s="245"/>
      <c r="BH81" s="245"/>
      <c r="BI81" s="245"/>
      <c r="BJ81" s="245"/>
      <c r="BK81" s="245"/>
      <c r="BL81" s="245"/>
      <c r="BM81" s="245"/>
      <c r="BN81" s="245"/>
      <c r="BO81" s="245"/>
      <c r="BP81" s="245"/>
      <c r="BQ81" s="242">
        <v>75</v>
      </c>
      <c r="BR81" s="247"/>
      <c r="BS81" s="928"/>
      <c r="BT81" s="929"/>
      <c r="BU81" s="929"/>
      <c r="BV81" s="929"/>
      <c r="BW81" s="929"/>
      <c r="BX81" s="929"/>
      <c r="BY81" s="929"/>
      <c r="BZ81" s="929"/>
      <c r="CA81" s="929"/>
      <c r="CB81" s="929"/>
      <c r="CC81" s="929"/>
      <c r="CD81" s="929"/>
      <c r="CE81" s="929"/>
      <c r="CF81" s="929"/>
      <c r="CG81" s="930"/>
      <c r="CH81" s="915"/>
      <c r="CI81" s="916"/>
      <c r="CJ81" s="916"/>
      <c r="CK81" s="916"/>
      <c r="CL81" s="917"/>
      <c r="CM81" s="915"/>
      <c r="CN81" s="916"/>
      <c r="CO81" s="916"/>
      <c r="CP81" s="916"/>
      <c r="CQ81" s="917"/>
      <c r="CR81" s="915"/>
      <c r="CS81" s="916"/>
      <c r="CT81" s="916"/>
      <c r="CU81" s="916"/>
      <c r="CV81" s="917"/>
      <c r="CW81" s="915"/>
      <c r="CX81" s="916"/>
      <c r="CY81" s="916"/>
      <c r="CZ81" s="916"/>
      <c r="DA81" s="917"/>
      <c r="DB81" s="915"/>
      <c r="DC81" s="916"/>
      <c r="DD81" s="916"/>
      <c r="DE81" s="916"/>
      <c r="DF81" s="917"/>
      <c r="DG81" s="915"/>
      <c r="DH81" s="916"/>
      <c r="DI81" s="916"/>
      <c r="DJ81" s="916"/>
      <c r="DK81" s="917"/>
      <c r="DL81" s="915"/>
      <c r="DM81" s="916"/>
      <c r="DN81" s="916"/>
      <c r="DO81" s="916"/>
      <c r="DP81" s="917"/>
      <c r="DQ81" s="915"/>
      <c r="DR81" s="916"/>
      <c r="DS81" s="916"/>
      <c r="DT81" s="916"/>
      <c r="DU81" s="917"/>
      <c r="DV81" s="912"/>
      <c r="DW81" s="913"/>
      <c r="DX81" s="913"/>
      <c r="DY81" s="913"/>
      <c r="DZ81" s="914"/>
      <c r="EA81" s="226"/>
    </row>
    <row r="82" spans="1:131" s="227" customFormat="1" ht="26.25" customHeight="1" x14ac:dyDescent="0.15">
      <c r="A82" s="241">
        <v>15</v>
      </c>
      <c r="B82" s="936"/>
      <c r="C82" s="937"/>
      <c r="D82" s="937"/>
      <c r="E82" s="937"/>
      <c r="F82" s="937"/>
      <c r="G82" s="937"/>
      <c r="H82" s="937"/>
      <c r="I82" s="937"/>
      <c r="J82" s="937"/>
      <c r="K82" s="937"/>
      <c r="L82" s="937"/>
      <c r="M82" s="937"/>
      <c r="N82" s="937"/>
      <c r="O82" s="937"/>
      <c r="P82" s="938"/>
      <c r="Q82" s="933"/>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4"/>
      <c r="BA82" s="934"/>
      <c r="BB82" s="934"/>
      <c r="BC82" s="934"/>
      <c r="BD82" s="935"/>
      <c r="BE82" s="245"/>
      <c r="BF82" s="245"/>
      <c r="BG82" s="245"/>
      <c r="BH82" s="245"/>
      <c r="BI82" s="245"/>
      <c r="BJ82" s="245"/>
      <c r="BK82" s="245"/>
      <c r="BL82" s="245"/>
      <c r="BM82" s="245"/>
      <c r="BN82" s="245"/>
      <c r="BO82" s="245"/>
      <c r="BP82" s="245"/>
      <c r="BQ82" s="242">
        <v>76</v>
      </c>
      <c r="BR82" s="247"/>
      <c r="BS82" s="928"/>
      <c r="BT82" s="929"/>
      <c r="BU82" s="929"/>
      <c r="BV82" s="929"/>
      <c r="BW82" s="929"/>
      <c r="BX82" s="929"/>
      <c r="BY82" s="929"/>
      <c r="BZ82" s="929"/>
      <c r="CA82" s="929"/>
      <c r="CB82" s="929"/>
      <c r="CC82" s="929"/>
      <c r="CD82" s="929"/>
      <c r="CE82" s="929"/>
      <c r="CF82" s="929"/>
      <c r="CG82" s="930"/>
      <c r="CH82" s="915"/>
      <c r="CI82" s="916"/>
      <c r="CJ82" s="916"/>
      <c r="CK82" s="916"/>
      <c r="CL82" s="917"/>
      <c r="CM82" s="915"/>
      <c r="CN82" s="916"/>
      <c r="CO82" s="916"/>
      <c r="CP82" s="916"/>
      <c r="CQ82" s="917"/>
      <c r="CR82" s="915"/>
      <c r="CS82" s="916"/>
      <c r="CT82" s="916"/>
      <c r="CU82" s="916"/>
      <c r="CV82" s="917"/>
      <c r="CW82" s="915"/>
      <c r="CX82" s="916"/>
      <c r="CY82" s="916"/>
      <c r="CZ82" s="916"/>
      <c r="DA82" s="917"/>
      <c r="DB82" s="915"/>
      <c r="DC82" s="916"/>
      <c r="DD82" s="916"/>
      <c r="DE82" s="916"/>
      <c r="DF82" s="917"/>
      <c r="DG82" s="915"/>
      <c r="DH82" s="916"/>
      <c r="DI82" s="916"/>
      <c r="DJ82" s="916"/>
      <c r="DK82" s="917"/>
      <c r="DL82" s="915"/>
      <c r="DM82" s="916"/>
      <c r="DN82" s="916"/>
      <c r="DO82" s="916"/>
      <c r="DP82" s="917"/>
      <c r="DQ82" s="915"/>
      <c r="DR82" s="916"/>
      <c r="DS82" s="916"/>
      <c r="DT82" s="916"/>
      <c r="DU82" s="917"/>
      <c r="DV82" s="912"/>
      <c r="DW82" s="913"/>
      <c r="DX82" s="913"/>
      <c r="DY82" s="913"/>
      <c r="DZ82" s="914"/>
      <c r="EA82" s="226"/>
    </row>
    <row r="83" spans="1:131" s="227" customFormat="1" ht="26.25" customHeight="1" x14ac:dyDescent="0.15">
      <c r="A83" s="241">
        <v>16</v>
      </c>
      <c r="B83" s="936"/>
      <c r="C83" s="937"/>
      <c r="D83" s="937"/>
      <c r="E83" s="937"/>
      <c r="F83" s="937"/>
      <c r="G83" s="937"/>
      <c r="H83" s="937"/>
      <c r="I83" s="937"/>
      <c r="J83" s="937"/>
      <c r="K83" s="937"/>
      <c r="L83" s="937"/>
      <c r="M83" s="937"/>
      <c r="N83" s="937"/>
      <c r="O83" s="937"/>
      <c r="P83" s="938"/>
      <c r="Q83" s="933"/>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4"/>
      <c r="BA83" s="934"/>
      <c r="BB83" s="934"/>
      <c r="BC83" s="934"/>
      <c r="BD83" s="935"/>
      <c r="BE83" s="245"/>
      <c r="BF83" s="245"/>
      <c r="BG83" s="245"/>
      <c r="BH83" s="245"/>
      <c r="BI83" s="245"/>
      <c r="BJ83" s="245"/>
      <c r="BK83" s="245"/>
      <c r="BL83" s="245"/>
      <c r="BM83" s="245"/>
      <c r="BN83" s="245"/>
      <c r="BO83" s="245"/>
      <c r="BP83" s="245"/>
      <c r="BQ83" s="242">
        <v>77</v>
      </c>
      <c r="BR83" s="247"/>
      <c r="BS83" s="928"/>
      <c r="BT83" s="929"/>
      <c r="BU83" s="929"/>
      <c r="BV83" s="929"/>
      <c r="BW83" s="929"/>
      <c r="BX83" s="929"/>
      <c r="BY83" s="929"/>
      <c r="BZ83" s="929"/>
      <c r="CA83" s="929"/>
      <c r="CB83" s="929"/>
      <c r="CC83" s="929"/>
      <c r="CD83" s="929"/>
      <c r="CE83" s="929"/>
      <c r="CF83" s="929"/>
      <c r="CG83" s="930"/>
      <c r="CH83" s="915"/>
      <c r="CI83" s="916"/>
      <c r="CJ83" s="916"/>
      <c r="CK83" s="916"/>
      <c r="CL83" s="917"/>
      <c r="CM83" s="915"/>
      <c r="CN83" s="916"/>
      <c r="CO83" s="916"/>
      <c r="CP83" s="916"/>
      <c r="CQ83" s="917"/>
      <c r="CR83" s="915"/>
      <c r="CS83" s="916"/>
      <c r="CT83" s="916"/>
      <c r="CU83" s="916"/>
      <c r="CV83" s="917"/>
      <c r="CW83" s="915"/>
      <c r="CX83" s="916"/>
      <c r="CY83" s="916"/>
      <c r="CZ83" s="916"/>
      <c r="DA83" s="917"/>
      <c r="DB83" s="915"/>
      <c r="DC83" s="916"/>
      <c r="DD83" s="916"/>
      <c r="DE83" s="916"/>
      <c r="DF83" s="917"/>
      <c r="DG83" s="915"/>
      <c r="DH83" s="916"/>
      <c r="DI83" s="916"/>
      <c r="DJ83" s="916"/>
      <c r="DK83" s="917"/>
      <c r="DL83" s="915"/>
      <c r="DM83" s="916"/>
      <c r="DN83" s="916"/>
      <c r="DO83" s="916"/>
      <c r="DP83" s="917"/>
      <c r="DQ83" s="915"/>
      <c r="DR83" s="916"/>
      <c r="DS83" s="916"/>
      <c r="DT83" s="916"/>
      <c r="DU83" s="917"/>
      <c r="DV83" s="912"/>
      <c r="DW83" s="913"/>
      <c r="DX83" s="913"/>
      <c r="DY83" s="913"/>
      <c r="DZ83" s="914"/>
      <c r="EA83" s="226"/>
    </row>
    <row r="84" spans="1:131" s="227" customFormat="1" ht="26.25" customHeight="1" x14ac:dyDescent="0.15">
      <c r="A84" s="241">
        <v>17</v>
      </c>
      <c r="B84" s="936"/>
      <c r="C84" s="937"/>
      <c r="D84" s="937"/>
      <c r="E84" s="937"/>
      <c r="F84" s="937"/>
      <c r="G84" s="937"/>
      <c r="H84" s="937"/>
      <c r="I84" s="937"/>
      <c r="J84" s="937"/>
      <c r="K84" s="937"/>
      <c r="L84" s="937"/>
      <c r="M84" s="937"/>
      <c r="N84" s="937"/>
      <c r="O84" s="937"/>
      <c r="P84" s="938"/>
      <c r="Q84" s="933"/>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4"/>
      <c r="BA84" s="934"/>
      <c r="BB84" s="934"/>
      <c r="BC84" s="934"/>
      <c r="BD84" s="935"/>
      <c r="BE84" s="245"/>
      <c r="BF84" s="245"/>
      <c r="BG84" s="245"/>
      <c r="BH84" s="245"/>
      <c r="BI84" s="245"/>
      <c r="BJ84" s="245"/>
      <c r="BK84" s="245"/>
      <c r="BL84" s="245"/>
      <c r="BM84" s="245"/>
      <c r="BN84" s="245"/>
      <c r="BO84" s="245"/>
      <c r="BP84" s="245"/>
      <c r="BQ84" s="242">
        <v>78</v>
      </c>
      <c r="BR84" s="247"/>
      <c r="BS84" s="928"/>
      <c r="BT84" s="929"/>
      <c r="BU84" s="929"/>
      <c r="BV84" s="929"/>
      <c r="BW84" s="929"/>
      <c r="BX84" s="929"/>
      <c r="BY84" s="929"/>
      <c r="BZ84" s="929"/>
      <c r="CA84" s="929"/>
      <c r="CB84" s="929"/>
      <c r="CC84" s="929"/>
      <c r="CD84" s="929"/>
      <c r="CE84" s="929"/>
      <c r="CF84" s="929"/>
      <c r="CG84" s="930"/>
      <c r="CH84" s="915"/>
      <c r="CI84" s="916"/>
      <c r="CJ84" s="916"/>
      <c r="CK84" s="916"/>
      <c r="CL84" s="917"/>
      <c r="CM84" s="915"/>
      <c r="CN84" s="916"/>
      <c r="CO84" s="916"/>
      <c r="CP84" s="916"/>
      <c r="CQ84" s="917"/>
      <c r="CR84" s="915"/>
      <c r="CS84" s="916"/>
      <c r="CT84" s="916"/>
      <c r="CU84" s="916"/>
      <c r="CV84" s="917"/>
      <c r="CW84" s="915"/>
      <c r="CX84" s="916"/>
      <c r="CY84" s="916"/>
      <c r="CZ84" s="916"/>
      <c r="DA84" s="917"/>
      <c r="DB84" s="915"/>
      <c r="DC84" s="916"/>
      <c r="DD84" s="916"/>
      <c r="DE84" s="916"/>
      <c r="DF84" s="917"/>
      <c r="DG84" s="915"/>
      <c r="DH84" s="916"/>
      <c r="DI84" s="916"/>
      <c r="DJ84" s="916"/>
      <c r="DK84" s="917"/>
      <c r="DL84" s="915"/>
      <c r="DM84" s="916"/>
      <c r="DN84" s="916"/>
      <c r="DO84" s="916"/>
      <c r="DP84" s="917"/>
      <c r="DQ84" s="915"/>
      <c r="DR84" s="916"/>
      <c r="DS84" s="916"/>
      <c r="DT84" s="916"/>
      <c r="DU84" s="917"/>
      <c r="DV84" s="912"/>
      <c r="DW84" s="913"/>
      <c r="DX84" s="913"/>
      <c r="DY84" s="913"/>
      <c r="DZ84" s="914"/>
      <c r="EA84" s="226"/>
    </row>
    <row r="85" spans="1:131" s="227" customFormat="1" ht="26.25" customHeight="1" x14ac:dyDescent="0.15">
      <c r="A85" s="241">
        <v>18</v>
      </c>
      <c r="B85" s="936"/>
      <c r="C85" s="937"/>
      <c r="D85" s="937"/>
      <c r="E85" s="937"/>
      <c r="F85" s="937"/>
      <c r="G85" s="937"/>
      <c r="H85" s="937"/>
      <c r="I85" s="937"/>
      <c r="J85" s="937"/>
      <c r="K85" s="937"/>
      <c r="L85" s="937"/>
      <c r="M85" s="937"/>
      <c r="N85" s="937"/>
      <c r="O85" s="937"/>
      <c r="P85" s="938"/>
      <c r="Q85" s="933"/>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4"/>
      <c r="BA85" s="934"/>
      <c r="BB85" s="934"/>
      <c r="BC85" s="934"/>
      <c r="BD85" s="935"/>
      <c r="BE85" s="245"/>
      <c r="BF85" s="245"/>
      <c r="BG85" s="245"/>
      <c r="BH85" s="245"/>
      <c r="BI85" s="245"/>
      <c r="BJ85" s="245"/>
      <c r="BK85" s="245"/>
      <c r="BL85" s="245"/>
      <c r="BM85" s="245"/>
      <c r="BN85" s="245"/>
      <c r="BO85" s="245"/>
      <c r="BP85" s="245"/>
      <c r="BQ85" s="242">
        <v>79</v>
      </c>
      <c r="BR85" s="247"/>
      <c r="BS85" s="928"/>
      <c r="BT85" s="929"/>
      <c r="BU85" s="929"/>
      <c r="BV85" s="929"/>
      <c r="BW85" s="929"/>
      <c r="BX85" s="929"/>
      <c r="BY85" s="929"/>
      <c r="BZ85" s="929"/>
      <c r="CA85" s="929"/>
      <c r="CB85" s="929"/>
      <c r="CC85" s="929"/>
      <c r="CD85" s="929"/>
      <c r="CE85" s="929"/>
      <c r="CF85" s="929"/>
      <c r="CG85" s="930"/>
      <c r="CH85" s="915"/>
      <c r="CI85" s="916"/>
      <c r="CJ85" s="916"/>
      <c r="CK85" s="916"/>
      <c r="CL85" s="917"/>
      <c r="CM85" s="915"/>
      <c r="CN85" s="916"/>
      <c r="CO85" s="916"/>
      <c r="CP85" s="916"/>
      <c r="CQ85" s="917"/>
      <c r="CR85" s="915"/>
      <c r="CS85" s="916"/>
      <c r="CT85" s="916"/>
      <c r="CU85" s="916"/>
      <c r="CV85" s="917"/>
      <c r="CW85" s="915"/>
      <c r="CX85" s="916"/>
      <c r="CY85" s="916"/>
      <c r="CZ85" s="916"/>
      <c r="DA85" s="917"/>
      <c r="DB85" s="915"/>
      <c r="DC85" s="916"/>
      <c r="DD85" s="916"/>
      <c r="DE85" s="916"/>
      <c r="DF85" s="917"/>
      <c r="DG85" s="915"/>
      <c r="DH85" s="916"/>
      <c r="DI85" s="916"/>
      <c r="DJ85" s="916"/>
      <c r="DK85" s="917"/>
      <c r="DL85" s="915"/>
      <c r="DM85" s="916"/>
      <c r="DN85" s="916"/>
      <c r="DO85" s="916"/>
      <c r="DP85" s="917"/>
      <c r="DQ85" s="915"/>
      <c r="DR85" s="916"/>
      <c r="DS85" s="916"/>
      <c r="DT85" s="916"/>
      <c r="DU85" s="917"/>
      <c r="DV85" s="912"/>
      <c r="DW85" s="913"/>
      <c r="DX85" s="913"/>
      <c r="DY85" s="913"/>
      <c r="DZ85" s="914"/>
      <c r="EA85" s="226"/>
    </row>
    <row r="86" spans="1:131" s="227" customFormat="1" ht="26.25" customHeight="1" x14ac:dyDescent="0.15">
      <c r="A86" s="241">
        <v>19</v>
      </c>
      <c r="B86" s="936"/>
      <c r="C86" s="937"/>
      <c r="D86" s="937"/>
      <c r="E86" s="937"/>
      <c r="F86" s="937"/>
      <c r="G86" s="937"/>
      <c r="H86" s="937"/>
      <c r="I86" s="937"/>
      <c r="J86" s="937"/>
      <c r="K86" s="937"/>
      <c r="L86" s="937"/>
      <c r="M86" s="937"/>
      <c r="N86" s="937"/>
      <c r="O86" s="937"/>
      <c r="P86" s="938"/>
      <c r="Q86" s="933"/>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4"/>
      <c r="BA86" s="934"/>
      <c r="BB86" s="934"/>
      <c r="BC86" s="934"/>
      <c r="BD86" s="935"/>
      <c r="BE86" s="245"/>
      <c r="BF86" s="245"/>
      <c r="BG86" s="245"/>
      <c r="BH86" s="245"/>
      <c r="BI86" s="245"/>
      <c r="BJ86" s="245"/>
      <c r="BK86" s="245"/>
      <c r="BL86" s="245"/>
      <c r="BM86" s="245"/>
      <c r="BN86" s="245"/>
      <c r="BO86" s="245"/>
      <c r="BP86" s="245"/>
      <c r="BQ86" s="242">
        <v>80</v>
      </c>
      <c r="BR86" s="247"/>
      <c r="BS86" s="928"/>
      <c r="BT86" s="929"/>
      <c r="BU86" s="929"/>
      <c r="BV86" s="929"/>
      <c r="BW86" s="929"/>
      <c r="BX86" s="929"/>
      <c r="BY86" s="929"/>
      <c r="BZ86" s="929"/>
      <c r="CA86" s="929"/>
      <c r="CB86" s="929"/>
      <c r="CC86" s="929"/>
      <c r="CD86" s="929"/>
      <c r="CE86" s="929"/>
      <c r="CF86" s="929"/>
      <c r="CG86" s="930"/>
      <c r="CH86" s="915"/>
      <c r="CI86" s="916"/>
      <c r="CJ86" s="916"/>
      <c r="CK86" s="916"/>
      <c r="CL86" s="917"/>
      <c r="CM86" s="915"/>
      <c r="CN86" s="916"/>
      <c r="CO86" s="916"/>
      <c r="CP86" s="916"/>
      <c r="CQ86" s="917"/>
      <c r="CR86" s="915"/>
      <c r="CS86" s="916"/>
      <c r="CT86" s="916"/>
      <c r="CU86" s="916"/>
      <c r="CV86" s="917"/>
      <c r="CW86" s="915"/>
      <c r="CX86" s="916"/>
      <c r="CY86" s="916"/>
      <c r="CZ86" s="916"/>
      <c r="DA86" s="917"/>
      <c r="DB86" s="915"/>
      <c r="DC86" s="916"/>
      <c r="DD86" s="916"/>
      <c r="DE86" s="916"/>
      <c r="DF86" s="917"/>
      <c r="DG86" s="915"/>
      <c r="DH86" s="916"/>
      <c r="DI86" s="916"/>
      <c r="DJ86" s="916"/>
      <c r="DK86" s="917"/>
      <c r="DL86" s="915"/>
      <c r="DM86" s="916"/>
      <c r="DN86" s="916"/>
      <c r="DO86" s="916"/>
      <c r="DP86" s="917"/>
      <c r="DQ86" s="915"/>
      <c r="DR86" s="916"/>
      <c r="DS86" s="916"/>
      <c r="DT86" s="916"/>
      <c r="DU86" s="917"/>
      <c r="DV86" s="912"/>
      <c r="DW86" s="913"/>
      <c r="DX86" s="913"/>
      <c r="DY86" s="913"/>
      <c r="DZ86" s="914"/>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8"/>
      <c r="BT87" s="929"/>
      <c r="BU87" s="929"/>
      <c r="BV87" s="929"/>
      <c r="BW87" s="929"/>
      <c r="BX87" s="929"/>
      <c r="BY87" s="929"/>
      <c r="BZ87" s="929"/>
      <c r="CA87" s="929"/>
      <c r="CB87" s="929"/>
      <c r="CC87" s="929"/>
      <c r="CD87" s="929"/>
      <c r="CE87" s="929"/>
      <c r="CF87" s="929"/>
      <c r="CG87" s="930"/>
      <c r="CH87" s="915"/>
      <c r="CI87" s="916"/>
      <c r="CJ87" s="916"/>
      <c r="CK87" s="916"/>
      <c r="CL87" s="917"/>
      <c r="CM87" s="915"/>
      <c r="CN87" s="916"/>
      <c r="CO87" s="916"/>
      <c r="CP87" s="916"/>
      <c r="CQ87" s="917"/>
      <c r="CR87" s="915"/>
      <c r="CS87" s="916"/>
      <c r="CT87" s="916"/>
      <c r="CU87" s="916"/>
      <c r="CV87" s="917"/>
      <c r="CW87" s="915"/>
      <c r="CX87" s="916"/>
      <c r="CY87" s="916"/>
      <c r="CZ87" s="916"/>
      <c r="DA87" s="917"/>
      <c r="DB87" s="915"/>
      <c r="DC87" s="916"/>
      <c r="DD87" s="916"/>
      <c r="DE87" s="916"/>
      <c r="DF87" s="917"/>
      <c r="DG87" s="915"/>
      <c r="DH87" s="916"/>
      <c r="DI87" s="916"/>
      <c r="DJ87" s="916"/>
      <c r="DK87" s="917"/>
      <c r="DL87" s="915"/>
      <c r="DM87" s="916"/>
      <c r="DN87" s="916"/>
      <c r="DO87" s="916"/>
      <c r="DP87" s="917"/>
      <c r="DQ87" s="915"/>
      <c r="DR87" s="916"/>
      <c r="DS87" s="916"/>
      <c r="DT87" s="916"/>
      <c r="DU87" s="917"/>
      <c r="DV87" s="912"/>
      <c r="DW87" s="913"/>
      <c r="DX87" s="913"/>
      <c r="DY87" s="913"/>
      <c r="DZ87" s="914"/>
      <c r="EA87" s="226"/>
    </row>
    <row r="88" spans="1:131" s="227" customFormat="1" ht="26.25" customHeight="1" thickBot="1" x14ac:dyDescent="0.2">
      <c r="A88" s="244" t="s">
        <v>378</v>
      </c>
      <c r="B88" s="847" t="s">
        <v>408</v>
      </c>
      <c r="C88" s="848"/>
      <c r="D88" s="848"/>
      <c r="E88" s="848"/>
      <c r="F88" s="848"/>
      <c r="G88" s="848"/>
      <c r="H88" s="848"/>
      <c r="I88" s="848"/>
      <c r="J88" s="848"/>
      <c r="K88" s="848"/>
      <c r="L88" s="848"/>
      <c r="M88" s="848"/>
      <c r="N88" s="848"/>
      <c r="O88" s="848"/>
      <c r="P88" s="849"/>
      <c r="Q88" s="899"/>
      <c r="R88" s="900"/>
      <c r="S88" s="900"/>
      <c r="T88" s="900"/>
      <c r="U88" s="900"/>
      <c r="V88" s="900"/>
      <c r="W88" s="900"/>
      <c r="X88" s="900"/>
      <c r="Y88" s="900"/>
      <c r="Z88" s="900"/>
      <c r="AA88" s="900"/>
      <c r="AB88" s="900"/>
      <c r="AC88" s="900"/>
      <c r="AD88" s="900"/>
      <c r="AE88" s="900"/>
      <c r="AF88" s="903">
        <v>30787</v>
      </c>
      <c r="AG88" s="903"/>
      <c r="AH88" s="903"/>
      <c r="AI88" s="903"/>
      <c r="AJ88" s="903"/>
      <c r="AK88" s="900"/>
      <c r="AL88" s="900"/>
      <c r="AM88" s="900"/>
      <c r="AN88" s="900"/>
      <c r="AO88" s="900"/>
      <c r="AP88" s="903">
        <v>1041</v>
      </c>
      <c r="AQ88" s="903"/>
      <c r="AR88" s="903"/>
      <c r="AS88" s="903"/>
      <c r="AT88" s="903"/>
      <c r="AU88" s="903">
        <v>161</v>
      </c>
      <c r="AV88" s="903"/>
      <c r="AW88" s="903"/>
      <c r="AX88" s="903"/>
      <c r="AY88" s="903"/>
      <c r="AZ88" s="907"/>
      <c r="BA88" s="907"/>
      <c r="BB88" s="907"/>
      <c r="BC88" s="907"/>
      <c r="BD88" s="908"/>
      <c r="BE88" s="245"/>
      <c r="BF88" s="245"/>
      <c r="BG88" s="245"/>
      <c r="BH88" s="245"/>
      <c r="BI88" s="245"/>
      <c r="BJ88" s="245"/>
      <c r="BK88" s="245"/>
      <c r="BL88" s="245"/>
      <c r="BM88" s="245"/>
      <c r="BN88" s="245"/>
      <c r="BO88" s="245"/>
      <c r="BP88" s="245"/>
      <c r="BQ88" s="242">
        <v>82</v>
      </c>
      <c r="BR88" s="247"/>
      <c r="BS88" s="928"/>
      <c r="BT88" s="929"/>
      <c r="BU88" s="929"/>
      <c r="BV88" s="929"/>
      <c r="BW88" s="929"/>
      <c r="BX88" s="929"/>
      <c r="BY88" s="929"/>
      <c r="BZ88" s="929"/>
      <c r="CA88" s="929"/>
      <c r="CB88" s="929"/>
      <c r="CC88" s="929"/>
      <c r="CD88" s="929"/>
      <c r="CE88" s="929"/>
      <c r="CF88" s="929"/>
      <c r="CG88" s="930"/>
      <c r="CH88" s="915"/>
      <c r="CI88" s="916"/>
      <c r="CJ88" s="916"/>
      <c r="CK88" s="916"/>
      <c r="CL88" s="917"/>
      <c r="CM88" s="915"/>
      <c r="CN88" s="916"/>
      <c r="CO88" s="916"/>
      <c r="CP88" s="916"/>
      <c r="CQ88" s="917"/>
      <c r="CR88" s="915"/>
      <c r="CS88" s="916"/>
      <c r="CT88" s="916"/>
      <c r="CU88" s="916"/>
      <c r="CV88" s="917"/>
      <c r="CW88" s="915"/>
      <c r="CX88" s="916"/>
      <c r="CY88" s="916"/>
      <c r="CZ88" s="916"/>
      <c r="DA88" s="917"/>
      <c r="DB88" s="915"/>
      <c r="DC88" s="916"/>
      <c r="DD88" s="916"/>
      <c r="DE88" s="916"/>
      <c r="DF88" s="917"/>
      <c r="DG88" s="915"/>
      <c r="DH88" s="916"/>
      <c r="DI88" s="916"/>
      <c r="DJ88" s="916"/>
      <c r="DK88" s="917"/>
      <c r="DL88" s="915"/>
      <c r="DM88" s="916"/>
      <c r="DN88" s="916"/>
      <c r="DO88" s="916"/>
      <c r="DP88" s="917"/>
      <c r="DQ88" s="915"/>
      <c r="DR88" s="916"/>
      <c r="DS88" s="916"/>
      <c r="DT88" s="916"/>
      <c r="DU88" s="917"/>
      <c r="DV88" s="912"/>
      <c r="DW88" s="913"/>
      <c r="DX88" s="913"/>
      <c r="DY88" s="913"/>
      <c r="DZ88" s="91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8"/>
      <c r="BT89" s="929"/>
      <c r="BU89" s="929"/>
      <c r="BV89" s="929"/>
      <c r="BW89" s="929"/>
      <c r="BX89" s="929"/>
      <c r="BY89" s="929"/>
      <c r="BZ89" s="929"/>
      <c r="CA89" s="929"/>
      <c r="CB89" s="929"/>
      <c r="CC89" s="929"/>
      <c r="CD89" s="929"/>
      <c r="CE89" s="929"/>
      <c r="CF89" s="929"/>
      <c r="CG89" s="930"/>
      <c r="CH89" s="915"/>
      <c r="CI89" s="916"/>
      <c r="CJ89" s="916"/>
      <c r="CK89" s="916"/>
      <c r="CL89" s="917"/>
      <c r="CM89" s="915"/>
      <c r="CN89" s="916"/>
      <c r="CO89" s="916"/>
      <c r="CP89" s="916"/>
      <c r="CQ89" s="917"/>
      <c r="CR89" s="915"/>
      <c r="CS89" s="916"/>
      <c r="CT89" s="916"/>
      <c r="CU89" s="916"/>
      <c r="CV89" s="917"/>
      <c r="CW89" s="915"/>
      <c r="CX89" s="916"/>
      <c r="CY89" s="916"/>
      <c r="CZ89" s="916"/>
      <c r="DA89" s="917"/>
      <c r="DB89" s="915"/>
      <c r="DC89" s="916"/>
      <c r="DD89" s="916"/>
      <c r="DE89" s="916"/>
      <c r="DF89" s="917"/>
      <c r="DG89" s="915"/>
      <c r="DH89" s="916"/>
      <c r="DI89" s="916"/>
      <c r="DJ89" s="916"/>
      <c r="DK89" s="917"/>
      <c r="DL89" s="915"/>
      <c r="DM89" s="916"/>
      <c r="DN89" s="916"/>
      <c r="DO89" s="916"/>
      <c r="DP89" s="917"/>
      <c r="DQ89" s="915"/>
      <c r="DR89" s="916"/>
      <c r="DS89" s="916"/>
      <c r="DT89" s="916"/>
      <c r="DU89" s="917"/>
      <c r="DV89" s="912"/>
      <c r="DW89" s="913"/>
      <c r="DX89" s="913"/>
      <c r="DY89" s="913"/>
      <c r="DZ89" s="91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8"/>
      <c r="BT90" s="929"/>
      <c r="BU90" s="929"/>
      <c r="BV90" s="929"/>
      <c r="BW90" s="929"/>
      <c r="BX90" s="929"/>
      <c r="BY90" s="929"/>
      <c r="BZ90" s="929"/>
      <c r="CA90" s="929"/>
      <c r="CB90" s="929"/>
      <c r="CC90" s="929"/>
      <c r="CD90" s="929"/>
      <c r="CE90" s="929"/>
      <c r="CF90" s="929"/>
      <c r="CG90" s="930"/>
      <c r="CH90" s="915"/>
      <c r="CI90" s="916"/>
      <c r="CJ90" s="916"/>
      <c r="CK90" s="916"/>
      <c r="CL90" s="917"/>
      <c r="CM90" s="915"/>
      <c r="CN90" s="916"/>
      <c r="CO90" s="916"/>
      <c r="CP90" s="916"/>
      <c r="CQ90" s="917"/>
      <c r="CR90" s="915"/>
      <c r="CS90" s="916"/>
      <c r="CT90" s="916"/>
      <c r="CU90" s="916"/>
      <c r="CV90" s="917"/>
      <c r="CW90" s="915"/>
      <c r="CX90" s="916"/>
      <c r="CY90" s="916"/>
      <c r="CZ90" s="916"/>
      <c r="DA90" s="917"/>
      <c r="DB90" s="915"/>
      <c r="DC90" s="916"/>
      <c r="DD90" s="916"/>
      <c r="DE90" s="916"/>
      <c r="DF90" s="917"/>
      <c r="DG90" s="915"/>
      <c r="DH90" s="916"/>
      <c r="DI90" s="916"/>
      <c r="DJ90" s="916"/>
      <c r="DK90" s="917"/>
      <c r="DL90" s="915"/>
      <c r="DM90" s="916"/>
      <c r="DN90" s="916"/>
      <c r="DO90" s="916"/>
      <c r="DP90" s="917"/>
      <c r="DQ90" s="915"/>
      <c r="DR90" s="916"/>
      <c r="DS90" s="916"/>
      <c r="DT90" s="916"/>
      <c r="DU90" s="917"/>
      <c r="DV90" s="912"/>
      <c r="DW90" s="913"/>
      <c r="DX90" s="913"/>
      <c r="DY90" s="913"/>
      <c r="DZ90" s="91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8"/>
      <c r="BT91" s="929"/>
      <c r="BU91" s="929"/>
      <c r="BV91" s="929"/>
      <c r="BW91" s="929"/>
      <c r="BX91" s="929"/>
      <c r="BY91" s="929"/>
      <c r="BZ91" s="929"/>
      <c r="CA91" s="929"/>
      <c r="CB91" s="929"/>
      <c r="CC91" s="929"/>
      <c r="CD91" s="929"/>
      <c r="CE91" s="929"/>
      <c r="CF91" s="929"/>
      <c r="CG91" s="930"/>
      <c r="CH91" s="915"/>
      <c r="CI91" s="916"/>
      <c r="CJ91" s="916"/>
      <c r="CK91" s="916"/>
      <c r="CL91" s="917"/>
      <c r="CM91" s="915"/>
      <c r="CN91" s="916"/>
      <c r="CO91" s="916"/>
      <c r="CP91" s="916"/>
      <c r="CQ91" s="917"/>
      <c r="CR91" s="915"/>
      <c r="CS91" s="916"/>
      <c r="CT91" s="916"/>
      <c r="CU91" s="916"/>
      <c r="CV91" s="917"/>
      <c r="CW91" s="915"/>
      <c r="CX91" s="916"/>
      <c r="CY91" s="916"/>
      <c r="CZ91" s="916"/>
      <c r="DA91" s="917"/>
      <c r="DB91" s="915"/>
      <c r="DC91" s="916"/>
      <c r="DD91" s="916"/>
      <c r="DE91" s="916"/>
      <c r="DF91" s="917"/>
      <c r="DG91" s="915"/>
      <c r="DH91" s="916"/>
      <c r="DI91" s="916"/>
      <c r="DJ91" s="916"/>
      <c r="DK91" s="917"/>
      <c r="DL91" s="915"/>
      <c r="DM91" s="916"/>
      <c r="DN91" s="916"/>
      <c r="DO91" s="916"/>
      <c r="DP91" s="917"/>
      <c r="DQ91" s="915"/>
      <c r="DR91" s="916"/>
      <c r="DS91" s="916"/>
      <c r="DT91" s="916"/>
      <c r="DU91" s="917"/>
      <c r="DV91" s="912"/>
      <c r="DW91" s="913"/>
      <c r="DX91" s="913"/>
      <c r="DY91" s="913"/>
      <c r="DZ91" s="91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8"/>
      <c r="BT92" s="929"/>
      <c r="BU92" s="929"/>
      <c r="BV92" s="929"/>
      <c r="BW92" s="929"/>
      <c r="BX92" s="929"/>
      <c r="BY92" s="929"/>
      <c r="BZ92" s="929"/>
      <c r="CA92" s="929"/>
      <c r="CB92" s="929"/>
      <c r="CC92" s="929"/>
      <c r="CD92" s="929"/>
      <c r="CE92" s="929"/>
      <c r="CF92" s="929"/>
      <c r="CG92" s="930"/>
      <c r="CH92" s="915"/>
      <c r="CI92" s="916"/>
      <c r="CJ92" s="916"/>
      <c r="CK92" s="916"/>
      <c r="CL92" s="917"/>
      <c r="CM92" s="915"/>
      <c r="CN92" s="916"/>
      <c r="CO92" s="916"/>
      <c r="CP92" s="916"/>
      <c r="CQ92" s="917"/>
      <c r="CR92" s="915"/>
      <c r="CS92" s="916"/>
      <c r="CT92" s="916"/>
      <c r="CU92" s="916"/>
      <c r="CV92" s="917"/>
      <c r="CW92" s="915"/>
      <c r="CX92" s="916"/>
      <c r="CY92" s="916"/>
      <c r="CZ92" s="916"/>
      <c r="DA92" s="917"/>
      <c r="DB92" s="915"/>
      <c r="DC92" s="916"/>
      <c r="DD92" s="916"/>
      <c r="DE92" s="916"/>
      <c r="DF92" s="917"/>
      <c r="DG92" s="915"/>
      <c r="DH92" s="916"/>
      <c r="DI92" s="916"/>
      <c r="DJ92" s="916"/>
      <c r="DK92" s="917"/>
      <c r="DL92" s="915"/>
      <c r="DM92" s="916"/>
      <c r="DN92" s="916"/>
      <c r="DO92" s="916"/>
      <c r="DP92" s="917"/>
      <c r="DQ92" s="915"/>
      <c r="DR92" s="916"/>
      <c r="DS92" s="916"/>
      <c r="DT92" s="916"/>
      <c r="DU92" s="917"/>
      <c r="DV92" s="912"/>
      <c r="DW92" s="913"/>
      <c r="DX92" s="913"/>
      <c r="DY92" s="913"/>
      <c r="DZ92" s="91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8"/>
      <c r="BT93" s="929"/>
      <c r="BU93" s="929"/>
      <c r="BV93" s="929"/>
      <c r="BW93" s="929"/>
      <c r="BX93" s="929"/>
      <c r="BY93" s="929"/>
      <c r="BZ93" s="929"/>
      <c r="CA93" s="929"/>
      <c r="CB93" s="929"/>
      <c r="CC93" s="929"/>
      <c r="CD93" s="929"/>
      <c r="CE93" s="929"/>
      <c r="CF93" s="929"/>
      <c r="CG93" s="930"/>
      <c r="CH93" s="915"/>
      <c r="CI93" s="916"/>
      <c r="CJ93" s="916"/>
      <c r="CK93" s="916"/>
      <c r="CL93" s="917"/>
      <c r="CM93" s="915"/>
      <c r="CN93" s="916"/>
      <c r="CO93" s="916"/>
      <c r="CP93" s="916"/>
      <c r="CQ93" s="917"/>
      <c r="CR93" s="915"/>
      <c r="CS93" s="916"/>
      <c r="CT93" s="916"/>
      <c r="CU93" s="916"/>
      <c r="CV93" s="917"/>
      <c r="CW93" s="915"/>
      <c r="CX93" s="916"/>
      <c r="CY93" s="916"/>
      <c r="CZ93" s="916"/>
      <c r="DA93" s="917"/>
      <c r="DB93" s="915"/>
      <c r="DC93" s="916"/>
      <c r="DD93" s="916"/>
      <c r="DE93" s="916"/>
      <c r="DF93" s="917"/>
      <c r="DG93" s="915"/>
      <c r="DH93" s="916"/>
      <c r="DI93" s="916"/>
      <c r="DJ93" s="916"/>
      <c r="DK93" s="917"/>
      <c r="DL93" s="915"/>
      <c r="DM93" s="916"/>
      <c r="DN93" s="916"/>
      <c r="DO93" s="916"/>
      <c r="DP93" s="917"/>
      <c r="DQ93" s="915"/>
      <c r="DR93" s="916"/>
      <c r="DS93" s="916"/>
      <c r="DT93" s="916"/>
      <c r="DU93" s="917"/>
      <c r="DV93" s="912"/>
      <c r="DW93" s="913"/>
      <c r="DX93" s="913"/>
      <c r="DY93" s="913"/>
      <c r="DZ93" s="91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8"/>
      <c r="BT94" s="929"/>
      <c r="BU94" s="929"/>
      <c r="BV94" s="929"/>
      <c r="BW94" s="929"/>
      <c r="BX94" s="929"/>
      <c r="BY94" s="929"/>
      <c r="BZ94" s="929"/>
      <c r="CA94" s="929"/>
      <c r="CB94" s="929"/>
      <c r="CC94" s="929"/>
      <c r="CD94" s="929"/>
      <c r="CE94" s="929"/>
      <c r="CF94" s="929"/>
      <c r="CG94" s="930"/>
      <c r="CH94" s="915"/>
      <c r="CI94" s="916"/>
      <c r="CJ94" s="916"/>
      <c r="CK94" s="916"/>
      <c r="CL94" s="917"/>
      <c r="CM94" s="915"/>
      <c r="CN94" s="916"/>
      <c r="CO94" s="916"/>
      <c r="CP94" s="916"/>
      <c r="CQ94" s="917"/>
      <c r="CR94" s="915"/>
      <c r="CS94" s="916"/>
      <c r="CT94" s="916"/>
      <c r="CU94" s="916"/>
      <c r="CV94" s="917"/>
      <c r="CW94" s="915"/>
      <c r="CX94" s="916"/>
      <c r="CY94" s="916"/>
      <c r="CZ94" s="916"/>
      <c r="DA94" s="917"/>
      <c r="DB94" s="915"/>
      <c r="DC94" s="916"/>
      <c r="DD94" s="916"/>
      <c r="DE94" s="916"/>
      <c r="DF94" s="917"/>
      <c r="DG94" s="915"/>
      <c r="DH94" s="916"/>
      <c r="DI94" s="916"/>
      <c r="DJ94" s="916"/>
      <c r="DK94" s="917"/>
      <c r="DL94" s="915"/>
      <c r="DM94" s="916"/>
      <c r="DN94" s="916"/>
      <c r="DO94" s="916"/>
      <c r="DP94" s="917"/>
      <c r="DQ94" s="915"/>
      <c r="DR94" s="916"/>
      <c r="DS94" s="916"/>
      <c r="DT94" s="916"/>
      <c r="DU94" s="917"/>
      <c r="DV94" s="912"/>
      <c r="DW94" s="913"/>
      <c r="DX94" s="913"/>
      <c r="DY94" s="913"/>
      <c r="DZ94" s="91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8"/>
      <c r="BT95" s="929"/>
      <c r="BU95" s="929"/>
      <c r="BV95" s="929"/>
      <c r="BW95" s="929"/>
      <c r="BX95" s="929"/>
      <c r="BY95" s="929"/>
      <c r="BZ95" s="929"/>
      <c r="CA95" s="929"/>
      <c r="CB95" s="929"/>
      <c r="CC95" s="929"/>
      <c r="CD95" s="929"/>
      <c r="CE95" s="929"/>
      <c r="CF95" s="929"/>
      <c r="CG95" s="930"/>
      <c r="CH95" s="915"/>
      <c r="CI95" s="916"/>
      <c r="CJ95" s="916"/>
      <c r="CK95" s="916"/>
      <c r="CL95" s="917"/>
      <c r="CM95" s="915"/>
      <c r="CN95" s="916"/>
      <c r="CO95" s="916"/>
      <c r="CP95" s="916"/>
      <c r="CQ95" s="917"/>
      <c r="CR95" s="915"/>
      <c r="CS95" s="916"/>
      <c r="CT95" s="916"/>
      <c r="CU95" s="916"/>
      <c r="CV95" s="917"/>
      <c r="CW95" s="915"/>
      <c r="CX95" s="916"/>
      <c r="CY95" s="916"/>
      <c r="CZ95" s="916"/>
      <c r="DA95" s="917"/>
      <c r="DB95" s="915"/>
      <c r="DC95" s="916"/>
      <c r="DD95" s="916"/>
      <c r="DE95" s="916"/>
      <c r="DF95" s="917"/>
      <c r="DG95" s="915"/>
      <c r="DH95" s="916"/>
      <c r="DI95" s="916"/>
      <c r="DJ95" s="916"/>
      <c r="DK95" s="917"/>
      <c r="DL95" s="915"/>
      <c r="DM95" s="916"/>
      <c r="DN95" s="916"/>
      <c r="DO95" s="916"/>
      <c r="DP95" s="917"/>
      <c r="DQ95" s="915"/>
      <c r="DR95" s="916"/>
      <c r="DS95" s="916"/>
      <c r="DT95" s="916"/>
      <c r="DU95" s="917"/>
      <c r="DV95" s="912"/>
      <c r="DW95" s="913"/>
      <c r="DX95" s="913"/>
      <c r="DY95" s="913"/>
      <c r="DZ95" s="91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8"/>
      <c r="BT96" s="929"/>
      <c r="BU96" s="929"/>
      <c r="BV96" s="929"/>
      <c r="BW96" s="929"/>
      <c r="BX96" s="929"/>
      <c r="BY96" s="929"/>
      <c r="BZ96" s="929"/>
      <c r="CA96" s="929"/>
      <c r="CB96" s="929"/>
      <c r="CC96" s="929"/>
      <c r="CD96" s="929"/>
      <c r="CE96" s="929"/>
      <c r="CF96" s="929"/>
      <c r="CG96" s="930"/>
      <c r="CH96" s="915"/>
      <c r="CI96" s="916"/>
      <c r="CJ96" s="916"/>
      <c r="CK96" s="916"/>
      <c r="CL96" s="917"/>
      <c r="CM96" s="915"/>
      <c r="CN96" s="916"/>
      <c r="CO96" s="916"/>
      <c r="CP96" s="916"/>
      <c r="CQ96" s="917"/>
      <c r="CR96" s="915"/>
      <c r="CS96" s="916"/>
      <c r="CT96" s="916"/>
      <c r="CU96" s="916"/>
      <c r="CV96" s="917"/>
      <c r="CW96" s="915"/>
      <c r="CX96" s="916"/>
      <c r="CY96" s="916"/>
      <c r="CZ96" s="916"/>
      <c r="DA96" s="917"/>
      <c r="DB96" s="915"/>
      <c r="DC96" s="916"/>
      <c r="DD96" s="916"/>
      <c r="DE96" s="916"/>
      <c r="DF96" s="917"/>
      <c r="DG96" s="915"/>
      <c r="DH96" s="916"/>
      <c r="DI96" s="916"/>
      <c r="DJ96" s="916"/>
      <c r="DK96" s="917"/>
      <c r="DL96" s="915"/>
      <c r="DM96" s="916"/>
      <c r="DN96" s="916"/>
      <c r="DO96" s="916"/>
      <c r="DP96" s="917"/>
      <c r="DQ96" s="915"/>
      <c r="DR96" s="916"/>
      <c r="DS96" s="916"/>
      <c r="DT96" s="916"/>
      <c r="DU96" s="917"/>
      <c r="DV96" s="912"/>
      <c r="DW96" s="913"/>
      <c r="DX96" s="913"/>
      <c r="DY96" s="913"/>
      <c r="DZ96" s="91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8"/>
      <c r="BT97" s="929"/>
      <c r="BU97" s="929"/>
      <c r="BV97" s="929"/>
      <c r="BW97" s="929"/>
      <c r="BX97" s="929"/>
      <c r="BY97" s="929"/>
      <c r="BZ97" s="929"/>
      <c r="CA97" s="929"/>
      <c r="CB97" s="929"/>
      <c r="CC97" s="929"/>
      <c r="CD97" s="929"/>
      <c r="CE97" s="929"/>
      <c r="CF97" s="929"/>
      <c r="CG97" s="930"/>
      <c r="CH97" s="915"/>
      <c r="CI97" s="916"/>
      <c r="CJ97" s="916"/>
      <c r="CK97" s="916"/>
      <c r="CL97" s="917"/>
      <c r="CM97" s="915"/>
      <c r="CN97" s="916"/>
      <c r="CO97" s="916"/>
      <c r="CP97" s="916"/>
      <c r="CQ97" s="917"/>
      <c r="CR97" s="915"/>
      <c r="CS97" s="916"/>
      <c r="CT97" s="916"/>
      <c r="CU97" s="916"/>
      <c r="CV97" s="917"/>
      <c r="CW97" s="915"/>
      <c r="CX97" s="916"/>
      <c r="CY97" s="916"/>
      <c r="CZ97" s="916"/>
      <c r="DA97" s="917"/>
      <c r="DB97" s="915"/>
      <c r="DC97" s="916"/>
      <c r="DD97" s="916"/>
      <c r="DE97" s="916"/>
      <c r="DF97" s="917"/>
      <c r="DG97" s="915"/>
      <c r="DH97" s="916"/>
      <c r="DI97" s="916"/>
      <c r="DJ97" s="916"/>
      <c r="DK97" s="917"/>
      <c r="DL97" s="915"/>
      <c r="DM97" s="916"/>
      <c r="DN97" s="916"/>
      <c r="DO97" s="916"/>
      <c r="DP97" s="917"/>
      <c r="DQ97" s="915"/>
      <c r="DR97" s="916"/>
      <c r="DS97" s="916"/>
      <c r="DT97" s="916"/>
      <c r="DU97" s="917"/>
      <c r="DV97" s="912"/>
      <c r="DW97" s="913"/>
      <c r="DX97" s="913"/>
      <c r="DY97" s="913"/>
      <c r="DZ97" s="91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8"/>
      <c r="BT98" s="929"/>
      <c r="BU98" s="929"/>
      <c r="BV98" s="929"/>
      <c r="BW98" s="929"/>
      <c r="BX98" s="929"/>
      <c r="BY98" s="929"/>
      <c r="BZ98" s="929"/>
      <c r="CA98" s="929"/>
      <c r="CB98" s="929"/>
      <c r="CC98" s="929"/>
      <c r="CD98" s="929"/>
      <c r="CE98" s="929"/>
      <c r="CF98" s="929"/>
      <c r="CG98" s="930"/>
      <c r="CH98" s="915"/>
      <c r="CI98" s="916"/>
      <c r="CJ98" s="916"/>
      <c r="CK98" s="916"/>
      <c r="CL98" s="917"/>
      <c r="CM98" s="915"/>
      <c r="CN98" s="916"/>
      <c r="CO98" s="916"/>
      <c r="CP98" s="916"/>
      <c r="CQ98" s="917"/>
      <c r="CR98" s="915"/>
      <c r="CS98" s="916"/>
      <c r="CT98" s="916"/>
      <c r="CU98" s="916"/>
      <c r="CV98" s="917"/>
      <c r="CW98" s="915"/>
      <c r="CX98" s="916"/>
      <c r="CY98" s="916"/>
      <c r="CZ98" s="916"/>
      <c r="DA98" s="917"/>
      <c r="DB98" s="915"/>
      <c r="DC98" s="916"/>
      <c r="DD98" s="916"/>
      <c r="DE98" s="916"/>
      <c r="DF98" s="917"/>
      <c r="DG98" s="915"/>
      <c r="DH98" s="916"/>
      <c r="DI98" s="916"/>
      <c r="DJ98" s="916"/>
      <c r="DK98" s="917"/>
      <c r="DL98" s="915"/>
      <c r="DM98" s="916"/>
      <c r="DN98" s="916"/>
      <c r="DO98" s="916"/>
      <c r="DP98" s="917"/>
      <c r="DQ98" s="915"/>
      <c r="DR98" s="916"/>
      <c r="DS98" s="916"/>
      <c r="DT98" s="916"/>
      <c r="DU98" s="917"/>
      <c r="DV98" s="912"/>
      <c r="DW98" s="913"/>
      <c r="DX98" s="913"/>
      <c r="DY98" s="913"/>
      <c r="DZ98" s="91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8"/>
      <c r="BT99" s="929"/>
      <c r="BU99" s="929"/>
      <c r="BV99" s="929"/>
      <c r="BW99" s="929"/>
      <c r="BX99" s="929"/>
      <c r="BY99" s="929"/>
      <c r="BZ99" s="929"/>
      <c r="CA99" s="929"/>
      <c r="CB99" s="929"/>
      <c r="CC99" s="929"/>
      <c r="CD99" s="929"/>
      <c r="CE99" s="929"/>
      <c r="CF99" s="929"/>
      <c r="CG99" s="930"/>
      <c r="CH99" s="915"/>
      <c r="CI99" s="916"/>
      <c r="CJ99" s="916"/>
      <c r="CK99" s="916"/>
      <c r="CL99" s="917"/>
      <c r="CM99" s="915"/>
      <c r="CN99" s="916"/>
      <c r="CO99" s="916"/>
      <c r="CP99" s="916"/>
      <c r="CQ99" s="917"/>
      <c r="CR99" s="915"/>
      <c r="CS99" s="916"/>
      <c r="CT99" s="916"/>
      <c r="CU99" s="916"/>
      <c r="CV99" s="917"/>
      <c r="CW99" s="915"/>
      <c r="CX99" s="916"/>
      <c r="CY99" s="916"/>
      <c r="CZ99" s="916"/>
      <c r="DA99" s="917"/>
      <c r="DB99" s="915"/>
      <c r="DC99" s="916"/>
      <c r="DD99" s="916"/>
      <c r="DE99" s="916"/>
      <c r="DF99" s="917"/>
      <c r="DG99" s="915"/>
      <c r="DH99" s="916"/>
      <c r="DI99" s="916"/>
      <c r="DJ99" s="916"/>
      <c r="DK99" s="917"/>
      <c r="DL99" s="915"/>
      <c r="DM99" s="916"/>
      <c r="DN99" s="916"/>
      <c r="DO99" s="916"/>
      <c r="DP99" s="917"/>
      <c r="DQ99" s="915"/>
      <c r="DR99" s="916"/>
      <c r="DS99" s="916"/>
      <c r="DT99" s="916"/>
      <c r="DU99" s="917"/>
      <c r="DV99" s="912"/>
      <c r="DW99" s="913"/>
      <c r="DX99" s="913"/>
      <c r="DY99" s="913"/>
      <c r="DZ99" s="91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8"/>
      <c r="BT100" s="929"/>
      <c r="BU100" s="929"/>
      <c r="BV100" s="929"/>
      <c r="BW100" s="929"/>
      <c r="BX100" s="929"/>
      <c r="BY100" s="929"/>
      <c r="BZ100" s="929"/>
      <c r="CA100" s="929"/>
      <c r="CB100" s="929"/>
      <c r="CC100" s="929"/>
      <c r="CD100" s="929"/>
      <c r="CE100" s="929"/>
      <c r="CF100" s="929"/>
      <c r="CG100" s="930"/>
      <c r="CH100" s="915"/>
      <c r="CI100" s="916"/>
      <c r="CJ100" s="916"/>
      <c r="CK100" s="916"/>
      <c r="CL100" s="917"/>
      <c r="CM100" s="915"/>
      <c r="CN100" s="916"/>
      <c r="CO100" s="916"/>
      <c r="CP100" s="916"/>
      <c r="CQ100" s="917"/>
      <c r="CR100" s="915"/>
      <c r="CS100" s="916"/>
      <c r="CT100" s="916"/>
      <c r="CU100" s="916"/>
      <c r="CV100" s="917"/>
      <c r="CW100" s="915"/>
      <c r="CX100" s="916"/>
      <c r="CY100" s="916"/>
      <c r="CZ100" s="916"/>
      <c r="DA100" s="917"/>
      <c r="DB100" s="915"/>
      <c r="DC100" s="916"/>
      <c r="DD100" s="916"/>
      <c r="DE100" s="916"/>
      <c r="DF100" s="917"/>
      <c r="DG100" s="915"/>
      <c r="DH100" s="916"/>
      <c r="DI100" s="916"/>
      <c r="DJ100" s="916"/>
      <c r="DK100" s="917"/>
      <c r="DL100" s="915"/>
      <c r="DM100" s="916"/>
      <c r="DN100" s="916"/>
      <c r="DO100" s="916"/>
      <c r="DP100" s="917"/>
      <c r="DQ100" s="915"/>
      <c r="DR100" s="916"/>
      <c r="DS100" s="916"/>
      <c r="DT100" s="916"/>
      <c r="DU100" s="917"/>
      <c r="DV100" s="912"/>
      <c r="DW100" s="913"/>
      <c r="DX100" s="913"/>
      <c r="DY100" s="913"/>
      <c r="DZ100" s="91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8"/>
      <c r="BT101" s="929"/>
      <c r="BU101" s="929"/>
      <c r="BV101" s="929"/>
      <c r="BW101" s="929"/>
      <c r="BX101" s="929"/>
      <c r="BY101" s="929"/>
      <c r="BZ101" s="929"/>
      <c r="CA101" s="929"/>
      <c r="CB101" s="929"/>
      <c r="CC101" s="929"/>
      <c r="CD101" s="929"/>
      <c r="CE101" s="929"/>
      <c r="CF101" s="929"/>
      <c r="CG101" s="930"/>
      <c r="CH101" s="915"/>
      <c r="CI101" s="916"/>
      <c r="CJ101" s="916"/>
      <c r="CK101" s="916"/>
      <c r="CL101" s="917"/>
      <c r="CM101" s="915"/>
      <c r="CN101" s="916"/>
      <c r="CO101" s="916"/>
      <c r="CP101" s="916"/>
      <c r="CQ101" s="917"/>
      <c r="CR101" s="915"/>
      <c r="CS101" s="916"/>
      <c r="CT101" s="916"/>
      <c r="CU101" s="916"/>
      <c r="CV101" s="917"/>
      <c r="CW101" s="915"/>
      <c r="CX101" s="916"/>
      <c r="CY101" s="916"/>
      <c r="CZ101" s="916"/>
      <c r="DA101" s="917"/>
      <c r="DB101" s="915"/>
      <c r="DC101" s="916"/>
      <c r="DD101" s="916"/>
      <c r="DE101" s="916"/>
      <c r="DF101" s="917"/>
      <c r="DG101" s="915"/>
      <c r="DH101" s="916"/>
      <c r="DI101" s="916"/>
      <c r="DJ101" s="916"/>
      <c r="DK101" s="917"/>
      <c r="DL101" s="915"/>
      <c r="DM101" s="916"/>
      <c r="DN101" s="916"/>
      <c r="DO101" s="916"/>
      <c r="DP101" s="917"/>
      <c r="DQ101" s="915"/>
      <c r="DR101" s="916"/>
      <c r="DS101" s="916"/>
      <c r="DT101" s="916"/>
      <c r="DU101" s="917"/>
      <c r="DV101" s="912"/>
      <c r="DW101" s="913"/>
      <c r="DX101" s="913"/>
      <c r="DY101" s="913"/>
      <c r="DZ101" s="91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47" t="s">
        <v>409</v>
      </c>
      <c r="BS102" s="848"/>
      <c r="BT102" s="848"/>
      <c r="BU102" s="848"/>
      <c r="BV102" s="848"/>
      <c r="BW102" s="848"/>
      <c r="BX102" s="848"/>
      <c r="BY102" s="848"/>
      <c r="BZ102" s="848"/>
      <c r="CA102" s="848"/>
      <c r="CB102" s="848"/>
      <c r="CC102" s="848"/>
      <c r="CD102" s="848"/>
      <c r="CE102" s="848"/>
      <c r="CF102" s="848"/>
      <c r="CG102" s="849"/>
      <c r="CH102" s="954"/>
      <c r="CI102" s="955"/>
      <c r="CJ102" s="955"/>
      <c r="CK102" s="955"/>
      <c r="CL102" s="956"/>
      <c r="CM102" s="954"/>
      <c r="CN102" s="955"/>
      <c r="CO102" s="955"/>
      <c r="CP102" s="955"/>
      <c r="CQ102" s="956"/>
      <c r="CR102" s="949"/>
      <c r="CS102" s="910"/>
      <c r="CT102" s="910"/>
      <c r="CU102" s="910"/>
      <c r="CV102" s="950"/>
      <c r="CW102" s="949"/>
      <c r="CX102" s="910"/>
      <c r="CY102" s="910"/>
      <c r="CZ102" s="910"/>
      <c r="DA102" s="950"/>
      <c r="DB102" s="949"/>
      <c r="DC102" s="910"/>
      <c r="DD102" s="910"/>
      <c r="DE102" s="910"/>
      <c r="DF102" s="950"/>
      <c r="DG102" s="949"/>
      <c r="DH102" s="910"/>
      <c r="DI102" s="910"/>
      <c r="DJ102" s="910"/>
      <c r="DK102" s="950"/>
      <c r="DL102" s="949"/>
      <c r="DM102" s="910"/>
      <c r="DN102" s="910"/>
      <c r="DO102" s="910"/>
      <c r="DP102" s="950"/>
      <c r="DQ102" s="949"/>
      <c r="DR102" s="910"/>
      <c r="DS102" s="910"/>
      <c r="DT102" s="910"/>
      <c r="DU102" s="950"/>
      <c r="DV102" s="968"/>
      <c r="DW102" s="969"/>
      <c r="DX102" s="969"/>
      <c r="DY102" s="969"/>
      <c r="DZ102" s="97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1" t="s">
        <v>410</v>
      </c>
      <c r="BR103" s="971"/>
      <c r="BS103" s="971"/>
      <c r="BT103" s="971"/>
      <c r="BU103" s="971"/>
      <c r="BV103" s="971"/>
      <c r="BW103" s="971"/>
      <c r="BX103" s="971"/>
      <c r="BY103" s="971"/>
      <c r="BZ103" s="971"/>
      <c r="CA103" s="971"/>
      <c r="CB103" s="971"/>
      <c r="CC103" s="971"/>
      <c r="CD103" s="971"/>
      <c r="CE103" s="971"/>
      <c r="CF103" s="971"/>
      <c r="CG103" s="971"/>
      <c r="CH103" s="971"/>
      <c r="CI103" s="971"/>
      <c r="CJ103" s="971"/>
      <c r="CK103" s="971"/>
      <c r="CL103" s="971"/>
      <c r="CM103" s="971"/>
      <c r="CN103" s="971"/>
      <c r="CO103" s="971"/>
      <c r="CP103" s="971"/>
      <c r="CQ103" s="971"/>
      <c r="CR103" s="971"/>
      <c r="CS103" s="971"/>
      <c r="CT103" s="971"/>
      <c r="CU103" s="971"/>
      <c r="CV103" s="971"/>
      <c r="CW103" s="971"/>
      <c r="CX103" s="971"/>
      <c r="CY103" s="971"/>
      <c r="CZ103" s="971"/>
      <c r="DA103" s="971"/>
      <c r="DB103" s="971"/>
      <c r="DC103" s="971"/>
      <c r="DD103" s="971"/>
      <c r="DE103" s="971"/>
      <c r="DF103" s="971"/>
      <c r="DG103" s="971"/>
      <c r="DH103" s="971"/>
      <c r="DI103" s="971"/>
      <c r="DJ103" s="971"/>
      <c r="DK103" s="971"/>
      <c r="DL103" s="971"/>
      <c r="DM103" s="971"/>
      <c r="DN103" s="971"/>
      <c r="DO103" s="971"/>
      <c r="DP103" s="971"/>
      <c r="DQ103" s="971"/>
      <c r="DR103" s="971"/>
      <c r="DS103" s="971"/>
      <c r="DT103" s="971"/>
      <c r="DU103" s="971"/>
      <c r="DV103" s="971"/>
      <c r="DW103" s="971"/>
      <c r="DX103" s="971"/>
      <c r="DY103" s="971"/>
      <c r="DZ103" s="97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72" t="s">
        <v>411</v>
      </c>
      <c r="BR104" s="972"/>
      <c r="BS104" s="972"/>
      <c r="BT104" s="972"/>
      <c r="BU104" s="972"/>
      <c r="BV104" s="972"/>
      <c r="BW104" s="972"/>
      <c r="BX104" s="972"/>
      <c r="BY104" s="972"/>
      <c r="BZ104" s="972"/>
      <c r="CA104" s="972"/>
      <c r="CB104" s="972"/>
      <c r="CC104" s="972"/>
      <c r="CD104" s="972"/>
      <c r="CE104" s="972"/>
      <c r="CF104" s="972"/>
      <c r="CG104" s="972"/>
      <c r="CH104" s="972"/>
      <c r="CI104" s="972"/>
      <c r="CJ104" s="972"/>
      <c r="CK104" s="972"/>
      <c r="CL104" s="972"/>
      <c r="CM104" s="972"/>
      <c r="CN104" s="972"/>
      <c r="CO104" s="972"/>
      <c r="CP104" s="972"/>
      <c r="CQ104" s="972"/>
      <c r="CR104" s="972"/>
      <c r="CS104" s="972"/>
      <c r="CT104" s="972"/>
      <c r="CU104" s="972"/>
      <c r="CV104" s="972"/>
      <c r="CW104" s="972"/>
      <c r="CX104" s="972"/>
      <c r="CY104" s="972"/>
      <c r="CZ104" s="972"/>
      <c r="DA104" s="972"/>
      <c r="DB104" s="972"/>
      <c r="DC104" s="972"/>
      <c r="DD104" s="972"/>
      <c r="DE104" s="972"/>
      <c r="DF104" s="972"/>
      <c r="DG104" s="972"/>
      <c r="DH104" s="972"/>
      <c r="DI104" s="972"/>
      <c r="DJ104" s="972"/>
      <c r="DK104" s="972"/>
      <c r="DL104" s="972"/>
      <c r="DM104" s="972"/>
      <c r="DN104" s="972"/>
      <c r="DO104" s="972"/>
      <c r="DP104" s="972"/>
      <c r="DQ104" s="972"/>
      <c r="DR104" s="972"/>
      <c r="DS104" s="972"/>
      <c r="DT104" s="972"/>
      <c r="DU104" s="972"/>
      <c r="DV104" s="972"/>
      <c r="DW104" s="972"/>
      <c r="DX104" s="972"/>
      <c r="DY104" s="972"/>
      <c r="DZ104" s="97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73" t="s">
        <v>414</v>
      </c>
      <c r="B108" s="974"/>
      <c r="C108" s="974"/>
      <c r="D108" s="974"/>
      <c r="E108" s="974"/>
      <c r="F108" s="974"/>
      <c r="G108" s="974"/>
      <c r="H108" s="974"/>
      <c r="I108" s="974"/>
      <c r="J108" s="974"/>
      <c r="K108" s="974"/>
      <c r="L108" s="974"/>
      <c r="M108" s="974"/>
      <c r="N108" s="974"/>
      <c r="O108" s="974"/>
      <c r="P108" s="974"/>
      <c r="Q108" s="974"/>
      <c r="R108" s="974"/>
      <c r="S108" s="974"/>
      <c r="T108" s="974"/>
      <c r="U108" s="974"/>
      <c r="V108" s="974"/>
      <c r="W108" s="974"/>
      <c r="X108" s="974"/>
      <c r="Y108" s="974"/>
      <c r="Z108" s="974"/>
      <c r="AA108" s="974"/>
      <c r="AB108" s="974"/>
      <c r="AC108" s="974"/>
      <c r="AD108" s="974"/>
      <c r="AE108" s="974"/>
      <c r="AF108" s="974"/>
      <c r="AG108" s="974"/>
      <c r="AH108" s="974"/>
      <c r="AI108" s="974"/>
      <c r="AJ108" s="974"/>
      <c r="AK108" s="974"/>
      <c r="AL108" s="974"/>
      <c r="AM108" s="974"/>
      <c r="AN108" s="974"/>
      <c r="AO108" s="974"/>
      <c r="AP108" s="974"/>
      <c r="AQ108" s="974"/>
      <c r="AR108" s="974"/>
      <c r="AS108" s="974"/>
      <c r="AT108" s="975"/>
      <c r="AU108" s="973" t="s">
        <v>415</v>
      </c>
      <c r="AV108" s="974"/>
      <c r="AW108" s="974"/>
      <c r="AX108" s="974"/>
      <c r="AY108" s="974"/>
      <c r="AZ108" s="974"/>
      <c r="BA108" s="974"/>
      <c r="BB108" s="974"/>
      <c r="BC108" s="974"/>
      <c r="BD108" s="974"/>
      <c r="BE108" s="974"/>
      <c r="BF108" s="974"/>
      <c r="BG108" s="974"/>
      <c r="BH108" s="974"/>
      <c r="BI108" s="974"/>
      <c r="BJ108" s="974"/>
      <c r="BK108" s="974"/>
      <c r="BL108" s="974"/>
      <c r="BM108" s="974"/>
      <c r="BN108" s="974"/>
      <c r="BO108" s="974"/>
      <c r="BP108" s="974"/>
      <c r="BQ108" s="974"/>
      <c r="BR108" s="974"/>
      <c r="BS108" s="974"/>
      <c r="BT108" s="974"/>
      <c r="BU108" s="974"/>
      <c r="BV108" s="974"/>
      <c r="BW108" s="974"/>
      <c r="BX108" s="974"/>
      <c r="BY108" s="974"/>
      <c r="BZ108" s="974"/>
      <c r="CA108" s="974"/>
      <c r="CB108" s="974"/>
      <c r="CC108" s="974"/>
      <c r="CD108" s="974"/>
      <c r="CE108" s="974"/>
      <c r="CF108" s="974"/>
      <c r="CG108" s="974"/>
      <c r="CH108" s="974"/>
      <c r="CI108" s="974"/>
      <c r="CJ108" s="974"/>
      <c r="CK108" s="974"/>
      <c r="CL108" s="974"/>
      <c r="CM108" s="974"/>
      <c r="CN108" s="974"/>
      <c r="CO108" s="974"/>
      <c r="CP108" s="974"/>
      <c r="CQ108" s="974"/>
      <c r="CR108" s="974"/>
      <c r="CS108" s="974"/>
      <c r="CT108" s="974"/>
      <c r="CU108" s="974"/>
      <c r="CV108" s="974"/>
      <c r="CW108" s="974"/>
      <c r="CX108" s="974"/>
      <c r="CY108" s="974"/>
      <c r="CZ108" s="974"/>
      <c r="DA108" s="974"/>
      <c r="DB108" s="974"/>
      <c r="DC108" s="974"/>
      <c r="DD108" s="974"/>
      <c r="DE108" s="974"/>
      <c r="DF108" s="974"/>
      <c r="DG108" s="974"/>
      <c r="DH108" s="974"/>
      <c r="DI108" s="974"/>
      <c r="DJ108" s="974"/>
      <c r="DK108" s="974"/>
      <c r="DL108" s="974"/>
      <c r="DM108" s="974"/>
      <c r="DN108" s="974"/>
      <c r="DO108" s="974"/>
      <c r="DP108" s="974"/>
      <c r="DQ108" s="974"/>
      <c r="DR108" s="974"/>
      <c r="DS108" s="974"/>
      <c r="DT108" s="974"/>
      <c r="DU108" s="974"/>
      <c r="DV108" s="974"/>
      <c r="DW108" s="974"/>
      <c r="DX108" s="974"/>
      <c r="DY108" s="974"/>
      <c r="DZ108" s="975"/>
    </row>
    <row r="109" spans="1:131" s="226" customFormat="1" ht="26.25" customHeight="1" x14ac:dyDescent="0.15">
      <c r="A109" s="976" t="s">
        <v>416</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417</v>
      </c>
      <c r="AB109" s="958"/>
      <c r="AC109" s="958"/>
      <c r="AD109" s="958"/>
      <c r="AE109" s="959"/>
      <c r="AF109" s="957" t="s">
        <v>296</v>
      </c>
      <c r="AG109" s="958"/>
      <c r="AH109" s="958"/>
      <c r="AI109" s="958"/>
      <c r="AJ109" s="959"/>
      <c r="AK109" s="957" t="s">
        <v>295</v>
      </c>
      <c r="AL109" s="958"/>
      <c r="AM109" s="958"/>
      <c r="AN109" s="958"/>
      <c r="AO109" s="959"/>
      <c r="AP109" s="957" t="s">
        <v>418</v>
      </c>
      <c r="AQ109" s="958"/>
      <c r="AR109" s="958"/>
      <c r="AS109" s="958"/>
      <c r="AT109" s="960"/>
      <c r="AU109" s="976" t="s">
        <v>416</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417</v>
      </c>
      <c r="BR109" s="958"/>
      <c r="BS109" s="958"/>
      <c r="BT109" s="958"/>
      <c r="BU109" s="959"/>
      <c r="BV109" s="957" t="s">
        <v>296</v>
      </c>
      <c r="BW109" s="958"/>
      <c r="BX109" s="958"/>
      <c r="BY109" s="958"/>
      <c r="BZ109" s="959"/>
      <c r="CA109" s="957" t="s">
        <v>295</v>
      </c>
      <c r="CB109" s="958"/>
      <c r="CC109" s="958"/>
      <c r="CD109" s="958"/>
      <c r="CE109" s="959"/>
      <c r="CF109" s="967" t="s">
        <v>418</v>
      </c>
      <c r="CG109" s="967"/>
      <c r="CH109" s="967"/>
      <c r="CI109" s="967"/>
      <c r="CJ109" s="967"/>
      <c r="CK109" s="957" t="s">
        <v>419</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417</v>
      </c>
      <c r="DH109" s="958"/>
      <c r="DI109" s="958"/>
      <c r="DJ109" s="958"/>
      <c r="DK109" s="959"/>
      <c r="DL109" s="957" t="s">
        <v>296</v>
      </c>
      <c r="DM109" s="958"/>
      <c r="DN109" s="958"/>
      <c r="DO109" s="958"/>
      <c r="DP109" s="959"/>
      <c r="DQ109" s="957" t="s">
        <v>295</v>
      </c>
      <c r="DR109" s="958"/>
      <c r="DS109" s="958"/>
      <c r="DT109" s="958"/>
      <c r="DU109" s="959"/>
      <c r="DV109" s="957" t="s">
        <v>418</v>
      </c>
      <c r="DW109" s="958"/>
      <c r="DX109" s="958"/>
      <c r="DY109" s="958"/>
      <c r="DZ109" s="960"/>
    </row>
    <row r="110" spans="1:131" s="226" customFormat="1" ht="26.25" customHeight="1" x14ac:dyDescent="0.15">
      <c r="A110" s="977" t="s">
        <v>420</v>
      </c>
      <c r="B110" s="978"/>
      <c r="C110" s="978"/>
      <c r="D110" s="978"/>
      <c r="E110" s="978"/>
      <c r="F110" s="978"/>
      <c r="G110" s="978"/>
      <c r="H110" s="978"/>
      <c r="I110" s="978"/>
      <c r="J110" s="978"/>
      <c r="K110" s="978"/>
      <c r="L110" s="978"/>
      <c r="M110" s="978"/>
      <c r="N110" s="978"/>
      <c r="O110" s="978"/>
      <c r="P110" s="978"/>
      <c r="Q110" s="978"/>
      <c r="R110" s="978"/>
      <c r="S110" s="978"/>
      <c r="T110" s="978"/>
      <c r="U110" s="978"/>
      <c r="V110" s="978"/>
      <c r="W110" s="978"/>
      <c r="X110" s="978"/>
      <c r="Y110" s="978"/>
      <c r="Z110" s="979"/>
      <c r="AA110" s="980">
        <v>554809</v>
      </c>
      <c r="AB110" s="981"/>
      <c r="AC110" s="981"/>
      <c r="AD110" s="981"/>
      <c r="AE110" s="982"/>
      <c r="AF110" s="983">
        <v>588122</v>
      </c>
      <c r="AG110" s="981"/>
      <c r="AH110" s="981"/>
      <c r="AI110" s="981"/>
      <c r="AJ110" s="982"/>
      <c r="AK110" s="983">
        <v>624408</v>
      </c>
      <c r="AL110" s="981"/>
      <c r="AM110" s="981"/>
      <c r="AN110" s="981"/>
      <c r="AO110" s="982"/>
      <c r="AP110" s="984">
        <v>10.5</v>
      </c>
      <c r="AQ110" s="985"/>
      <c r="AR110" s="985"/>
      <c r="AS110" s="985"/>
      <c r="AT110" s="986"/>
      <c r="AU110" s="987" t="s">
        <v>67</v>
      </c>
      <c r="AV110" s="988"/>
      <c r="AW110" s="988"/>
      <c r="AX110" s="988"/>
      <c r="AY110" s="988"/>
      <c r="AZ110" s="996" t="s">
        <v>421</v>
      </c>
      <c r="BA110" s="978"/>
      <c r="BB110" s="978"/>
      <c r="BC110" s="978"/>
      <c r="BD110" s="978"/>
      <c r="BE110" s="978"/>
      <c r="BF110" s="978"/>
      <c r="BG110" s="978"/>
      <c r="BH110" s="978"/>
      <c r="BI110" s="978"/>
      <c r="BJ110" s="978"/>
      <c r="BK110" s="978"/>
      <c r="BL110" s="978"/>
      <c r="BM110" s="978"/>
      <c r="BN110" s="978"/>
      <c r="BO110" s="978"/>
      <c r="BP110" s="979"/>
      <c r="BQ110" s="997">
        <v>7136500</v>
      </c>
      <c r="BR110" s="998"/>
      <c r="BS110" s="998"/>
      <c r="BT110" s="998"/>
      <c r="BU110" s="998"/>
      <c r="BV110" s="998">
        <v>7213197</v>
      </c>
      <c r="BW110" s="998"/>
      <c r="BX110" s="998"/>
      <c r="BY110" s="998"/>
      <c r="BZ110" s="998"/>
      <c r="CA110" s="998">
        <v>7122849</v>
      </c>
      <c r="CB110" s="998"/>
      <c r="CC110" s="998"/>
      <c r="CD110" s="998"/>
      <c r="CE110" s="998"/>
      <c r="CF110" s="999">
        <v>119.4</v>
      </c>
      <c r="CG110" s="1000"/>
      <c r="CH110" s="1000"/>
      <c r="CI110" s="1000"/>
      <c r="CJ110" s="1000"/>
      <c r="CK110" s="1001" t="s">
        <v>422</v>
      </c>
      <c r="CL110" s="1002"/>
      <c r="CM110" s="1007" t="s">
        <v>423</v>
      </c>
      <c r="CN110" s="1008"/>
      <c r="CO110" s="1008"/>
      <c r="CP110" s="1008"/>
      <c r="CQ110" s="1008"/>
      <c r="CR110" s="1008"/>
      <c r="CS110" s="1008"/>
      <c r="CT110" s="1008"/>
      <c r="CU110" s="1008"/>
      <c r="CV110" s="1008"/>
      <c r="CW110" s="1008"/>
      <c r="CX110" s="1008"/>
      <c r="CY110" s="1008"/>
      <c r="CZ110" s="1008"/>
      <c r="DA110" s="1008"/>
      <c r="DB110" s="1008"/>
      <c r="DC110" s="1008"/>
      <c r="DD110" s="1008"/>
      <c r="DE110" s="1008"/>
      <c r="DF110" s="1009"/>
      <c r="DG110" s="997" t="s">
        <v>424</v>
      </c>
      <c r="DH110" s="998"/>
      <c r="DI110" s="998"/>
      <c r="DJ110" s="998"/>
      <c r="DK110" s="998"/>
      <c r="DL110" s="998" t="s">
        <v>425</v>
      </c>
      <c r="DM110" s="998"/>
      <c r="DN110" s="998"/>
      <c r="DO110" s="998"/>
      <c r="DP110" s="998"/>
      <c r="DQ110" s="998" t="s">
        <v>225</v>
      </c>
      <c r="DR110" s="998"/>
      <c r="DS110" s="998"/>
      <c r="DT110" s="998"/>
      <c r="DU110" s="998"/>
      <c r="DV110" s="1010" t="s">
        <v>398</v>
      </c>
      <c r="DW110" s="1010"/>
      <c r="DX110" s="1010"/>
      <c r="DY110" s="1010"/>
      <c r="DZ110" s="1011"/>
    </row>
    <row r="111" spans="1:131" s="226" customFormat="1" ht="26.25" customHeight="1" x14ac:dyDescent="0.15">
      <c r="A111" s="1018" t="s">
        <v>426</v>
      </c>
      <c r="B111" s="1019"/>
      <c r="C111" s="1019"/>
      <c r="D111" s="1019"/>
      <c r="E111" s="1019"/>
      <c r="F111" s="1019"/>
      <c r="G111" s="1019"/>
      <c r="H111" s="1019"/>
      <c r="I111" s="1019"/>
      <c r="J111" s="1019"/>
      <c r="K111" s="1019"/>
      <c r="L111" s="1019"/>
      <c r="M111" s="1019"/>
      <c r="N111" s="1019"/>
      <c r="O111" s="1019"/>
      <c r="P111" s="1019"/>
      <c r="Q111" s="1019"/>
      <c r="R111" s="1019"/>
      <c r="S111" s="1019"/>
      <c r="T111" s="1019"/>
      <c r="U111" s="1019"/>
      <c r="V111" s="1019"/>
      <c r="W111" s="1019"/>
      <c r="X111" s="1019"/>
      <c r="Y111" s="1019"/>
      <c r="Z111" s="1020"/>
      <c r="AA111" s="1021" t="s">
        <v>427</v>
      </c>
      <c r="AB111" s="1022"/>
      <c r="AC111" s="1022"/>
      <c r="AD111" s="1022"/>
      <c r="AE111" s="1023"/>
      <c r="AF111" s="1024" t="s">
        <v>428</v>
      </c>
      <c r="AG111" s="1022"/>
      <c r="AH111" s="1022"/>
      <c r="AI111" s="1022"/>
      <c r="AJ111" s="1023"/>
      <c r="AK111" s="1024" t="s">
        <v>425</v>
      </c>
      <c r="AL111" s="1022"/>
      <c r="AM111" s="1022"/>
      <c r="AN111" s="1022"/>
      <c r="AO111" s="1023"/>
      <c r="AP111" s="1025" t="s">
        <v>429</v>
      </c>
      <c r="AQ111" s="1026"/>
      <c r="AR111" s="1026"/>
      <c r="AS111" s="1026"/>
      <c r="AT111" s="1027"/>
      <c r="AU111" s="989"/>
      <c r="AV111" s="990"/>
      <c r="AW111" s="990"/>
      <c r="AX111" s="990"/>
      <c r="AY111" s="990"/>
      <c r="AZ111" s="993" t="s">
        <v>430</v>
      </c>
      <c r="BA111" s="994"/>
      <c r="BB111" s="994"/>
      <c r="BC111" s="994"/>
      <c r="BD111" s="994"/>
      <c r="BE111" s="994"/>
      <c r="BF111" s="994"/>
      <c r="BG111" s="994"/>
      <c r="BH111" s="994"/>
      <c r="BI111" s="994"/>
      <c r="BJ111" s="994"/>
      <c r="BK111" s="994"/>
      <c r="BL111" s="994"/>
      <c r="BM111" s="994"/>
      <c r="BN111" s="994"/>
      <c r="BO111" s="994"/>
      <c r="BP111" s="995"/>
      <c r="BQ111" s="966">
        <v>9539</v>
      </c>
      <c r="BR111" s="951"/>
      <c r="BS111" s="951"/>
      <c r="BT111" s="951"/>
      <c r="BU111" s="951"/>
      <c r="BV111" s="951">
        <v>7305</v>
      </c>
      <c r="BW111" s="951"/>
      <c r="BX111" s="951"/>
      <c r="BY111" s="951"/>
      <c r="BZ111" s="951"/>
      <c r="CA111" s="951">
        <v>5479</v>
      </c>
      <c r="CB111" s="951"/>
      <c r="CC111" s="951"/>
      <c r="CD111" s="951"/>
      <c r="CE111" s="951"/>
      <c r="CF111" s="961">
        <v>0.1</v>
      </c>
      <c r="CG111" s="962"/>
      <c r="CH111" s="962"/>
      <c r="CI111" s="962"/>
      <c r="CJ111" s="962"/>
      <c r="CK111" s="1003"/>
      <c r="CL111" s="1004"/>
      <c r="CM111" s="963" t="s">
        <v>431</v>
      </c>
      <c r="CN111" s="964"/>
      <c r="CO111" s="964"/>
      <c r="CP111" s="964"/>
      <c r="CQ111" s="964"/>
      <c r="CR111" s="964"/>
      <c r="CS111" s="964"/>
      <c r="CT111" s="964"/>
      <c r="CU111" s="964"/>
      <c r="CV111" s="964"/>
      <c r="CW111" s="964"/>
      <c r="CX111" s="964"/>
      <c r="CY111" s="964"/>
      <c r="CZ111" s="964"/>
      <c r="DA111" s="964"/>
      <c r="DB111" s="964"/>
      <c r="DC111" s="964"/>
      <c r="DD111" s="964"/>
      <c r="DE111" s="964"/>
      <c r="DF111" s="965"/>
      <c r="DG111" s="966" t="s">
        <v>432</v>
      </c>
      <c r="DH111" s="951"/>
      <c r="DI111" s="951"/>
      <c r="DJ111" s="951"/>
      <c r="DK111" s="951"/>
      <c r="DL111" s="951" t="s">
        <v>225</v>
      </c>
      <c r="DM111" s="951"/>
      <c r="DN111" s="951"/>
      <c r="DO111" s="951"/>
      <c r="DP111" s="951"/>
      <c r="DQ111" s="951" t="s">
        <v>433</v>
      </c>
      <c r="DR111" s="951"/>
      <c r="DS111" s="951"/>
      <c r="DT111" s="951"/>
      <c r="DU111" s="951"/>
      <c r="DV111" s="952" t="s">
        <v>428</v>
      </c>
      <c r="DW111" s="952"/>
      <c r="DX111" s="952"/>
      <c r="DY111" s="952"/>
      <c r="DZ111" s="953"/>
    </row>
    <row r="112" spans="1:131" s="226" customFormat="1" ht="26.25" customHeight="1" x14ac:dyDescent="0.15">
      <c r="A112" s="1028" t="s">
        <v>434</v>
      </c>
      <c r="B112" s="1029"/>
      <c r="C112" s="994" t="s">
        <v>435</v>
      </c>
      <c r="D112" s="994"/>
      <c r="E112" s="994"/>
      <c r="F112" s="994"/>
      <c r="G112" s="994"/>
      <c r="H112" s="994"/>
      <c r="I112" s="994"/>
      <c r="J112" s="994"/>
      <c r="K112" s="994"/>
      <c r="L112" s="994"/>
      <c r="M112" s="994"/>
      <c r="N112" s="994"/>
      <c r="O112" s="994"/>
      <c r="P112" s="994"/>
      <c r="Q112" s="994"/>
      <c r="R112" s="994"/>
      <c r="S112" s="994"/>
      <c r="T112" s="994"/>
      <c r="U112" s="994"/>
      <c r="V112" s="994"/>
      <c r="W112" s="994"/>
      <c r="X112" s="994"/>
      <c r="Y112" s="994"/>
      <c r="Z112" s="995"/>
      <c r="AA112" s="1034" t="s">
        <v>436</v>
      </c>
      <c r="AB112" s="1016"/>
      <c r="AC112" s="1016"/>
      <c r="AD112" s="1016"/>
      <c r="AE112" s="1017"/>
      <c r="AF112" s="1015" t="s">
        <v>425</v>
      </c>
      <c r="AG112" s="1016"/>
      <c r="AH112" s="1016"/>
      <c r="AI112" s="1016"/>
      <c r="AJ112" s="1017"/>
      <c r="AK112" s="1015" t="s">
        <v>429</v>
      </c>
      <c r="AL112" s="1016"/>
      <c r="AM112" s="1016"/>
      <c r="AN112" s="1016"/>
      <c r="AO112" s="1017"/>
      <c r="AP112" s="1012" t="s">
        <v>225</v>
      </c>
      <c r="AQ112" s="1013"/>
      <c r="AR112" s="1013"/>
      <c r="AS112" s="1013"/>
      <c r="AT112" s="1014"/>
      <c r="AU112" s="989"/>
      <c r="AV112" s="990"/>
      <c r="AW112" s="990"/>
      <c r="AX112" s="990"/>
      <c r="AY112" s="990"/>
      <c r="AZ112" s="993" t="s">
        <v>437</v>
      </c>
      <c r="BA112" s="994"/>
      <c r="BB112" s="994"/>
      <c r="BC112" s="994"/>
      <c r="BD112" s="994"/>
      <c r="BE112" s="994"/>
      <c r="BF112" s="994"/>
      <c r="BG112" s="994"/>
      <c r="BH112" s="994"/>
      <c r="BI112" s="994"/>
      <c r="BJ112" s="994"/>
      <c r="BK112" s="994"/>
      <c r="BL112" s="994"/>
      <c r="BM112" s="994"/>
      <c r="BN112" s="994"/>
      <c r="BO112" s="994"/>
      <c r="BP112" s="995"/>
      <c r="BQ112" s="966">
        <v>2322872</v>
      </c>
      <c r="BR112" s="951"/>
      <c r="BS112" s="951"/>
      <c r="BT112" s="951"/>
      <c r="BU112" s="951"/>
      <c r="BV112" s="951">
        <v>2417569</v>
      </c>
      <c r="BW112" s="951"/>
      <c r="BX112" s="951"/>
      <c r="BY112" s="951"/>
      <c r="BZ112" s="951"/>
      <c r="CA112" s="951">
        <v>2520181</v>
      </c>
      <c r="CB112" s="951"/>
      <c r="CC112" s="951"/>
      <c r="CD112" s="951"/>
      <c r="CE112" s="951"/>
      <c r="CF112" s="961">
        <v>42.2</v>
      </c>
      <c r="CG112" s="962"/>
      <c r="CH112" s="962"/>
      <c r="CI112" s="962"/>
      <c r="CJ112" s="962"/>
      <c r="CK112" s="1003"/>
      <c r="CL112" s="1004"/>
      <c r="CM112" s="963" t="s">
        <v>438</v>
      </c>
      <c r="CN112" s="964"/>
      <c r="CO112" s="964"/>
      <c r="CP112" s="964"/>
      <c r="CQ112" s="964"/>
      <c r="CR112" s="964"/>
      <c r="CS112" s="964"/>
      <c r="CT112" s="964"/>
      <c r="CU112" s="964"/>
      <c r="CV112" s="964"/>
      <c r="CW112" s="964"/>
      <c r="CX112" s="964"/>
      <c r="CY112" s="964"/>
      <c r="CZ112" s="964"/>
      <c r="DA112" s="964"/>
      <c r="DB112" s="964"/>
      <c r="DC112" s="964"/>
      <c r="DD112" s="964"/>
      <c r="DE112" s="964"/>
      <c r="DF112" s="965"/>
      <c r="DG112" s="966" t="s">
        <v>433</v>
      </c>
      <c r="DH112" s="951"/>
      <c r="DI112" s="951"/>
      <c r="DJ112" s="951"/>
      <c r="DK112" s="951"/>
      <c r="DL112" s="951" t="s">
        <v>428</v>
      </c>
      <c r="DM112" s="951"/>
      <c r="DN112" s="951"/>
      <c r="DO112" s="951"/>
      <c r="DP112" s="951"/>
      <c r="DQ112" s="951" t="s">
        <v>433</v>
      </c>
      <c r="DR112" s="951"/>
      <c r="DS112" s="951"/>
      <c r="DT112" s="951"/>
      <c r="DU112" s="951"/>
      <c r="DV112" s="952" t="s">
        <v>439</v>
      </c>
      <c r="DW112" s="952"/>
      <c r="DX112" s="952"/>
      <c r="DY112" s="952"/>
      <c r="DZ112" s="953"/>
    </row>
    <row r="113" spans="1:130" s="226" customFormat="1" ht="26.25" customHeight="1" x14ac:dyDescent="0.15">
      <c r="A113" s="1030"/>
      <c r="B113" s="1031"/>
      <c r="C113" s="994" t="s">
        <v>440</v>
      </c>
      <c r="D113" s="994"/>
      <c r="E113" s="994"/>
      <c r="F113" s="994"/>
      <c r="G113" s="994"/>
      <c r="H113" s="994"/>
      <c r="I113" s="994"/>
      <c r="J113" s="994"/>
      <c r="K113" s="994"/>
      <c r="L113" s="994"/>
      <c r="M113" s="994"/>
      <c r="N113" s="994"/>
      <c r="O113" s="994"/>
      <c r="P113" s="994"/>
      <c r="Q113" s="994"/>
      <c r="R113" s="994"/>
      <c r="S113" s="994"/>
      <c r="T113" s="994"/>
      <c r="U113" s="994"/>
      <c r="V113" s="994"/>
      <c r="W113" s="994"/>
      <c r="X113" s="994"/>
      <c r="Y113" s="994"/>
      <c r="Z113" s="995"/>
      <c r="AA113" s="1021">
        <v>125440</v>
      </c>
      <c r="AB113" s="1022"/>
      <c r="AC113" s="1022"/>
      <c r="AD113" s="1022"/>
      <c r="AE113" s="1023"/>
      <c r="AF113" s="1024">
        <v>129783</v>
      </c>
      <c r="AG113" s="1022"/>
      <c r="AH113" s="1022"/>
      <c r="AI113" s="1022"/>
      <c r="AJ113" s="1023"/>
      <c r="AK113" s="1024">
        <v>133253</v>
      </c>
      <c r="AL113" s="1022"/>
      <c r="AM113" s="1022"/>
      <c r="AN113" s="1022"/>
      <c r="AO113" s="1023"/>
      <c r="AP113" s="1025">
        <v>2.2000000000000002</v>
      </c>
      <c r="AQ113" s="1026"/>
      <c r="AR113" s="1026"/>
      <c r="AS113" s="1026"/>
      <c r="AT113" s="1027"/>
      <c r="AU113" s="989"/>
      <c r="AV113" s="990"/>
      <c r="AW113" s="990"/>
      <c r="AX113" s="990"/>
      <c r="AY113" s="990"/>
      <c r="AZ113" s="993" t="s">
        <v>441</v>
      </c>
      <c r="BA113" s="994"/>
      <c r="BB113" s="994"/>
      <c r="BC113" s="994"/>
      <c r="BD113" s="994"/>
      <c r="BE113" s="994"/>
      <c r="BF113" s="994"/>
      <c r="BG113" s="994"/>
      <c r="BH113" s="994"/>
      <c r="BI113" s="994"/>
      <c r="BJ113" s="994"/>
      <c r="BK113" s="994"/>
      <c r="BL113" s="994"/>
      <c r="BM113" s="994"/>
      <c r="BN113" s="994"/>
      <c r="BO113" s="994"/>
      <c r="BP113" s="995"/>
      <c r="BQ113" s="966">
        <v>272354</v>
      </c>
      <c r="BR113" s="951"/>
      <c r="BS113" s="951"/>
      <c r="BT113" s="951"/>
      <c r="BU113" s="951"/>
      <c r="BV113" s="951">
        <v>217647</v>
      </c>
      <c r="BW113" s="951"/>
      <c r="BX113" s="951"/>
      <c r="BY113" s="951"/>
      <c r="BZ113" s="951"/>
      <c r="CA113" s="951">
        <v>161277</v>
      </c>
      <c r="CB113" s="951"/>
      <c r="CC113" s="951"/>
      <c r="CD113" s="951"/>
      <c r="CE113" s="951"/>
      <c r="CF113" s="961">
        <v>2.7</v>
      </c>
      <c r="CG113" s="962"/>
      <c r="CH113" s="962"/>
      <c r="CI113" s="962"/>
      <c r="CJ113" s="962"/>
      <c r="CK113" s="1003"/>
      <c r="CL113" s="1004"/>
      <c r="CM113" s="963" t="s">
        <v>442</v>
      </c>
      <c r="CN113" s="964"/>
      <c r="CO113" s="964"/>
      <c r="CP113" s="964"/>
      <c r="CQ113" s="964"/>
      <c r="CR113" s="964"/>
      <c r="CS113" s="964"/>
      <c r="CT113" s="964"/>
      <c r="CU113" s="964"/>
      <c r="CV113" s="964"/>
      <c r="CW113" s="964"/>
      <c r="CX113" s="964"/>
      <c r="CY113" s="964"/>
      <c r="CZ113" s="964"/>
      <c r="DA113" s="964"/>
      <c r="DB113" s="964"/>
      <c r="DC113" s="964"/>
      <c r="DD113" s="964"/>
      <c r="DE113" s="964"/>
      <c r="DF113" s="965"/>
      <c r="DG113" s="1034" t="s">
        <v>425</v>
      </c>
      <c r="DH113" s="1016"/>
      <c r="DI113" s="1016"/>
      <c r="DJ113" s="1016"/>
      <c r="DK113" s="1017"/>
      <c r="DL113" s="1015" t="s">
        <v>443</v>
      </c>
      <c r="DM113" s="1016"/>
      <c r="DN113" s="1016"/>
      <c r="DO113" s="1016"/>
      <c r="DP113" s="1017"/>
      <c r="DQ113" s="1015" t="s">
        <v>225</v>
      </c>
      <c r="DR113" s="1016"/>
      <c r="DS113" s="1016"/>
      <c r="DT113" s="1016"/>
      <c r="DU113" s="1017"/>
      <c r="DV113" s="1012" t="s">
        <v>425</v>
      </c>
      <c r="DW113" s="1013"/>
      <c r="DX113" s="1013"/>
      <c r="DY113" s="1013"/>
      <c r="DZ113" s="1014"/>
    </row>
    <row r="114" spans="1:130" s="226" customFormat="1" ht="26.25" customHeight="1" x14ac:dyDescent="0.15">
      <c r="A114" s="1030"/>
      <c r="B114" s="1031"/>
      <c r="C114" s="994" t="s">
        <v>444</v>
      </c>
      <c r="D114" s="994"/>
      <c r="E114" s="994"/>
      <c r="F114" s="994"/>
      <c r="G114" s="994"/>
      <c r="H114" s="994"/>
      <c r="I114" s="994"/>
      <c r="J114" s="994"/>
      <c r="K114" s="994"/>
      <c r="L114" s="994"/>
      <c r="M114" s="994"/>
      <c r="N114" s="994"/>
      <c r="O114" s="994"/>
      <c r="P114" s="994"/>
      <c r="Q114" s="994"/>
      <c r="R114" s="994"/>
      <c r="S114" s="994"/>
      <c r="T114" s="994"/>
      <c r="U114" s="994"/>
      <c r="V114" s="994"/>
      <c r="W114" s="994"/>
      <c r="X114" s="994"/>
      <c r="Y114" s="994"/>
      <c r="Z114" s="995"/>
      <c r="AA114" s="1034">
        <v>56777</v>
      </c>
      <c r="AB114" s="1016"/>
      <c r="AC114" s="1016"/>
      <c r="AD114" s="1016"/>
      <c r="AE114" s="1017"/>
      <c r="AF114" s="1015">
        <v>56644</v>
      </c>
      <c r="AG114" s="1016"/>
      <c r="AH114" s="1016"/>
      <c r="AI114" s="1016"/>
      <c r="AJ114" s="1017"/>
      <c r="AK114" s="1015">
        <v>55339</v>
      </c>
      <c r="AL114" s="1016"/>
      <c r="AM114" s="1016"/>
      <c r="AN114" s="1016"/>
      <c r="AO114" s="1017"/>
      <c r="AP114" s="1012">
        <v>0.9</v>
      </c>
      <c r="AQ114" s="1013"/>
      <c r="AR114" s="1013"/>
      <c r="AS114" s="1013"/>
      <c r="AT114" s="1014"/>
      <c r="AU114" s="989"/>
      <c r="AV114" s="990"/>
      <c r="AW114" s="990"/>
      <c r="AX114" s="990"/>
      <c r="AY114" s="990"/>
      <c r="AZ114" s="993" t="s">
        <v>445</v>
      </c>
      <c r="BA114" s="994"/>
      <c r="BB114" s="994"/>
      <c r="BC114" s="994"/>
      <c r="BD114" s="994"/>
      <c r="BE114" s="994"/>
      <c r="BF114" s="994"/>
      <c r="BG114" s="994"/>
      <c r="BH114" s="994"/>
      <c r="BI114" s="994"/>
      <c r="BJ114" s="994"/>
      <c r="BK114" s="994"/>
      <c r="BL114" s="994"/>
      <c r="BM114" s="994"/>
      <c r="BN114" s="994"/>
      <c r="BO114" s="994"/>
      <c r="BP114" s="995"/>
      <c r="BQ114" s="966">
        <v>1287221</v>
      </c>
      <c r="BR114" s="951"/>
      <c r="BS114" s="951"/>
      <c r="BT114" s="951"/>
      <c r="BU114" s="951"/>
      <c r="BV114" s="951">
        <v>1399898</v>
      </c>
      <c r="BW114" s="951"/>
      <c r="BX114" s="951"/>
      <c r="BY114" s="951"/>
      <c r="BZ114" s="951"/>
      <c r="CA114" s="951">
        <v>1407356</v>
      </c>
      <c r="CB114" s="951"/>
      <c r="CC114" s="951"/>
      <c r="CD114" s="951"/>
      <c r="CE114" s="951"/>
      <c r="CF114" s="961">
        <v>23.6</v>
      </c>
      <c r="CG114" s="962"/>
      <c r="CH114" s="962"/>
      <c r="CI114" s="962"/>
      <c r="CJ114" s="962"/>
      <c r="CK114" s="1003"/>
      <c r="CL114" s="1004"/>
      <c r="CM114" s="963" t="s">
        <v>446</v>
      </c>
      <c r="CN114" s="964"/>
      <c r="CO114" s="964"/>
      <c r="CP114" s="964"/>
      <c r="CQ114" s="964"/>
      <c r="CR114" s="964"/>
      <c r="CS114" s="964"/>
      <c r="CT114" s="964"/>
      <c r="CU114" s="964"/>
      <c r="CV114" s="964"/>
      <c r="CW114" s="964"/>
      <c r="CX114" s="964"/>
      <c r="CY114" s="964"/>
      <c r="CZ114" s="964"/>
      <c r="DA114" s="964"/>
      <c r="DB114" s="964"/>
      <c r="DC114" s="964"/>
      <c r="DD114" s="964"/>
      <c r="DE114" s="964"/>
      <c r="DF114" s="965"/>
      <c r="DG114" s="1034" t="s">
        <v>398</v>
      </c>
      <c r="DH114" s="1016"/>
      <c r="DI114" s="1016"/>
      <c r="DJ114" s="1016"/>
      <c r="DK114" s="1017"/>
      <c r="DL114" s="1015" t="s">
        <v>225</v>
      </c>
      <c r="DM114" s="1016"/>
      <c r="DN114" s="1016"/>
      <c r="DO114" s="1016"/>
      <c r="DP114" s="1017"/>
      <c r="DQ114" s="1015" t="s">
        <v>432</v>
      </c>
      <c r="DR114" s="1016"/>
      <c r="DS114" s="1016"/>
      <c r="DT114" s="1016"/>
      <c r="DU114" s="1017"/>
      <c r="DV114" s="1012" t="s">
        <v>436</v>
      </c>
      <c r="DW114" s="1013"/>
      <c r="DX114" s="1013"/>
      <c r="DY114" s="1013"/>
      <c r="DZ114" s="1014"/>
    </row>
    <row r="115" spans="1:130" s="226" customFormat="1" ht="26.25" customHeight="1" x14ac:dyDescent="0.15">
      <c r="A115" s="1030"/>
      <c r="B115" s="1031"/>
      <c r="C115" s="994" t="s">
        <v>447</v>
      </c>
      <c r="D115" s="994"/>
      <c r="E115" s="994"/>
      <c r="F115" s="994"/>
      <c r="G115" s="994"/>
      <c r="H115" s="994"/>
      <c r="I115" s="994"/>
      <c r="J115" s="994"/>
      <c r="K115" s="994"/>
      <c r="L115" s="994"/>
      <c r="M115" s="994"/>
      <c r="N115" s="994"/>
      <c r="O115" s="994"/>
      <c r="P115" s="994"/>
      <c r="Q115" s="994"/>
      <c r="R115" s="994"/>
      <c r="S115" s="994"/>
      <c r="T115" s="994"/>
      <c r="U115" s="994"/>
      <c r="V115" s="994"/>
      <c r="W115" s="994"/>
      <c r="X115" s="994"/>
      <c r="Y115" s="994"/>
      <c r="Z115" s="995"/>
      <c r="AA115" s="1021">
        <v>2413</v>
      </c>
      <c r="AB115" s="1022"/>
      <c r="AC115" s="1022"/>
      <c r="AD115" s="1022"/>
      <c r="AE115" s="1023"/>
      <c r="AF115" s="1024">
        <v>2376</v>
      </c>
      <c r="AG115" s="1022"/>
      <c r="AH115" s="1022"/>
      <c r="AI115" s="1022"/>
      <c r="AJ115" s="1023"/>
      <c r="AK115" s="1024">
        <v>1943</v>
      </c>
      <c r="AL115" s="1022"/>
      <c r="AM115" s="1022"/>
      <c r="AN115" s="1022"/>
      <c r="AO115" s="1023"/>
      <c r="AP115" s="1025">
        <v>0</v>
      </c>
      <c r="AQ115" s="1026"/>
      <c r="AR115" s="1026"/>
      <c r="AS115" s="1026"/>
      <c r="AT115" s="1027"/>
      <c r="AU115" s="989"/>
      <c r="AV115" s="990"/>
      <c r="AW115" s="990"/>
      <c r="AX115" s="990"/>
      <c r="AY115" s="990"/>
      <c r="AZ115" s="993" t="s">
        <v>448</v>
      </c>
      <c r="BA115" s="994"/>
      <c r="BB115" s="994"/>
      <c r="BC115" s="994"/>
      <c r="BD115" s="994"/>
      <c r="BE115" s="994"/>
      <c r="BF115" s="994"/>
      <c r="BG115" s="994"/>
      <c r="BH115" s="994"/>
      <c r="BI115" s="994"/>
      <c r="BJ115" s="994"/>
      <c r="BK115" s="994"/>
      <c r="BL115" s="994"/>
      <c r="BM115" s="994"/>
      <c r="BN115" s="994"/>
      <c r="BO115" s="994"/>
      <c r="BP115" s="995"/>
      <c r="BQ115" s="966" t="s">
        <v>425</v>
      </c>
      <c r="BR115" s="951"/>
      <c r="BS115" s="951"/>
      <c r="BT115" s="951"/>
      <c r="BU115" s="951"/>
      <c r="BV115" s="951" t="s">
        <v>436</v>
      </c>
      <c r="BW115" s="951"/>
      <c r="BX115" s="951"/>
      <c r="BY115" s="951"/>
      <c r="BZ115" s="951"/>
      <c r="CA115" s="951" t="s">
        <v>225</v>
      </c>
      <c r="CB115" s="951"/>
      <c r="CC115" s="951"/>
      <c r="CD115" s="951"/>
      <c r="CE115" s="951"/>
      <c r="CF115" s="961" t="s">
        <v>429</v>
      </c>
      <c r="CG115" s="962"/>
      <c r="CH115" s="962"/>
      <c r="CI115" s="962"/>
      <c r="CJ115" s="962"/>
      <c r="CK115" s="1003"/>
      <c r="CL115" s="1004"/>
      <c r="CM115" s="993" t="s">
        <v>449</v>
      </c>
      <c r="CN115" s="1035"/>
      <c r="CO115" s="1035"/>
      <c r="CP115" s="1035"/>
      <c r="CQ115" s="1035"/>
      <c r="CR115" s="1035"/>
      <c r="CS115" s="1035"/>
      <c r="CT115" s="1035"/>
      <c r="CU115" s="1035"/>
      <c r="CV115" s="1035"/>
      <c r="CW115" s="1035"/>
      <c r="CX115" s="1035"/>
      <c r="CY115" s="1035"/>
      <c r="CZ115" s="1035"/>
      <c r="DA115" s="1035"/>
      <c r="DB115" s="1035"/>
      <c r="DC115" s="1035"/>
      <c r="DD115" s="1035"/>
      <c r="DE115" s="1035"/>
      <c r="DF115" s="995"/>
      <c r="DG115" s="1034" t="s">
        <v>425</v>
      </c>
      <c r="DH115" s="1016"/>
      <c r="DI115" s="1016"/>
      <c r="DJ115" s="1016"/>
      <c r="DK115" s="1017"/>
      <c r="DL115" s="1015" t="s">
        <v>425</v>
      </c>
      <c r="DM115" s="1016"/>
      <c r="DN115" s="1016"/>
      <c r="DO115" s="1016"/>
      <c r="DP115" s="1017"/>
      <c r="DQ115" s="1015" t="s">
        <v>398</v>
      </c>
      <c r="DR115" s="1016"/>
      <c r="DS115" s="1016"/>
      <c r="DT115" s="1016"/>
      <c r="DU115" s="1017"/>
      <c r="DV115" s="1012" t="s">
        <v>424</v>
      </c>
      <c r="DW115" s="1013"/>
      <c r="DX115" s="1013"/>
      <c r="DY115" s="1013"/>
      <c r="DZ115" s="1014"/>
    </row>
    <row r="116" spans="1:130" s="226" customFormat="1" ht="26.25" customHeight="1" x14ac:dyDescent="0.15">
      <c r="A116" s="1032"/>
      <c r="B116" s="1033"/>
      <c r="C116" s="1048" t="s">
        <v>450</v>
      </c>
      <c r="D116" s="1048"/>
      <c r="E116" s="1048"/>
      <c r="F116" s="1048"/>
      <c r="G116" s="1048"/>
      <c r="H116" s="1048"/>
      <c r="I116" s="1048"/>
      <c r="J116" s="1048"/>
      <c r="K116" s="1048"/>
      <c r="L116" s="1048"/>
      <c r="M116" s="1048"/>
      <c r="N116" s="1048"/>
      <c r="O116" s="1048"/>
      <c r="P116" s="1048"/>
      <c r="Q116" s="1048"/>
      <c r="R116" s="1048"/>
      <c r="S116" s="1048"/>
      <c r="T116" s="1048"/>
      <c r="U116" s="1048"/>
      <c r="V116" s="1048"/>
      <c r="W116" s="1048"/>
      <c r="X116" s="1048"/>
      <c r="Y116" s="1048"/>
      <c r="Z116" s="1049"/>
      <c r="AA116" s="1034" t="s">
        <v>443</v>
      </c>
      <c r="AB116" s="1016"/>
      <c r="AC116" s="1016"/>
      <c r="AD116" s="1016"/>
      <c r="AE116" s="1017"/>
      <c r="AF116" s="1015" t="s">
        <v>425</v>
      </c>
      <c r="AG116" s="1016"/>
      <c r="AH116" s="1016"/>
      <c r="AI116" s="1016"/>
      <c r="AJ116" s="1017"/>
      <c r="AK116" s="1015" t="s">
        <v>436</v>
      </c>
      <c r="AL116" s="1016"/>
      <c r="AM116" s="1016"/>
      <c r="AN116" s="1016"/>
      <c r="AO116" s="1017"/>
      <c r="AP116" s="1012" t="s">
        <v>427</v>
      </c>
      <c r="AQ116" s="1013"/>
      <c r="AR116" s="1013"/>
      <c r="AS116" s="1013"/>
      <c r="AT116" s="1014"/>
      <c r="AU116" s="989"/>
      <c r="AV116" s="990"/>
      <c r="AW116" s="990"/>
      <c r="AX116" s="990"/>
      <c r="AY116" s="990"/>
      <c r="AZ116" s="1036" t="s">
        <v>451</v>
      </c>
      <c r="BA116" s="1037"/>
      <c r="BB116" s="1037"/>
      <c r="BC116" s="1037"/>
      <c r="BD116" s="1037"/>
      <c r="BE116" s="1037"/>
      <c r="BF116" s="1037"/>
      <c r="BG116" s="1037"/>
      <c r="BH116" s="1037"/>
      <c r="BI116" s="1037"/>
      <c r="BJ116" s="1037"/>
      <c r="BK116" s="1037"/>
      <c r="BL116" s="1037"/>
      <c r="BM116" s="1037"/>
      <c r="BN116" s="1037"/>
      <c r="BO116" s="1037"/>
      <c r="BP116" s="1038"/>
      <c r="BQ116" s="966" t="s">
        <v>428</v>
      </c>
      <c r="BR116" s="951"/>
      <c r="BS116" s="951"/>
      <c r="BT116" s="951"/>
      <c r="BU116" s="951"/>
      <c r="BV116" s="951" t="s">
        <v>443</v>
      </c>
      <c r="BW116" s="951"/>
      <c r="BX116" s="951"/>
      <c r="BY116" s="951"/>
      <c r="BZ116" s="951"/>
      <c r="CA116" s="951" t="s">
        <v>427</v>
      </c>
      <c r="CB116" s="951"/>
      <c r="CC116" s="951"/>
      <c r="CD116" s="951"/>
      <c r="CE116" s="951"/>
      <c r="CF116" s="961" t="s">
        <v>443</v>
      </c>
      <c r="CG116" s="962"/>
      <c r="CH116" s="962"/>
      <c r="CI116" s="962"/>
      <c r="CJ116" s="962"/>
      <c r="CK116" s="1003"/>
      <c r="CL116" s="1004"/>
      <c r="CM116" s="963" t="s">
        <v>452</v>
      </c>
      <c r="CN116" s="964"/>
      <c r="CO116" s="964"/>
      <c r="CP116" s="964"/>
      <c r="CQ116" s="964"/>
      <c r="CR116" s="964"/>
      <c r="CS116" s="964"/>
      <c r="CT116" s="964"/>
      <c r="CU116" s="964"/>
      <c r="CV116" s="964"/>
      <c r="CW116" s="964"/>
      <c r="CX116" s="964"/>
      <c r="CY116" s="964"/>
      <c r="CZ116" s="964"/>
      <c r="DA116" s="964"/>
      <c r="DB116" s="964"/>
      <c r="DC116" s="964"/>
      <c r="DD116" s="964"/>
      <c r="DE116" s="964"/>
      <c r="DF116" s="965"/>
      <c r="DG116" s="1034">
        <v>9539</v>
      </c>
      <c r="DH116" s="1016"/>
      <c r="DI116" s="1016"/>
      <c r="DJ116" s="1016"/>
      <c r="DK116" s="1017"/>
      <c r="DL116" s="1015">
        <v>7305</v>
      </c>
      <c r="DM116" s="1016"/>
      <c r="DN116" s="1016"/>
      <c r="DO116" s="1016"/>
      <c r="DP116" s="1017"/>
      <c r="DQ116" s="1015">
        <v>5479</v>
      </c>
      <c r="DR116" s="1016"/>
      <c r="DS116" s="1016"/>
      <c r="DT116" s="1016"/>
      <c r="DU116" s="1017"/>
      <c r="DV116" s="1012">
        <v>0.1</v>
      </c>
      <c r="DW116" s="1013"/>
      <c r="DX116" s="1013"/>
      <c r="DY116" s="1013"/>
      <c r="DZ116" s="1014"/>
    </row>
    <row r="117" spans="1:130" s="226" customFormat="1" ht="26.25" customHeight="1" x14ac:dyDescent="0.15">
      <c r="A117" s="976" t="s">
        <v>179</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50" t="s">
        <v>453</v>
      </c>
      <c r="Z117" s="959"/>
      <c r="AA117" s="1051">
        <v>739439</v>
      </c>
      <c r="AB117" s="1052"/>
      <c r="AC117" s="1052"/>
      <c r="AD117" s="1052"/>
      <c r="AE117" s="1053"/>
      <c r="AF117" s="1054">
        <v>776925</v>
      </c>
      <c r="AG117" s="1052"/>
      <c r="AH117" s="1052"/>
      <c r="AI117" s="1052"/>
      <c r="AJ117" s="1053"/>
      <c r="AK117" s="1054">
        <v>814943</v>
      </c>
      <c r="AL117" s="1052"/>
      <c r="AM117" s="1052"/>
      <c r="AN117" s="1052"/>
      <c r="AO117" s="1053"/>
      <c r="AP117" s="1055"/>
      <c r="AQ117" s="1056"/>
      <c r="AR117" s="1056"/>
      <c r="AS117" s="1056"/>
      <c r="AT117" s="1057"/>
      <c r="AU117" s="989"/>
      <c r="AV117" s="990"/>
      <c r="AW117" s="990"/>
      <c r="AX117" s="990"/>
      <c r="AY117" s="990"/>
      <c r="AZ117" s="1036" t="s">
        <v>454</v>
      </c>
      <c r="BA117" s="1037"/>
      <c r="BB117" s="1037"/>
      <c r="BC117" s="1037"/>
      <c r="BD117" s="1037"/>
      <c r="BE117" s="1037"/>
      <c r="BF117" s="1037"/>
      <c r="BG117" s="1037"/>
      <c r="BH117" s="1037"/>
      <c r="BI117" s="1037"/>
      <c r="BJ117" s="1037"/>
      <c r="BK117" s="1037"/>
      <c r="BL117" s="1037"/>
      <c r="BM117" s="1037"/>
      <c r="BN117" s="1037"/>
      <c r="BO117" s="1037"/>
      <c r="BP117" s="1038"/>
      <c r="BQ117" s="966" t="s">
        <v>439</v>
      </c>
      <c r="BR117" s="951"/>
      <c r="BS117" s="951"/>
      <c r="BT117" s="951"/>
      <c r="BU117" s="951"/>
      <c r="BV117" s="951" t="s">
        <v>225</v>
      </c>
      <c r="BW117" s="951"/>
      <c r="BX117" s="951"/>
      <c r="BY117" s="951"/>
      <c r="BZ117" s="951"/>
      <c r="CA117" s="951" t="s">
        <v>433</v>
      </c>
      <c r="CB117" s="951"/>
      <c r="CC117" s="951"/>
      <c r="CD117" s="951"/>
      <c r="CE117" s="951"/>
      <c r="CF117" s="961" t="s">
        <v>455</v>
      </c>
      <c r="CG117" s="962"/>
      <c r="CH117" s="962"/>
      <c r="CI117" s="962"/>
      <c r="CJ117" s="962"/>
      <c r="CK117" s="1003"/>
      <c r="CL117" s="1004"/>
      <c r="CM117" s="963" t="s">
        <v>456</v>
      </c>
      <c r="CN117" s="964"/>
      <c r="CO117" s="964"/>
      <c r="CP117" s="964"/>
      <c r="CQ117" s="964"/>
      <c r="CR117" s="964"/>
      <c r="CS117" s="964"/>
      <c r="CT117" s="964"/>
      <c r="CU117" s="964"/>
      <c r="CV117" s="964"/>
      <c r="CW117" s="964"/>
      <c r="CX117" s="964"/>
      <c r="CY117" s="964"/>
      <c r="CZ117" s="964"/>
      <c r="DA117" s="964"/>
      <c r="DB117" s="964"/>
      <c r="DC117" s="964"/>
      <c r="DD117" s="964"/>
      <c r="DE117" s="964"/>
      <c r="DF117" s="965"/>
      <c r="DG117" s="1034" t="s">
        <v>425</v>
      </c>
      <c r="DH117" s="1016"/>
      <c r="DI117" s="1016"/>
      <c r="DJ117" s="1016"/>
      <c r="DK117" s="1017"/>
      <c r="DL117" s="1015" t="s">
        <v>439</v>
      </c>
      <c r="DM117" s="1016"/>
      <c r="DN117" s="1016"/>
      <c r="DO117" s="1016"/>
      <c r="DP117" s="1017"/>
      <c r="DQ117" s="1015" t="s">
        <v>439</v>
      </c>
      <c r="DR117" s="1016"/>
      <c r="DS117" s="1016"/>
      <c r="DT117" s="1016"/>
      <c r="DU117" s="1017"/>
      <c r="DV117" s="1012" t="s">
        <v>439</v>
      </c>
      <c r="DW117" s="1013"/>
      <c r="DX117" s="1013"/>
      <c r="DY117" s="1013"/>
      <c r="DZ117" s="1014"/>
    </row>
    <row r="118" spans="1:130" s="226" customFormat="1" ht="26.25" customHeight="1" x14ac:dyDescent="0.15">
      <c r="A118" s="976" t="s">
        <v>419</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417</v>
      </c>
      <c r="AB118" s="958"/>
      <c r="AC118" s="958"/>
      <c r="AD118" s="958"/>
      <c r="AE118" s="959"/>
      <c r="AF118" s="957" t="s">
        <v>296</v>
      </c>
      <c r="AG118" s="958"/>
      <c r="AH118" s="958"/>
      <c r="AI118" s="958"/>
      <c r="AJ118" s="959"/>
      <c r="AK118" s="957" t="s">
        <v>295</v>
      </c>
      <c r="AL118" s="958"/>
      <c r="AM118" s="958"/>
      <c r="AN118" s="958"/>
      <c r="AO118" s="959"/>
      <c r="AP118" s="1073" t="s">
        <v>418</v>
      </c>
      <c r="AQ118" s="1074"/>
      <c r="AR118" s="1074"/>
      <c r="AS118" s="1074"/>
      <c r="AT118" s="1075"/>
      <c r="AU118" s="989"/>
      <c r="AV118" s="990"/>
      <c r="AW118" s="990"/>
      <c r="AX118" s="990"/>
      <c r="AY118" s="990"/>
      <c r="AZ118" s="1076" t="s">
        <v>457</v>
      </c>
      <c r="BA118" s="1048"/>
      <c r="BB118" s="1048"/>
      <c r="BC118" s="1048"/>
      <c r="BD118" s="1048"/>
      <c r="BE118" s="1048"/>
      <c r="BF118" s="1048"/>
      <c r="BG118" s="1048"/>
      <c r="BH118" s="1048"/>
      <c r="BI118" s="1048"/>
      <c r="BJ118" s="1048"/>
      <c r="BK118" s="1048"/>
      <c r="BL118" s="1048"/>
      <c r="BM118" s="1048"/>
      <c r="BN118" s="1048"/>
      <c r="BO118" s="1048"/>
      <c r="BP118" s="1049"/>
      <c r="BQ118" s="1059" t="s">
        <v>424</v>
      </c>
      <c r="BR118" s="1039"/>
      <c r="BS118" s="1039"/>
      <c r="BT118" s="1039"/>
      <c r="BU118" s="1039"/>
      <c r="BV118" s="1039" t="s">
        <v>398</v>
      </c>
      <c r="BW118" s="1039"/>
      <c r="BX118" s="1039"/>
      <c r="BY118" s="1039"/>
      <c r="BZ118" s="1039"/>
      <c r="CA118" s="1039" t="s">
        <v>433</v>
      </c>
      <c r="CB118" s="1039"/>
      <c r="CC118" s="1039"/>
      <c r="CD118" s="1039"/>
      <c r="CE118" s="1039"/>
      <c r="CF118" s="961" t="s">
        <v>436</v>
      </c>
      <c r="CG118" s="962"/>
      <c r="CH118" s="962"/>
      <c r="CI118" s="962"/>
      <c r="CJ118" s="962"/>
      <c r="CK118" s="1003"/>
      <c r="CL118" s="1004"/>
      <c r="CM118" s="963" t="s">
        <v>458</v>
      </c>
      <c r="CN118" s="964"/>
      <c r="CO118" s="964"/>
      <c r="CP118" s="964"/>
      <c r="CQ118" s="964"/>
      <c r="CR118" s="964"/>
      <c r="CS118" s="964"/>
      <c r="CT118" s="964"/>
      <c r="CU118" s="964"/>
      <c r="CV118" s="964"/>
      <c r="CW118" s="964"/>
      <c r="CX118" s="964"/>
      <c r="CY118" s="964"/>
      <c r="CZ118" s="964"/>
      <c r="DA118" s="964"/>
      <c r="DB118" s="964"/>
      <c r="DC118" s="964"/>
      <c r="DD118" s="964"/>
      <c r="DE118" s="964"/>
      <c r="DF118" s="965"/>
      <c r="DG118" s="1034" t="s">
        <v>424</v>
      </c>
      <c r="DH118" s="1016"/>
      <c r="DI118" s="1016"/>
      <c r="DJ118" s="1016"/>
      <c r="DK118" s="1017"/>
      <c r="DL118" s="1015" t="s">
        <v>424</v>
      </c>
      <c r="DM118" s="1016"/>
      <c r="DN118" s="1016"/>
      <c r="DO118" s="1016"/>
      <c r="DP118" s="1017"/>
      <c r="DQ118" s="1015" t="s">
        <v>436</v>
      </c>
      <c r="DR118" s="1016"/>
      <c r="DS118" s="1016"/>
      <c r="DT118" s="1016"/>
      <c r="DU118" s="1017"/>
      <c r="DV118" s="1012" t="s">
        <v>436</v>
      </c>
      <c r="DW118" s="1013"/>
      <c r="DX118" s="1013"/>
      <c r="DY118" s="1013"/>
      <c r="DZ118" s="1014"/>
    </row>
    <row r="119" spans="1:130" s="226" customFormat="1" ht="26.25" customHeight="1" x14ac:dyDescent="0.15">
      <c r="A119" s="1111" t="s">
        <v>422</v>
      </c>
      <c r="B119" s="1002"/>
      <c r="C119" s="1007" t="s">
        <v>423</v>
      </c>
      <c r="D119" s="1008"/>
      <c r="E119" s="1008"/>
      <c r="F119" s="1008"/>
      <c r="G119" s="1008"/>
      <c r="H119" s="1008"/>
      <c r="I119" s="1008"/>
      <c r="J119" s="1008"/>
      <c r="K119" s="1008"/>
      <c r="L119" s="1008"/>
      <c r="M119" s="1008"/>
      <c r="N119" s="1008"/>
      <c r="O119" s="1008"/>
      <c r="P119" s="1008"/>
      <c r="Q119" s="1008"/>
      <c r="R119" s="1008"/>
      <c r="S119" s="1008"/>
      <c r="T119" s="1008"/>
      <c r="U119" s="1008"/>
      <c r="V119" s="1008"/>
      <c r="W119" s="1008"/>
      <c r="X119" s="1008"/>
      <c r="Y119" s="1008"/>
      <c r="Z119" s="1009"/>
      <c r="AA119" s="980" t="s">
        <v>436</v>
      </c>
      <c r="AB119" s="981"/>
      <c r="AC119" s="981"/>
      <c r="AD119" s="981"/>
      <c r="AE119" s="982"/>
      <c r="AF119" s="983" t="s">
        <v>436</v>
      </c>
      <c r="AG119" s="981"/>
      <c r="AH119" s="981"/>
      <c r="AI119" s="981"/>
      <c r="AJ119" s="982"/>
      <c r="AK119" s="983" t="s">
        <v>425</v>
      </c>
      <c r="AL119" s="981"/>
      <c r="AM119" s="981"/>
      <c r="AN119" s="981"/>
      <c r="AO119" s="982"/>
      <c r="AP119" s="984" t="s">
        <v>424</v>
      </c>
      <c r="AQ119" s="985"/>
      <c r="AR119" s="985"/>
      <c r="AS119" s="985"/>
      <c r="AT119" s="986"/>
      <c r="AU119" s="991"/>
      <c r="AV119" s="992"/>
      <c r="AW119" s="992"/>
      <c r="AX119" s="992"/>
      <c r="AY119" s="992"/>
      <c r="AZ119" s="257" t="s">
        <v>179</v>
      </c>
      <c r="BA119" s="257"/>
      <c r="BB119" s="257"/>
      <c r="BC119" s="257"/>
      <c r="BD119" s="257"/>
      <c r="BE119" s="257"/>
      <c r="BF119" s="257"/>
      <c r="BG119" s="257"/>
      <c r="BH119" s="257"/>
      <c r="BI119" s="257"/>
      <c r="BJ119" s="257"/>
      <c r="BK119" s="257"/>
      <c r="BL119" s="257"/>
      <c r="BM119" s="257"/>
      <c r="BN119" s="257"/>
      <c r="BO119" s="1050" t="s">
        <v>459</v>
      </c>
      <c r="BP119" s="1058"/>
      <c r="BQ119" s="1059">
        <v>11028486</v>
      </c>
      <c r="BR119" s="1039"/>
      <c r="BS119" s="1039"/>
      <c r="BT119" s="1039"/>
      <c r="BU119" s="1039"/>
      <c r="BV119" s="1039">
        <v>11255616</v>
      </c>
      <c r="BW119" s="1039"/>
      <c r="BX119" s="1039"/>
      <c r="BY119" s="1039"/>
      <c r="BZ119" s="1039"/>
      <c r="CA119" s="1039">
        <v>11217142</v>
      </c>
      <c r="CB119" s="1039"/>
      <c r="CC119" s="1039"/>
      <c r="CD119" s="1039"/>
      <c r="CE119" s="1039"/>
      <c r="CF119" s="1060"/>
      <c r="CG119" s="1061"/>
      <c r="CH119" s="1061"/>
      <c r="CI119" s="1061"/>
      <c r="CJ119" s="1062"/>
      <c r="CK119" s="1005"/>
      <c r="CL119" s="1006"/>
      <c r="CM119" s="1063" t="s">
        <v>460</v>
      </c>
      <c r="CN119" s="1064"/>
      <c r="CO119" s="1064"/>
      <c r="CP119" s="1064"/>
      <c r="CQ119" s="1064"/>
      <c r="CR119" s="1064"/>
      <c r="CS119" s="1064"/>
      <c r="CT119" s="1064"/>
      <c r="CU119" s="1064"/>
      <c r="CV119" s="1064"/>
      <c r="CW119" s="1064"/>
      <c r="CX119" s="1064"/>
      <c r="CY119" s="1064"/>
      <c r="CZ119" s="1064"/>
      <c r="DA119" s="1064"/>
      <c r="DB119" s="1064"/>
      <c r="DC119" s="1064"/>
      <c r="DD119" s="1064"/>
      <c r="DE119" s="1064"/>
      <c r="DF119" s="1065"/>
      <c r="DG119" s="1066" t="s">
        <v>429</v>
      </c>
      <c r="DH119" s="1067"/>
      <c r="DI119" s="1067"/>
      <c r="DJ119" s="1067"/>
      <c r="DK119" s="1068"/>
      <c r="DL119" s="1069" t="s">
        <v>398</v>
      </c>
      <c r="DM119" s="1067"/>
      <c r="DN119" s="1067"/>
      <c r="DO119" s="1067"/>
      <c r="DP119" s="1068"/>
      <c r="DQ119" s="1069" t="s">
        <v>433</v>
      </c>
      <c r="DR119" s="1067"/>
      <c r="DS119" s="1067"/>
      <c r="DT119" s="1067"/>
      <c r="DU119" s="1068"/>
      <c r="DV119" s="1070" t="s">
        <v>225</v>
      </c>
      <c r="DW119" s="1071"/>
      <c r="DX119" s="1071"/>
      <c r="DY119" s="1071"/>
      <c r="DZ119" s="1072"/>
    </row>
    <row r="120" spans="1:130" s="226" customFormat="1" ht="26.25" customHeight="1" x14ac:dyDescent="0.15">
      <c r="A120" s="1112"/>
      <c r="B120" s="1004"/>
      <c r="C120" s="963" t="s">
        <v>431</v>
      </c>
      <c r="D120" s="964"/>
      <c r="E120" s="964"/>
      <c r="F120" s="964"/>
      <c r="G120" s="964"/>
      <c r="H120" s="964"/>
      <c r="I120" s="964"/>
      <c r="J120" s="964"/>
      <c r="K120" s="964"/>
      <c r="L120" s="964"/>
      <c r="M120" s="964"/>
      <c r="N120" s="964"/>
      <c r="O120" s="964"/>
      <c r="P120" s="964"/>
      <c r="Q120" s="964"/>
      <c r="R120" s="964"/>
      <c r="S120" s="964"/>
      <c r="T120" s="964"/>
      <c r="U120" s="964"/>
      <c r="V120" s="964"/>
      <c r="W120" s="964"/>
      <c r="X120" s="964"/>
      <c r="Y120" s="964"/>
      <c r="Z120" s="965"/>
      <c r="AA120" s="1034" t="s">
        <v>427</v>
      </c>
      <c r="AB120" s="1016"/>
      <c r="AC120" s="1016"/>
      <c r="AD120" s="1016"/>
      <c r="AE120" s="1017"/>
      <c r="AF120" s="1015" t="s">
        <v>225</v>
      </c>
      <c r="AG120" s="1016"/>
      <c r="AH120" s="1016"/>
      <c r="AI120" s="1016"/>
      <c r="AJ120" s="1017"/>
      <c r="AK120" s="1015" t="s">
        <v>424</v>
      </c>
      <c r="AL120" s="1016"/>
      <c r="AM120" s="1016"/>
      <c r="AN120" s="1016"/>
      <c r="AO120" s="1017"/>
      <c r="AP120" s="1012" t="s">
        <v>424</v>
      </c>
      <c r="AQ120" s="1013"/>
      <c r="AR120" s="1013"/>
      <c r="AS120" s="1013"/>
      <c r="AT120" s="1014"/>
      <c r="AU120" s="1040" t="s">
        <v>461</v>
      </c>
      <c r="AV120" s="1041"/>
      <c r="AW120" s="1041"/>
      <c r="AX120" s="1041"/>
      <c r="AY120" s="1042"/>
      <c r="AZ120" s="996" t="s">
        <v>462</v>
      </c>
      <c r="BA120" s="978"/>
      <c r="BB120" s="978"/>
      <c r="BC120" s="978"/>
      <c r="BD120" s="978"/>
      <c r="BE120" s="978"/>
      <c r="BF120" s="978"/>
      <c r="BG120" s="978"/>
      <c r="BH120" s="978"/>
      <c r="BI120" s="978"/>
      <c r="BJ120" s="978"/>
      <c r="BK120" s="978"/>
      <c r="BL120" s="978"/>
      <c r="BM120" s="978"/>
      <c r="BN120" s="978"/>
      <c r="BO120" s="978"/>
      <c r="BP120" s="979"/>
      <c r="BQ120" s="997">
        <v>2378208</v>
      </c>
      <c r="BR120" s="998"/>
      <c r="BS120" s="998"/>
      <c r="BT120" s="998"/>
      <c r="BU120" s="998"/>
      <c r="BV120" s="998">
        <v>2638314</v>
      </c>
      <c r="BW120" s="998"/>
      <c r="BX120" s="998"/>
      <c r="BY120" s="998"/>
      <c r="BZ120" s="998"/>
      <c r="CA120" s="998">
        <v>2698533</v>
      </c>
      <c r="CB120" s="998"/>
      <c r="CC120" s="998"/>
      <c r="CD120" s="998"/>
      <c r="CE120" s="998"/>
      <c r="CF120" s="999">
        <v>45.2</v>
      </c>
      <c r="CG120" s="1000"/>
      <c r="CH120" s="1000"/>
      <c r="CI120" s="1000"/>
      <c r="CJ120" s="1000"/>
      <c r="CK120" s="1080" t="s">
        <v>463</v>
      </c>
      <c r="CL120" s="1081"/>
      <c r="CM120" s="1081"/>
      <c r="CN120" s="1081"/>
      <c r="CO120" s="1082"/>
      <c r="CP120" s="1077" t="s">
        <v>464</v>
      </c>
      <c r="CQ120" s="1078"/>
      <c r="CR120" s="1078"/>
      <c r="CS120" s="1078"/>
      <c r="CT120" s="1078"/>
      <c r="CU120" s="1078"/>
      <c r="CV120" s="1078"/>
      <c r="CW120" s="1078"/>
      <c r="CX120" s="1078"/>
      <c r="CY120" s="1078"/>
      <c r="CZ120" s="1078"/>
      <c r="DA120" s="1078"/>
      <c r="DB120" s="1078"/>
      <c r="DC120" s="1078"/>
      <c r="DD120" s="1078"/>
      <c r="DE120" s="1078"/>
      <c r="DF120" s="1079"/>
      <c r="DG120" s="997">
        <v>2322872</v>
      </c>
      <c r="DH120" s="998"/>
      <c r="DI120" s="998"/>
      <c r="DJ120" s="998"/>
      <c r="DK120" s="998"/>
      <c r="DL120" s="998">
        <v>2417569</v>
      </c>
      <c r="DM120" s="998"/>
      <c r="DN120" s="998"/>
      <c r="DO120" s="998"/>
      <c r="DP120" s="998"/>
      <c r="DQ120" s="998">
        <v>2520181</v>
      </c>
      <c r="DR120" s="998"/>
      <c r="DS120" s="998"/>
      <c r="DT120" s="998"/>
      <c r="DU120" s="998"/>
      <c r="DV120" s="1010">
        <v>42.2</v>
      </c>
      <c r="DW120" s="1010"/>
      <c r="DX120" s="1010"/>
      <c r="DY120" s="1010"/>
      <c r="DZ120" s="1011"/>
    </row>
    <row r="121" spans="1:130" s="226" customFormat="1" ht="26.25" customHeight="1" x14ac:dyDescent="0.15">
      <c r="A121" s="1112"/>
      <c r="B121" s="1004"/>
      <c r="C121" s="1036" t="s">
        <v>465</v>
      </c>
      <c r="D121" s="1037"/>
      <c r="E121" s="1037"/>
      <c r="F121" s="1037"/>
      <c r="G121" s="1037"/>
      <c r="H121" s="1037"/>
      <c r="I121" s="1037"/>
      <c r="J121" s="1037"/>
      <c r="K121" s="1037"/>
      <c r="L121" s="1037"/>
      <c r="M121" s="1037"/>
      <c r="N121" s="1037"/>
      <c r="O121" s="1037"/>
      <c r="P121" s="1037"/>
      <c r="Q121" s="1037"/>
      <c r="R121" s="1037"/>
      <c r="S121" s="1037"/>
      <c r="T121" s="1037"/>
      <c r="U121" s="1037"/>
      <c r="V121" s="1037"/>
      <c r="W121" s="1037"/>
      <c r="X121" s="1037"/>
      <c r="Y121" s="1037"/>
      <c r="Z121" s="1038"/>
      <c r="AA121" s="1034" t="s">
        <v>424</v>
      </c>
      <c r="AB121" s="1016"/>
      <c r="AC121" s="1016"/>
      <c r="AD121" s="1016"/>
      <c r="AE121" s="1017"/>
      <c r="AF121" s="1015" t="s">
        <v>436</v>
      </c>
      <c r="AG121" s="1016"/>
      <c r="AH121" s="1016"/>
      <c r="AI121" s="1016"/>
      <c r="AJ121" s="1017"/>
      <c r="AK121" s="1015" t="s">
        <v>427</v>
      </c>
      <c r="AL121" s="1016"/>
      <c r="AM121" s="1016"/>
      <c r="AN121" s="1016"/>
      <c r="AO121" s="1017"/>
      <c r="AP121" s="1012" t="s">
        <v>427</v>
      </c>
      <c r="AQ121" s="1013"/>
      <c r="AR121" s="1013"/>
      <c r="AS121" s="1013"/>
      <c r="AT121" s="1014"/>
      <c r="AU121" s="1043"/>
      <c r="AV121" s="1044"/>
      <c r="AW121" s="1044"/>
      <c r="AX121" s="1044"/>
      <c r="AY121" s="1045"/>
      <c r="AZ121" s="993" t="s">
        <v>466</v>
      </c>
      <c r="BA121" s="994"/>
      <c r="BB121" s="994"/>
      <c r="BC121" s="994"/>
      <c r="BD121" s="994"/>
      <c r="BE121" s="994"/>
      <c r="BF121" s="994"/>
      <c r="BG121" s="994"/>
      <c r="BH121" s="994"/>
      <c r="BI121" s="994"/>
      <c r="BJ121" s="994"/>
      <c r="BK121" s="994"/>
      <c r="BL121" s="994"/>
      <c r="BM121" s="994"/>
      <c r="BN121" s="994"/>
      <c r="BO121" s="994"/>
      <c r="BP121" s="995"/>
      <c r="BQ121" s="966">
        <v>1878596</v>
      </c>
      <c r="BR121" s="951"/>
      <c r="BS121" s="951"/>
      <c r="BT121" s="951"/>
      <c r="BU121" s="951"/>
      <c r="BV121" s="951">
        <v>1918269</v>
      </c>
      <c r="BW121" s="951"/>
      <c r="BX121" s="951"/>
      <c r="BY121" s="951"/>
      <c r="BZ121" s="951"/>
      <c r="CA121" s="951">
        <v>1922753</v>
      </c>
      <c r="CB121" s="951"/>
      <c r="CC121" s="951"/>
      <c r="CD121" s="951"/>
      <c r="CE121" s="951"/>
      <c r="CF121" s="961">
        <v>32.200000000000003</v>
      </c>
      <c r="CG121" s="962"/>
      <c r="CH121" s="962"/>
      <c r="CI121" s="962"/>
      <c r="CJ121" s="962"/>
      <c r="CK121" s="1083"/>
      <c r="CL121" s="1084"/>
      <c r="CM121" s="1084"/>
      <c r="CN121" s="1084"/>
      <c r="CO121" s="1085"/>
      <c r="CP121" s="1090" t="s">
        <v>467</v>
      </c>
      <c r="CQ121" s="1091"/>
      <c r="CR121" s="1091"/>
      <c r="CS121" s="1091"/>
      <c r="CT121" s="1091"/>
      <c r="CU121" s="1091"/>
      <c r="CV121" s="1091"/>
      <c r="CW121" s="1091"/>
      <c r="CX121" s="1091"/>
      <c r="CY121" s="1091"/>
      <c r="CZ121" s="1091"/>
      <c r="DA121" s="1091"/>
      <c r="DB121" s="1091"/>
      <c r="DC121" s="1091"/>
      <c r="DD121" s="1091"/>
      <c r="DE121" s="1091"/>
      <c r="DF121" s="1092"/>
      <c r="DG121" s="966" t="s">
        <v>225</v>
      </c>
      <c r="DH121" s="951"/>
      <c r="DI121" s="951"/>
      <c r="DJ121" s="951"/>
      <c r="DK121" s="951"/>
      <c r="DL121" s="951" t="s">
        <v>433</v>
      </c>
      <c r="DM121" s="951"/>
      <c r="DN121" s="951"/>
      <c r="DO121" s="951"/>
      <c r="DP121" s="951"/>
      <c r="DQ121" s="951" t="s">
        <v>455</v>
      </c>
      <c r="DR121" s="951"/>
      <c r="DS121" s="951"/>
      <c r="DT121" s="951"/>
      <c r="DU121" s="951"/>
      <c r="DV121" s="952" t="s">
        <v>428</v>
      </c>
      <c r="DW121" s="952"/>
      <c r="DX121" s="952"/>
      <c r="DY121" s="952"/>
      <c r="DZ121" s="953"/>
    </row>
    <row r="122" spans="1:130" s="226" customFormat="1" ht="26.25" customHeight="1" x14ac:dyDescent="0.15">
      <c r="A122" s="1112"/>
      <c r="B122" s="1004"/>
      <c r="C122" s="963" t="s">
        <v>446</v>
      </c>
      <c r="D122" s="964"/>
      <c r="E122" s="964"/>
      <c r="F122" s="964"/>
      <c r="G122" s="964"/>
      <c r="H122" s="964"/>
      <c r="I122" s="964"/>
      <c r="J122" s="964"/>
      <c r="K122" s="964"/>
      <c r="L122" s="964"/>
      <c r="M122" s="964"/>
      <c r="N122" s="964"/>
      <c r="O122" s="964"/>
      <c r="P122" s="964"/>
      <c r="Q122" s="964"/>
      <c r="R122" s="964"/>
      <c r="S122" s="964"/>
      <c r="T122" s="964"/>
      <c r="U122" s="964"/>
      <c r="V122" s="964"/>
      <c r="W122" s="964"/>
      <c r="X122" s="964"/>
      <c r="Y122" s="964"/>
      <c r="Z122" s="965"/>
      <c r="AA122" s="1034" t="s">
        <v>436</v>
      </c>
      <c r="AB122" s="1016"/>
      <c r="AC122" s="1016"/>
      <c r="AD122" s="1016"/>
      <c r="AE122" s="1017"/>
      <c r="AF122" s="1015" t="s">
        <v>225</v>
      </c>
      <c r="AG122" s="1016"/>
      <c r="AH122" s="1016"/>
      <c r="AI122" s="1016"/>
      <c r="AJ122" s="1017"/>
      <c r="AK122" s="1015" t="s">
        <v>425</v>
      </c>
      <c r="AL122" s="1016"/>
      <c r="AM122" s="1016"/>
      <c r="AN122" s="1016"/>
      <c r="AO122" s="1017"/>
      <c r="AP122" s="1012" t="s">
        <v>424</v>
      </c>
      <c r="AQ122" s="1013"/>
      <c r="AR122" s="1013"/>
      <c r="AS122" s="1013"/>
      <c r="AT122" s="1014"/>
      <c r="AU122" s="1043"/>
      <c r="AV122" s="1044"/>
      <c r="AW122" s="1044"/>
      <c r="AX122" s="1044"/>
      <c r="AY122" s="1045"/>
      <c r="AZ122" s="1076" t="s">
        <v>468</v>
      </c>
      <c r="BA122" s="1048"/>
      <c r="BB122" s="1048"/>
      <c r="BC122" s="1048"/>
      <c r="BD122" s="1048"/>
      <c r="BE122" s="1048"/>
      <c r="BF122" s="1048"/>
      <c r="BG122" s="1048"/>
      <c r="BH122" s="1048"/>
      <c r="BI122" s="1048"/>
      <c r="BJ122" s="1048"/>
      <c r="BK122" s="1048"/>
      <c r="BL122" s="1048"/>
      <c r="BM122" s="1048"/>
      <c r="BN122" s="1048"/>
      <c r="BO122" s="1048"/>
      <c r="BP122" s="1049"/>
      <c r="BQ122" s="1059">
        <v>7602065</v>
      </c>
      <c r="BR122" s="1039"/>
      <c r="BS122" s="1039"/>
      <c r="BT122" s="1039"/>
      <c r="BU122" s="1039"/>
      <c r="BV122" s="1039">
        <v>7718637</v>
      </c>
      <c r="BW122" s="1039"/>
      <c r="BX122" s="1039"/>
      <c r="BY122" s="1039"/>
      <c r="BZ122" s="1039"/>
      <c r="CA122" s="1039">
        <v>7705892</v>
      </c>
      <c r="CB122" s="1039"/>
      <c r="CC122" s="1039"/>
      <c r="CD122" s="1039"/>
      <c r="CE122" s="1039"/>
      <c r="CF122" s="1088">
        <v>129.1</v>
      </c>
      <c r="CG122" s="1089"/>
      <c r="CH122" s="1089"/>
      <c r="CI122" s="1089"/>
      <c r="CJ122" s="1089"/>
      <c r="CK122" s="1083"/>
      <c r="CL122" s="1084"/>
      <c r="CM122" s="1084"/>
      <c r="CN122" s="1084"/>
      <c r="CO122" s="1085"/>
      <c r="CP122" s="1090" t="s">
        <v>469</v>
      </c>
      <c r="CQ122" s="1091"/>
      <c r="CR122" s="1091"/>
      <c r="CS122" s="1091"/>
      <c r="CT122" s="1091"/>
      <c r="CU122" s="1091"/>
      <c r="CV122" s="1091"/>
      <c r="CW122" s="1091"/>
      <c r="CX122" s="1091"/>
      <c r="CY122" s="1091"/>
      <c r="CZ122" s="1091"/>
      <c r="DA122" s="1091"/>
      <c r="DB122" s="1091"/>
      <c r="DC122" s="1091"/>
      <c r="DD122" s="1091"/>
      <c r="DE122" s="1091"/>
      <c r="DF122" s="1092"/>
      <c r="DG122" s="966" t="s">
        <v>424</v>
      </c>
      <c r="DH122" s="951"/>
      <c r="DI122" s="951"/>
      <c r="DJ122" s="951"/>
      <c r="DK122" s="951"/>
      <c r="DL122" s="951" t="s">
        <v>225</v>
      </c>
      <c r="DM122" s="951"/>
      <c r="DN122" s="951"/>
      <c r="DO122" s="951"/>
      <c r="DP122" s="951"/>
      <c r="DQ122" s="951" t="s">
        <v>425</v>
      </c>
      <c r="DR122" s="951"/>
      <c r="DS122" s="951"/>
      <c r="DT122" s="951"/>
      <c r="DU122" s="951"/>
      <c r="DV122" s="952" t="s">
        <v>432</v>
      </c>
      <c r="DW122" s="952"/>
      <c r="DX122" s="952"/>
      <c r="DY122" s="952"/>
      <c r="DZ122" s="953"/>
    </row>
    <row r="123" spans="1:130" s="226" customFormat="1" ht="26.25" customHeight="1" x14ac:dyDescent="0.15">
      <c r="A123" s="1112"/>
      <c r="B123" s="1004"/>
      <c r="C123" s="963" t="s">
        <v>452</v>
      </c>
      <c r="D123" s="964"/>
      <c r="E123" s="964"/>
      <c r="F123" s="964"/>
      <c r="G123" s="964"/>
      <c r="H123" s="964"/>
      <c r="I123" s="964"/>
      <c r="J123" s="964"/>
      <c r="K123" s="964"/>
      <c r="L123" s="964"/>
      <c r="M123" s="964"/>
      <c r="N123" s="964"/>
      <c r="O123" s="964"/>
      <c r="P123" s="964"/>
      <c r="Q123" s="964"/>
      <c r="R123" s="964"/>
      <c r="S123" s="964"/>
      <c r="T123" s="964"/>
      <c r="U123" s="964"/>
      <c r="V123" s="964"/>
      <c r="W123" s="964"/>
      <c r="X123" s="964"/>
      <c r="Y123" s="964"/>
      <c r="Z123" s="965"/>
      <c r="AA123" s="1034">
        <v>2413</v>
      </c>
      <c r="AB123" s="1016"/>
      <c r="AC123" s="1016"/>
      <c r="AD123" s="1016"/>
      <c r="AE123" s="1017"/>
      <c r="AF123" s="1015">
        <v>2376</v>
      </c>
      <c r="AG123" s="1016"/>
      <c r="AH123" s="1016"/>
      <c r="AI123" s="1016"/>
      <c r="AJ123" s="1017"/>
      <c r="AK123" s="1015">
        <v>1943</v>
      </c>
      <c r="AL123" s="1016"/>
      <c r="AM123" s="1016"/>
      <c r="AN123" s="1016"/>
      <c r="AO123" s="1017"/>
      <c r="AP123" s="1012">
        <v>0</v>
      </c>
      <c r="AQ123" s="1013"/>
      <c r="AR123" s="1013"/>
      <c r="AS123" s="1013"/>
      <c r="AT123" s="1014"/>
      <c r="AU123" s="1046"/>
      <c r="AV123" s="1047"/>
      <c r="AW123" s="1047"/>
      <c r="AX123" s="1047"/>
      <c r="AY123" s="1047"/>
      <c r="AZ123" s="257" t="s">
        <v>179</v>
      </c>
      <c r="BA123" s="257"/>
      <c r="BB123" s="257"/>
      <c r="BC123" s="257"/>
      <c r="BD123" s="257"/>
      <c r="BE123" s="257"/>
      <c r="BF123" s="257"/>
      <c r="BG123" s="257"/>
      <c r="BH123" s="257"/>
      <c r="BI123" s="257"/>
      <c r="BJ123" s="257"/>
      <c r="BK123" s="257"/>
      <c r="BL123" s="257"/>
      <c r="BM123" s="257"/>
      <c r="BN123" s="257"/>
      <c r="BO123" s="1050" t="s">
        <v>470</v>
      </c>
      <c r="BP123" s="1058"/>
      <c r="BQ123" s="1109">
        <v>11858869</v>
      </c>
      <c r="BR123" s="1110"/>
      <c r="BS123" s="1110"/>
      <c r="BT123" s="1110"/>
      <c r="BU123" s="1110"/>
      <c r="BV123" s="1110">
        <v>12275220</v>
      </c>
      <c r="BW123" s="1110"/>
      <c r="BX123" s="1110"/>
      <c r="BY123" s="1110"/>
      <c r="BZ123" s="1110"/>
      <c r="CA123" s="1110">
        <v>12327178</v>
      </c>
      <c r="CB123" s="1110"/>
      <c r="CC123" s="1110"/>
      <c r="CD123" s="1110"/>
      <c r="CE123" s="1110"/>
      <c r="CF123" s="1060"/>
      <c r="CG123" s="1061"/>
      <c r="CH123" s="1061"/>
      <c r="CI123" s="1061"/>
      <c r="CJ123" s="1062"/>
      <c r="CK123" s="1083"/>
      <c r="CL123" s="1084"/>
      <c r="CM123" s="1084"/>
      <c r="CN123" s="1084"/>
      <c r="CO123" s="1085"/>
      <c r="CP123" s="1090" t="s">
        <v>471</v>
      </c>
      <c r="CQ123" s="1091"/>
      <c r="CR123" s="1091"/>
      <c r="CS123" s="1091"/>
      <c r="CT123" s="1091"/>
      <c r="CU123" s="1091"/>
      <c r="CV123" s="1091"/>
      <c r="CW123" s="1091"/>
      <c r="CX123" s="1091"/>
      <c r="CY123" s="1091"/>
      <c r="CZ123" s="1091"/>
      <c r="DA123" s="1091"/>
      <c r="DB123" s="1091"/>
      <c r="DC123" s="1091"/>
      <c r="DD123" s="1091"/>
      <c r="DE123" s="1091"/>
      <c r="DF123" s="1092"/>
      <c r="DG123" s="1034" t="s">
        <v>427</v>
      </c>
      <c r="DH123" s="1016"/>
      <c r="DI123" s="1016"/>
      <c r="DJ123" s="1016"/>
      <c r="DK123" s="1017"/>
      <c r="DL123" s="1015" t="s">
        <v>427</v>
      </c>
      <c r="DM123" s="1016"/>
      <c r="DN123" s="1016"/>
      <c r="DO123" s="1016"/>
      <c r="DP123" s="1017"/>
      <c r="DQ123" s="1015" t="s">
        <v>427</v>
      </c>
      <c r="DR123" s="1016"/>
      <c r="DS123" s="1016"/>
      <c r="DT123" s="1016"/>
      <c r="DU123" s="1017"/>
      <c r="DV123" s="1012" t="s">
        <v>436</v>
      </c>
      <c r="DW123" s="1013"/>
      <c r="DX123" s="1013"/>
      <c r="DY123" s="1013"/>
      <c r="DZ123" s="1014"/>
    </row>
    <row r="124" spans="1:130" s="226" customFormat="1" ht="26.25" customHeight="1" thickBot="1" x14ac:dyDescent="0.2">
      <c r="A124" s="1112"/>
      <c r="B124" s="1004"/>
      <c r="C124" s="963" t="s">
        <v>456</v>
      </c>
      <c r="D124" s="964"/>
      <c r="E124" s="964"/>
      <c r="F124" s="964"/>
      <c r="G124" s="964"/>
      <c r="H124" s="964"/>
      <c r="I124" s="964"/>
      <c r="J124" s="964"/>
      <c r="K124" s="964"/>
      <c r="L124" s="964"/>
      <c r="M124" s="964"/>
      <c r="N124" s="964"/>
      <c r="O124" s="964"/>
      <c r="P124" s="964"/>
      <c r="Q124" s="964"/>
      <c r="R124" s="964"/>
      <c r="S124" s="964"/>
      <c r="T124" s="964"/>
      <c r="U124" s="964"/>
      <c r="V124" s="964"/>
      <c r="W124" s="964"/>
      <c r="X124" s="964"/>
      <c r="Y124" s="964"/>
      <c r="Z124" s="965"/>
      <c r="AA124" s="1034" t="s">
        <v>425</v>
      </c>
      <c r="AB124" s="1016"/>
      <c r="AC124" s="1016"/>
      <c r="AD124" s="1016"/>
      <c r="AE124" s="1017"/>
      <c r="AF124" s="1015" t="s">
        <v>455</v>
      </c>
      <c r="AG124" s="1016"/>
      <c r="AH124" s="1016"/>
      <c r="AI124" s="1016"/>
      <c r="AJ124" s="1017"/>
      <c r="AK124" s="1015" t="s">
        <v>424</v>
      </c>
      <c r="AL124" s="1016"/>
      <c r="AM124" s="1016"/>
      <c r="AN124" s="1016"/>
      <c r="AO124" s="1017"/>
      <c r="AP124" s="1012" t="s">
        <v>427</v>
      </c>
      <c r="AQ124" s="1013"/>
      <c r="AR124" s="1013"/>
      <c r="AS124" s="1013"/>
      <c r="AT124" s="1014"/>
      <c r="AU124" s="1105" t="s">
        <v>472</v>
      </c>
      <c r="AV124" s="1106"/>
      <c r="AW124" s="1106"/>
      <c r="AX124" s="1106"/>
      <c r="AY124" s="1106"/>
      <c r="AZ124" s="1106"/>
      <c r="BA124" s="1106"/>
      <c r="BB124" s="1106"/>
      <c r="BC124" s="1106"/>
      <c r="BD124" s="1106"/>
      <c r="BE124" s="1106"/>
      <c r="BF124" s="1106"/>
      <c r="BG124" s="1106"/>
      <c r="BH124" s="1106"/>
      <c r="BI124" s="1106"/>
      <c r="BJ124" s="1106"/>
      <c r="BK124" s="1106"/>
      <c r="BL124" s="1106"/>
      <c r="BM124" s="1106"/>
      <c r="BN124" s="1106"/>
      <c r="BO124" s="1106"/>
      <c r="BP124" s="1107"/>
      <c r="BQ124" s="1108" t="s">
        <v>433</v>
      </c>
      <c r="BR124" s="1093"/>
      <c r="BS124" s="1093"/>
      <c r="BT124" s="1093"/>
      <c r="BU124" s="1093"/>
      <c r="BV124" s="1093" t="s">
        <v>398</v>
      </c>
      <c r="BW124" s="1093"/>
      <c r="BX124" s="1093"/>
      <c r="BY124" s="1093"/>
      <c r="BZ124" s="1093"/>
      <c r="CA124" s="1093" t="s">
        <v>398</v>
      </c>
      <c r="CB124" s="1093"/>
      <c r="CC124" s="1093"/>
      <c r="CD124" s="1093"/>
      <c r="CE124" s="1093"/>
      <c r="CF124" s="1094"/>
      <c r="CG124" s="1095"/>
      <c r="CH124" s="1095"/>
      <c r="CI124" s="1095"/>
      <c r="CJ124" s="1096"/>
      <c r="CK124" s="1086"/>
      <c r="CL124" s="1086"/>
      <c r="CM124" s="1086"/>
      <c r="CN124" s="1086"/>
      <c r="CO124" s="1087"/>
      <c r="CP124" s="1090" t="s">
        <v>473</v>
      </c>
      <c r="CQ124" s="1091"/>
      <c r="CR124" s="1091"/>
      <c r="CS124" s="1091"/>
      <c r="CT124" s="1091"/>
      <c r="CU124" s="1091"/>
      <c r="CV124" s="1091"/>
      <c r="CW124" s="1091"/>
      <c r="CX124" s="1091"/>
      <c r="CY124" s="1091"/>
      <c r="CZ124" s="1091"/>
      <c r="DA124" s="1091"/>
      <c r="DB124" s="1091"/>
      <c r="DC124" s="1091"/>
      <c r="DD124" s="1091"/>
      <c r="DE124" s="1091"/>
      <c r="DF124" s="1092"/>
      <c r="DG124" s="1066" t="s">
        <v>436</v>
      </c>
      <c r="DH124" s="1067"/>
      <c r="DI124" s="1067"/>
      <c r="DJ124" s="1067"/>
      <c r="DK124" s="1068"/>
      <c r="DL124" s="1069" t="s">
        <v>432</v>
      </c>
      <c r="DM124" s="1067"/>
      <c r="DN124" s="1067"/>
      <c r="DO124" s="1067"/>
      <c r="DP124" s="1068"/>
      <c r="DQ124" s="1069" t="s">
        <v>443</v>
      </c>
      <c r="DR124" s="1067"/>
      <c r="DS124" s="1067"/>
      <c r="DT124" s="1067"/>
      <c r="DU124" s="1068"/>
      <c r="DV124" s="1070" t="s">
        <v>436</v>
      </c>
      <c r="DW124" s="1071"/>
      <c r="DX124" s="1071"/>
      <c r="DY124" s="1071"/>
      <c r="DZ124" s="1072"/>
    </row>
    <row r="125" spans="1:130" s="226" customFormat="1" ht="26.25" customHeight="1" x14ac:dyDescent="0.15">
      <c r="A125" s="1112"/>
      <c r="B125" s="1004"/>
      <c r="C125" s="963" t="s">
        <v>458</v>
      </c>
      <c r="D125" s="964"/>
      <c r="E125" s="964"/>
      <c r="F125" s="964"/>
      <c r="G125" s="964"/>
      <c r="H125" s="964"/>
      <c r="I125" s="964"/>
      <c r="J125" s="964"/>
      <c r="K125" s="964"/>
      <c r="L125" s="964"/>
      <c r="M125" s="964"/>
      <c r="N125" s="964"/>
      <c r="O125" s="964"/>
      <c r="P125" s="964"/>
      <c r="Q125" s="964"/>
      <c r="R125" s="964"/>
      <c r="S125" s="964"/>
      <c r="T125" s="964"/>
      <c r="U125" s="964"/>
      <c r="V125" s="964"/>
      <c r="W125" s="964"/>
      <c r="X125" s="964"/>
      <c r="Y125" s="964"/>
      <c r="Z125" s="965"/>
      <c r="AA125" s="1034" t="s">
        <v>436</v>
      </c>
      <c r="AB125" s="1016"/>
      <c r="AC125" s="1016"/>
      <c r="AD125" s="1016"/>
      <c r="AE125" s="1017"/>
      <c r="AF125" s="1015" t="s">
        <v>436</v>
      </c>
      <c r="AG125" s="1016"/>
      <c r="AH125" s="1016"/>
      <c r="AI125" s="1016"/>
      <c r="AJ125" s="1017"/>
      <c r="AK125" s="1015" t="s">
        <v>455</v>
      </c>
      <c r="AL125" s="1016"/>
      <c r="AM125" s="1016"/>
      <c r="AN125" s="1016"/>
      <c r="AO125" s="1017"/>
      <c r="AP125" s="1012" t="s">
        <v>433</v>
      </c>
      <c r="AQ125" s="1013"/>
      <c r="AR125" s="1013"/>
      <c r="AS125" s="1013"/>
      <c r="AT125" s="101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7" t="s">
        <v>474</v>
      </c>
      <c r="CL125" s="1081"/>
      <c r="CM125" s="1081"/>
      <c r="CN125" s="1081"/>
      <c r="CO125" s="1082"/>
      <c r="CP125" s="996" t="s">
        <v>475</v>
      </c>
      <c r="CQ125" s="978"/>
      <c r="CR125" s="978"/>
      <c r="CS125" s="978"/>
      <c r="CT125" s="978"/>
      <c r="CU125" s="978"/>
      <c r="CV125" s="978"/>
      <c r="CW125" s="978"/>
      <c r="CX125" s="978"/>
      <c r="CY125" s="978"/>
      <c r="CZ125" s="978"/>
      <c r="DA125" s="978"/>
      <c r="DB125" s="978"/>
      <c r="DC125" s="978"/>
      <c r="DD125" s="978"/>
      <c r="DE125" s="978"/>
      <c r="DF125" s="979"/>
      <c r="DG125" s="997" t="s">
        <v>455</v>
      </c>
      <c r="DH125" s="998"/>
      <c r="DI125" s="998"/>
      <c r="DJ125" s="998"/>
      <c r="DK125" s="998"/>
      <c r="DL125" s="998" t="s">
        <v>455</v>
      </c>
      <c r="DM125" s="998"/>
      <c r="DN125" s="998"/>
      <c r="DO125" s="998"/>
      <c r="DP125" s="998"/>
      <c r="DQ125" s="998" t="s">
        <v>443</v>
      </c>
      <c r="DR125" s="998"/>
      <c r="DS125" s="998"/>
      <c r="DT125" s="998"/>
      <c r="DU125" s="998"/>
      <c r="DV125" s="1010" t="s">
        <v>455</v>
      </c>
      <c r="DW125" s="1010"/>
      <c r="DX125" s="1010"/>
      <c r="DY125" s="1010"/>
      <c r="DZ125" s="1011"/>
    </row>
    <row r="126" spans="1:130" s="226" customFormat="1" ht="26.25" customHeight="1" thickBot="1" x14ac:dyDescent="0.2">
      <c r="A126" s="1112"/>
      <c r="B126" s="1004"/>
      <c r="C126" s="963" t="s">
        <v>460</v>
      </c>
      <c r="D126" s="964"/>
      <c r="E126" s="964"/>
      <c r="F126" s="964"/>
      <c r="G126" s="964"/>
      <c r="H126" s="964"/>
      <c r="I126" s="964"/>
      <c r="J126" s="964"/>
      <c r="K126" s="964"/>
      <c r="L126" s="964"/>
      <c r="M126" s="964"/>
      <c r="N126" s="964"/>
      <c r="O126" s="964"/>
      <c r="P126" s="964"/>
      <c r="Q126" s="964"/>
      <c r="R126" s="964"/>
      <c r="S126" s="964"/>
      <c r="T126" s="964"/>
      <c r="U126" s="964"/>
      <c r="V126" s="964"/>
      <c r="W126" s="964"/>
      <c r="X126" s="964"/>
      <c r="Y126" s="964"/>
      <c r="Z126" s="965"/>
      <c r="AA126" s="1034" t="s">
        <v>432</v>
      </c>
      <c r="AB126" s="1016"/>
      <c r="AC126" s="1016"/>
      <c r="AD126" s="1016"/>
      <c r="AE126" s="1017"/>
      <c r="AF126" s="1015" t="s">
        <v>429</v>
      </c>
      <c r="AG126" s="1016"/>
      <c r="AH126" s="1016"/>
      <c r="AI126" s="1016"/>
      <c r="AJ126" s="1017"/>
      <c r="AK126" s="1015" t="s">
        <v>433</v>
      </c>
      <c r="AL126" s="1016"/>
      <c r="AM126" s="1016"/>
      <c r="AN126" s="1016"/>
      <c r="AO126" s="1017"/>
      <c r="AP126" s="1012" t="s">
        <v>432</v>
      </c>
      <c r="AQ126" s="1013"/>
      <c r="AR126" s="1013"/>
      <c r="AS126" s="1013"/>
      <c r="AT126" s="101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8"/>
      <c r="CL126" s="1084"/>
      <c r="CM126" s="1084"/>
      <c r="CN126" s="1084"/>
      <c r="CO126" s="1085"/>
      <c r="CP126" s="993" t="s">
        <v>476</v>
      </c>
      <c r="CQ126" s="994"/>
      <c r="CR126" s="994"/>
      <c r="CS126" s="994"/>
      <c r="CT126" s="994"/>
      <c r="CU126" s="994"/>
      <c r="CV126" s="994"/>
      <c r="CW126" s="994"/>
      <c r="CX126" s="994"/>
      <c r="CY126" s="994"/>
      <c r="CZ126" s="994"/>
      <c r="DA126" s="994"/>
      <c r="DB126" s="994"/>
      <c r="DC126" s="994"/>
      <c r="DD126" s="994"/>
      <c r="DE126" s="994"/>
      <c r="DF126" s="995"/>
      <c r="DG126" s="966" t="s">
        <v>455</v>
      </c>
      <c r="DH126" s="951"/>
      <c r="DI126" s="951"/>
      <c r="DJ126" s="951"/>
      <c r="DK126" s="951"/>
      <c r="DL126" s="951" t="s">
        <v>455</v>
      </c>
      <c r="DM126" s="951"/>
      <c r="DN126" s="951"/>
      <c r="DO126" s="951"/>
      <c r="DP126" s="951"/>
      <c r="DQ126" s="951" t="s">
        <v>429</v>
      </c>
      <c r="DR126" s="951"/>
      <c r="DS126" s="951"/>
      <c r="DT126" s="951"/>
      <c r="DU126" s="951"/>
      <c r="DV126" s="952" t="s">
        <v>432</v>
      </c>
      <c r="DW126" s="952"/>
      <c r="DX126" s="952"/>
      <c r="DY126" s="952"/>
      <c r="DZ126" s="953"/>
    </row>
    <row r="127" spans="1:130" s="226" customFormat="1" ht="26.25" customHeight="1" x14ac:dyDescent="0.15">
      <c r="A127" s="1113"/>
      <c r="B127" s="1006"/>
      <c r="C127" s="1063" t="s">
        <v>477</v>
      </c>
      <c r="D127" s="1064"/>
      <c r="E127" s="1064"/>
      <c r="F127" s="1064"/>
      <c r="G127" s="1064"/>
      <c r="H127" s="1064"/>
      <c r="I127" s="1064"/>
      <c r="J127" s="1064"/>
      <c r="K127" s="1064"/>
      <c r="L127" s="1064"/>
      <c r="M127" s="1064"/>
      <c r="N127" s="1064"/>
      <c r="O127" s="1064"/>
      <c r="P127" s="1064"/>
      <c r="Q127" s="1064"/>
      <c r="R127" s="1064"/>
      <c r="S127" s="1064"/>
      <c r="T127" s="1064"/>
      <c r="U127" s="1064"/>
      <c r="V127" s="1064"/>
      <c r="W127" s="1064"/>
      <c r="X127" s="1064"/>
      <c r="Y127" s="1064"/>
      <c r="Z127" s="1065"/>
      <c r="AA127" s="1034" t="s">
        <v>433</v>
      </c>
      <c r="AB127" s="1016"/>
      <c r="AC127" s="1016"/>
      <c r="AD127" s="1016"/>
      <c r="AE127" s="1017"/>
      <c r="AF127" s="1015" t="s">
        <v>455</v>
      </c>
      <c r="AG127" s="1016"/>
      <c r="AH127" s="1016"/>
      <c r="AI127" s="1016"/>
      <c r="AJ127" s="1017"/>
      <c r="AK127" s="1015" t="s">
        <v>455</v>
      </c>
      <c r="AL127" s="1016"/>
      <c r="AM127" s="1016"/>
      <c r="AN127" s="1016"/>
      <c r="AO127" s="1017"/>
      <c r="AP127" s="1012" t="s">
        <v>455</v>
      </c>
      <c r="AQ127" s="1013"/>
      <c r="AR127" s="1013"/>
      <c r="AS127" s="1013"/>
      <c r="AT127" s="1014"/>
      <c r="AU127" s="262"/>
      <c r="AV127" s="262"/>
      <c r="AW127" s="262"/>
      <c r="AX127" s="1137" t="s">
        <v>478</v>
      </c>
      <c r="AY127" s="1103"/>
      <c r="AZ127" s="1103"/>
      <c r="BA127" s="1103"/>
      <c r="BB127" s="1103"/>
      <c r="BC127" s="1103"/>
      <c r="BD127" s="1103"/>
      <c r="BE127" s="1104"/>
      <c r="BF127" s="1102" t="s">
        <v>479</v>
      </c>
      <c r="BG127" s="1103"/>
      <c r="BH127" s="1103"/>
      <c r="BI127" s="1103"/>
      <c r="BJ127" s="1103"/>
      <c r="BK127" s="1103"/>
      <c r="BL127" s="1104"/>
      <c r="BM127" s="1102" t="s">
        <v>480</v>
      </c>
      <c r="BN127" s="1103"/>
      <c r="BO127" s="1103"/>
      <c r="BP127" s="1103"/>
      <c r="BQ127" s="1103"/>
      <c r="BR127" s="1103"/>
      <c r="BS127" s="1104"/>
      <c r="BT127" s="1102" t="s">
        <v>481</v>
      </c>
      <c r="BU127" s="1103"/>
      <c r="BV127" s="1103"/>
      <c r="BW127" s="1103"/>
      <c r="BX127" s="1103"/>
      <c r="BY127" s="1103"/>
      <c r="BZ127" s="1114"/>
      <c r="CA127" s="262"/>
      <c r="CB127" s="262"/>
      <c r="CC127" s="262"/>
      <c r="CD127" s="263"/>
      <c r="CE127" s="263"/>
      <c r="CF127" s="263"/>
      <c r="CG127" s="260"/>
      <c r="CH127" s="260"/>
      <c r="CI127" s="260"/>
      <c r="CJ127" s="261"/>
      <c r="CK127" s="1098"/>
      <c r="CL127" s="1084"/>
      <c r="CM127" s="1084"/>
      <c r="CN127" s="1084"/>
      <c r="CO127" s="1085"/>
      <c r="CP127" s="993" t="s">
        <v>482</v>
      </c>
      <c r="CQ127" s="994"/>
      <c r="CR127" s="994"/>
      <c r="CS127" s="994"/>
      <c r="CT127" s="994"/>
      <c r="CU127" s="994"/>
      <c r="CV127" s="994"/>
      <c r="CW127" s="994"/>
      <c r="CX127" s="994"/>
      <c r="CY127" s="994"/>
      <c r="CZ127" s="994"/>
      <c r="DA127" s="994"/>
      <c r="DB127" s="994"/>
      <c r="DC127" s="994"/>
      <c r="DD127" s="994"/>
      <c r="DE127" s="994"/>
      <c r="DF127" s="995"/>
      <c r="DG127" s="966" t="s">
        <v>455</v>
      </c>
      <c r="DH127" s="951"/>
      <c r="DI127" s="951"/>
      <c r="DJ127" s="951"/>
      <c r="DK127" s="951"/>
      <c r="DL127" s="951" t="s">
        <v>436</v>
      </c>
      <c r="DM127" s="951"/>
      <c r="DN127" s="951"/>
      <c r="DO127" s="951"/>
      <c r="DP127" s="951"/>
      <c r="DQ127" s="951" t="s">
        <v>433</v>
      </c>
      <c r="DR127" s="951"/>
      <c r="DS127" s="951"/>
      <c r="DT127" s="951"/>
      <c r="DU127" s="951"/>
      <c r="DV127" s="952" t="s">
        <v>436</v>
      </c>
      <c r="DW127" s="952"/>
      <c r="DX127" s="952"/>
      <c r="DY127" s="952"/>
      <c r="DZ127" s="953"/>
    </row>
    <row r="128" spans="1:130" s="226" customFormat="1" ht="26.25" customHeight="1" thickBot="1" x14ac:dyDescent="0.2">
      <c r="A128" s="1115" t="s">
        <v>483</v>
      </c>
      <c r="B128" s="1116"/>
      <c r="C128" s="1116"/>
      <c r="D128" s="1116"/>
      <c r="E128" s="1116"/>
      <c r="F128" s="1116"/>
      <c r="G128" s="1116"/>
      <c r="H128" s="1116"/>
      <c r="I128" s="1116"/>
      <c r="J128" s="1116"/>
      <c r="K128" s="1116"/>
      <c r="L128" s="1116"/>
      <c r="M128" s="1116"/>
      <c r="N128" s="1116"/>
      <c r="O128" s="1116"/>
      <c r="P128" s="1116"/>
      <c r="Q128" s="1116"/>
      <c r="R128" s="1116"/>
      <c r="S128" s="1116"/>
      <c r="T128" s="1116"/>
      <c r="U128" s="1116"/>
      <c r="V128" s="1116"/>
      <c r="W128" s="1117" t="s">
        <v>484</v>
      </c>
      <c r="X128" s="1117"/>
      <c r="Y128" s="1117"/>
      <c r="Z128" s="1118"/>
      <c r="AA128" s="1119">
        <v>134570</v>
      </c>
      <c r="AB128" s="1120"/>
      <c r="AC128" s="1120"/>
      <c r="AD128" s="1120"/>
      <c r="AE128" s="1121"/>
      <c r="AF128" s="1122">
        <v>132772</v>
      </c>
      <c r="AG128" s="1120"/>
      <c r="AH128" s="1120"/>
      <c r="AI128" s="1120"/>
      <c r="AJ128" s="1121"/>
      <c r="AK128" s="1122">
        <v>109396</v>
      </c>
      <c r="AL128" s="1120"/>
      <c r="AM128" s="1120"/>
      <c r="AN128" s="1120"/>
      <c r="AO128" s="1121"/>
      <c r="AP128" s="1123"/>
      <c r="AQ128" s="1124"/>
      <c r="AR128" s="1124"/>
      <c r="AS128" s="1124"/>
      <c r="AT128" s="1125"/>
      <c r="AU128" s="262"/>
      <c r="AV128" s="262"/>
      <c r="AW128" s="262"/>
      <c r="AX128" s="977" t="s">
        <v>485</v>
      </c>
      <c r="AY128" s="978"/>
      <c r="AZ128" s="978"/>
      <c r="BA128" s="978"/>
      <c r="BB128" s="978"/>
      <c r="BC128" s="978"/>
      <c r="BD128" s="978"/>
      <c r="BE128" s="979"/>
      <c r="BF128" s="1126" t="s">
        <v>429</v>
      </c>
      <c r="BG128" s="1127"/>
      <c r="BH128" s="1127"/>
      <c r="BI128" s="1127"/>
      <c r="BJ128" s="1127"/>
      <c r="BK128" s="1127"/>
      <c r="BL128" s="1128"/>
      <c r="BM128" s="1126">
        <v>14.2</v>
      </c>
      <c r="BN128" s="1127"/>
      <c r="BO128" s="1127"/>
      <c r="BP128" s="1127"/>
      <c r="BQ128" s="1127"/>
      <c r="BR128" s="1127"/>
      <c r="BS128" s="1128"/>
      <c r="BT128" s="1126">
        <v>20</v>
      </c>
      <c r="BU128" s="1127"/>
      <c r="BV128" s="1127"/>
      <c r="BW128" s="1127"/>
      <c r="BX128" s="1127"/>
      <c r="BY128" s="1127"/>
      <c r="BZ128" s="1129"/>
      <c r="CA128" s="263"/>
      <c r="CB128" s="263"/>
      <c r="CC128" s="263"/>
      <c r="CD128" s="263"/>
      <c r="CE128" s="263"/>
      <c r="CF128" s="263"/>
      <c r="CG128" s="260"/>
      <c r="CH128" s="260"/>
      <c r="CI128" s="260"/>
      <c r="CJ128" s="261"/>
      <c r="CK128" s="1099"/>
      <c r="CL128" s="1100"/>
      <c r="CM128" s="1100"/>
      <c r="CN128" s="1100"/>
      <c r="CO128" s="1101"/>
      <c r="CP128" s="1130" t="s">
        <v>486</v>
      </c>
      <c r="CQ128" s="1131"/>
      <c r="CR128" s="1131"/>
      <c r="CS128" s="1131"/>
      <c r="CT128" s="1131"/>
      <c r="CU128" s="1131"/>
      <c r="CV128" s="1131"/>
      <c r="CW128" s="1131"/>
      <c r="CX128" s="1131"/>
      <c r="CY128" s="1131"/>
      <c r="CZ128" s="1131"/>
      <c r="DA128" s="1131"/>
      <c r="DB128" s="1131"/>
      <c r="DC128" s="1131"/>
      <c r="DD128" s="1131"/>
      <c r="DE128" s="1131"/>
      <c r="DF128" s="1132"/>
      <c r="DG128" s="1133" t="s">
        <v>424</v>
      </c>
      <c r="DH128" s="1134"/>
      <c r="DI128" s="1134"/>
      <c r="DJ128" s="1134"/>
      <c r="DK128" s="1134"/>
      <c r="DL128" s="1134" t="s">
        <v>429</v>
      </c>
      <c r="DM128" s="1134"/>
      <c r="DN128" s="1134"/>
      <c r="DO128" s="1134"/>
      <c r="DP128" s="1134"/>
      <c r="DQ128" s="1134" t="s">
        <v>433</v>
      </c>
      <c r="DR128" s="1134"/>
      <c r="DS128" s="1134"/>
      <c r="DT128" s="1134"/>
      <c r="DU128" s="1134"/>
      <c r="DV128" s="1135" t="s">
        <v>433</v>
      </c>
      <c r="DW128" s="1135"/>
      <c r="DX128" s="1135"/>
      <c r="DY128" s="1135"/>
      <c r="DZ128" s="1136"/>
    </row>
    <row r="129" spans="1:131" s="226" customFormat="1" ht="26.25" customHeight="1" x14ac:dyDescent="0.15">
      <c r="A129" s="1018" t="s">
        <v>101</v>
      </c>
      <c r="B129" s="1019"/>
      <c r="C129" s="1019"/>
      <c r="D129" s="1019"/>
      <c r="E129" s="1019"/>
      <c r="F129" s="1019"/>
      <c r="G129" s="1019"/>
      <c r="H129" s="1019"/>
      <c r="I129" s="1019"/>
      <c r="J129" s="1019"/>
      <c r="K129" s="1019"/>
      <c r="L129" s="1019"/>
      <c r="M129" s="1019"/>
      <c r="N129" s="1019"/>
      <c r="O129" s="1019"/>
      <c r="P129" s="1019"/>
      <c r="Q129" s="1019"/>
      <c r="R129" s="1019"/>
      <c r="S129" s="1019"/>
      <c r="T129" s="1019"/>
      <c r="U129" s="1019"/>
      <c r="V129" s="1019"/>
      <c r="W129" s="1138" t="s">
        <v>487</v>
      </c>
      <c r="X129" s="1139"/>
      <c r="Y129" s="1139"/>
      <c r="Z129" s="1140"/>
      <c r="AA129" s="1034">
        <v>6420985</v>
      </c>
      <c r="AB129" s="1016"/>
      <c r="AC129" s="1016"/>
      <c r="AD129" s="1016"/>
      <c r="AE129" s="1017"/>
      <c r="AF129" s="1015">
        <v>6399541</v>
      </c>
      <c r="AG129" s="1016"/>
      <c r="AH129" s="1016"/>
      <c r="AI129" s="1016"/>
      <c r="AJ129" s="1017"/>
      <c r="AK129" s="1015">
        <v>6574429</v>
      </c>
      <c r="AL129" s="1016"/>
      <c r="AM129" s="1016"/>
      <c r="AN129" s="1016"/>
      <c r="AO129" s="1017"/>
      <c r="AP129" s="1141"/>
      <c r="AQ129" s="1142"/>
      <c r="AR129" s="1142"/>
      <c r="AS129" s="1142"/>
      <c r="AT129" s="1143"/>
      <c r="AU129" s="264"/>
      <c r="AV129" s="264"/>
      <c r="AW129" s="264"/>
      <c r="AX129" s="1144" t="s">
        <v>488</v>
      </c>
      <c r="AY129" s="994"/>
      <c r="AZ129" s="994"/>
      <c r="BA129" s="994"/>
      <c r="BB129" s="994"/>
      <c r="BC129" s="994"/>
      <c r="BD129" s="994"/>
      <c r="BE129" s="995"/>
      <c r="BF129" s="1145" t="s">
        <v>489</v>
      </c>
      <c r="BG129" s="1146"/>
      <c r="BH129" s="1146"/>
      <c r="BI129" s="1146"/>
      <c r="BJ129" s="1146"/>
      <c r="BK129" s="1146"/>
      <c r="BL129" s="1147"/>
      <c r="BM129" s="1145">
        <v>19.2</v>
      </c>
      <c r="BN129" s="1146"/>
      <c r="BO129" s="1146"/>
      <c r="BP129" s="1146"/>
      <c r="BQ129" s="1146"/>
      <c r="BR129" s="1146"/>
      <c r="BS129" s="1147"/>
      <c r="BT129" s="1145">
        <v>30</v>
      </c>
      <c r="BU129" s="1148"/>
      <c r="BV129" s="1148"/>
      <c r="BW129" s="1148"/>
      <c r="BX129" s="1148"/>
      <c r="BY129" s="1148"/>
      <c r="BZ129" s="1149"/>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18" t="s">
        <v>490</v>
      </c>
      <c r="B130" s="1019"/>
      <c r="C130" s="1019"/>
      <c r="D130" s="1019"/>
      <c r="E130" s="1019"/>
      <c r="F130" s="1019"/>
      <c r="G130" s="1019"/>
      <c r="H130" s="1019"/>
      <c r="I130" s="1019"/>
      <c r="J130" s="1019"/>
      <c r="K130" s="1019"/>
      <c r="L130" s="1019"/>
      <c r="M130" s="1019"/>
      <c r="N130" s="1019"/>
      <c r="O130" s="1019"/>
      <c r="P130" s="1019"/>
      <c r="Q130" s="1019"/>
      <c r="R130" s="1019"/>
      <c r="S130" s="1019"/>
      <c r="T130" s="1019"/>
      <c r="U130" s="1019"/>
      <c r="V130" s="1019"/>
      <c r="W130" s="1138" t="s">
        <v>491</v>
      </c>
      <c r="X130" s="1139"/>
      <c r="Y130" s="1139"/>
      <c r="Z130" s="1140"/>
      <c r="AA130" s="1034">
        <v>554729</v>
      </c>
      <c r="AB130" s="1016"/>
      <c r="AC130" s="1016"/>
      <c r="AD130" s="1016"/>
      <c r="AE130" s="1017"/>
      <c r="AF130" s="1015">
        <v>574710</v>
      </c>
      <c r="AG130" s="1016"/>
      <c r="AH130" s="1016"/>
      <c r="AI130" s="1016"/>
      <c r="AJ130" s="1017"/>
      <c r="AK130" s="1015">
        <v>607123</v>
      </c>
      <c r="AL130" s="1016"/>
      <c r="AM130" s="1016"/>
      <c r="AN130" s="1016"/>
      <c r="AO130" s="1017"/>
      <c r="AP130" s="1141"/>
      <c r="AQ130" s="1142"/>
      <c r="AR130" s="1142"/>
      <c r="AS130" s="1142"/>
      <c r="AT130" s="1143"/>
      <c r="AU130" s="264"/>
      <c r="AV130" s="264"/>
      <c r="AW130" s="264"/>
      <c r="AX130" s="1144" t="s">
        <v>492</v>
      </c>
      <c r="AY130" s="994"/>
      <c r="AZ130" s="994"/>
      <c r="BA130" s="994"/>
      <c r="BB130" s="994"/>
      <c r="BC130" s="994"/>
      <c r="BD130" s="994"/>
      <c r="BE130" s="995"/>
      <c r="BF130" s="1150">
        <v>1.2</v>
      </c>
      <c r="BG130" s="1151"/>
      <c r="BH130" s="1151"/>
      <c r="BI130" s="1151"/>
      <c r="BJ130" s="1151"/>
      <c r="BK130" s="1151"/>
      <c r="BL130" s="1152"/>
      <c r="BM130" s="1150">
        <v>25</v>
      </c>
      <c r="BN130" s="1151"/>
      <c r="BO130" s="1151"/>
      <c r="BP130" s="1151"/>
      <c r="BQ130" s="1151"/>
      <c r="BR130" s="1151"/>
      <c r="BS130" s="1152"/>
      <c r="BT130" s="1150">
        <v>35</v>
      </c>
      <c r="BU130" s="1153"/>
      <c r="BV130" s="1153"/>
      <c r="BW130" s="1153"/>
      <c r="BX130" s="1153"/>
      <c r="BY130" s="1153"/>
      <c r="BZ130" s="115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55"/>
      <c r="B131" s="1156"/>
      <c r="C131" s="1156"/>
      <c r="D131" s="1156"/>
      <c r="E131" s="1156"/>
      <c r="F131" s="1156"/>
      <c r="G131" s="1156"/>
      <c r="H131" s="1156"/>
      <c r="I131" s="1156"/>
      <c r="J131" s="1156"/>
      <c r="K131" s="1156"/>
      <c r="L131" s="1156"/>
      <c r="M131" s="1156"/>
      <c r="N131" s="1156"/>
      <c r="O131" s="1156"/>
      <c r="P131" s="1156"/>
      <c r="Q131" s="1156"/>
      <c r="R131" s="1156"/>
      <c r="S131" s="1156"/>
      <c r="T131" s="1156"/>
      <c r="U131" s="1156"/>
      <c r="V131" s="1156"/>
      <c r="W131" s="1157" t="s">
        <v>493</v>
      </c>
      <c r="X131" s="1158"/>
      <c r="Y131" s="1158"/>
      <c r="Z131" s="1159"/>
      <c r="AA131" s="1066">
        <v>5866256</v>
      </c>
      <c r="AB131" s="1067"/>
      <c r="AC131" s="1067"/>
      <c r="AD131" s="1067"/>
      <c r="AE131" s="1068"/>
      <c r="AF131" s="1069">
        <v>5824831</v>
      </c>
      <c r="AG131" s="1067"/>
      <c r="AH131" s="1067"/>
      <c r="AI131" s="1067"/>
      <c r="AJ131" s="1068"/>
      <c r="AK131" s="1069">
        <v>5967306</v>
      </c>
      <c r="AL131" s="1067"/>
      <c r="AM131" s="1067"/>
      <c r="AN131" s="1067"/>
      <c r="AO131" s="1068"/>
      <c r="AP131" s="1160"/>
      <c r="AQ131" s="1161"/>
      <c r="AR131" s="1161"/>
      <c r="AS131" s="1161"/>
      <c r="AT131" s="1162"/>
      <c r="AU131" s="264"/>
      <c r="AV131" s="264"/>
      <c r="AW131" s="264"/>
      <c r="AX131" s="1186" t="s">
        <v>494</v>
      </c>
      <c r="AY131" s="1131"/>
      <c r="AZ131" s="1131"/>
      <c r="BA131" s="1131"/>
      <c r="BB131" s="1131"/>
      <c r="BC131" s="1131"/>
      <c r="BD131" s="1131"/>
      <c r="BE131" s="1132"/>
      <c r="BF131" s="1163" t="s">
        <v>433</v>
      </c>
      <c r="BG131" s="1164"/>
      <c r="BH131" s="1164"/>
      <c r="BI131" s="1164"/>
      <c r="BJ131" s="1164"/>
      <c r="BK131" s="1164"/>
      <c r="BL131" s="1165"/>
      <c r="BM131" s="1163">
        <v>350</v>
      </c>
      <c r="BN131" s="1164"/>
      <c r="BO131" s="1164"/>
      <c r="BP131" s="1164"/>
      <c r="BQ131" s="1164"/>
      <c r="BR131" s="1164"/>
      <c r="BS131" s="1165"/>
      <c r="BT131" s="1166"/>
      <c r="BU131" s="1167"/>
      <c r="BV131" s="1167"/>
      <c r="BW131" s="1167"/>
      <c r="BX131" s="1167"/>
      <c r="BY131" s="1167"/>
      <c r="BZ131" s="1168"/>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9" t="s">
        <v>495</v>
      </c>
      <c r="B132" s="1170"/>
      <c r="C132" s="1170"/>
      <c r="D132" s="1170"/>
      <c r="E132" s="1170"/>
      <c r="F132" s="1170"/>
      <c r="G132" s="1170"/>
      <c r="H132" s="1170"/>
      <c r="I132" s="1170"/>
      <c r="J132" s="1170"/>
      <c r="K132" s="1170"/>
      <c r="L132" s="1170"/>
      <c r="M132" s="1170"/>
      <c r="N132" s="1170"/>
      <c r="O132" s="1170"/>
      <c r="P132" s="1170"/>
      <c r="Q132" s="1170"/>
      <c r="R132" s="1170"/>
      <c r="S132" s="1170"/>
      <c r="T132" s="1170"/>
      <c r="U132" s="1170"/>
      <c r="V132" s="1173" t="s">
        <v>496</v>
      </c>
      <c r="W132" s="1173"/>
      <c r="X132" s="1173"/>
      <c r="Y132" s="1173"/>
      <c r="Z132" s="1174"/>
      <c r="AA132" s="1175">
        <v>0.85471892100000002</v>
      </c>
      <c r="AB132" s="1176"/>
      <c r="AC132" s="1176"/>
      <c r="AD132" s="1176"/>
      <c r="AE132" s="1177"/>
      <c r="AF132" s="1178">
        <v>1.192189095</v>
      </c>
      <c r="AG132" s="1176"/>
      <c r="AH132" s="1176"/>
      <c r="AI132" s="1176"/>
      <c r="AJ132" s="1177"/>
      <c r="AK132" s="1178">
        <v>1.649387513</v>
      </c>
      <c r="AL132" s="1176"/>
      <c r="AM132" s="1176"/>
      <c r="AN132" s="1176"/>
      <c r="AO132" s="1177"/>
      <c r="AP132" s="1060"/>
      <c r="AQ132" s="1061"/>
      <c r="AR132" s="1061"/>
      <c r="AS132" s="1061"/>
      <c r="AT132" s="1179"/>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71"/>
      <c r="B133" s="1172"/>
      <c r="C133" s="1172"/>
      <c r="D133" s="1172"/>
      <c r="E133" s="1172"/>
      <c r="F133" s="1172"/>
      <c r="G133" s="1172"/>
      <c r="H133" s="1172"/>
      <c r="I133" s="1172"/>
      <c r="J133" s="1172"/>
      <c r="K133" s="1172"/>
      <c r="L133" s="1172"/>
      <c r="M133" s="1172"/>
      <c r="N133" s="1172"/>
      <c r="O133" s="1172"/>
      <c r="P133" s="1172"/>
      <c r="Q133" s="1172"/>
      <c r="R133" s="1172"/>
      <c r="S133" s="1172"/>
      <c r="T133" s="1172"/>
      <c r="U133" s="1172"/>
      <c r="V133" s="1180" t="s">
        <v>497</v>
      </c>
      <c r="W133" s="1180"/>
      <c r="X133" s="1180"/>
      <c r="Y133" s="1180"/>
      <c r="Z133" s="1181"/>
      <c r="AA133" s="1182">
        <v>1.1000000000000001</v>
      </c>
      <c r="AB133" s="1183"/>
      <c r="AC133" s="1183"/>
      <c r="AD133" s="1183"/>
      <c r="AE133" s="1184"/>
      <c r="AF133" s="1182">
        <v>1.1000000000000001</v>
      </c>
      <c r="AG133" s="1183"/>
      <c r="AH133" s="1183"/>
      <c r="AI133" s="1183"/>
      <c r="AJ133" s="1184"/>
      <c r="AK133" s="1182">
        <v>1.2</v>
      </c>
      <c r="AL133" s="1183"/>
      <c r="AM133" s="1183"/>
      <c r="AN133" s="1183"/>
      <c r="AO133" s="1184"/>
      <c r="AP133" s="1094"/>
      <c r="AQ133" s="1095"/>
      <c r="AR133" s="1095"/>
      <c r="AS133" s="1095"/>
      <c r="AT133" s="118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sheet="1" objects="1" scenarios="1" formatRows="0"/>
  <mergeCells count="2033">
    <mergeCell ref="A131:V131"/>
    <mergeCell ref="W131:Z131"/>
    <mergeCell ref="AA131:AE131"/>
    <mergeCell ref="AF131:AJ131"/>
    <mergeCell ref="AK131:AO131"/>
    <mergeCell ref="AP131:AT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 ref="AX131:BE131"/>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19:B127"/>
    <mergeCell ref="C124:Z124"/>
    <mergeCell ref="AA124:AE124"/>
    <mergeCell ref="AF124:AJ124"/>
    <mergeCell ref="AK124:AO124"/>
    <mergeCell ref="AP124:AT124"/>
    <mergeCell ref="AF121:AJ121"/>
    <mergeCell ref="AK121:AO121"/>
    <mergeCell ref="AP121:AT121"/>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X127:BE127"/>
    <mergeCell ref="BF127:BL127"/>
    <mergeCell ref="DL125:DP125"/>
    <mergeCell ref="DQ125:DU125"/>
    <mergeCell ref="DV125:DZ125"/>
    <mergeCell ref="C126:Z126"/>
    <mergeCell ref="AA126:AE126"/>
    <mergeCell ref="AF126:AJ126"/>
    <mergeCell ref="AK126:AO126"/>
    <mergeCell ref="AP126:AT126"/>
    <mergeCell ref="CP123:DF123"/>
    <mergeCell ref="DG123:DK123"/>
    <mergeCell ref="DL126:DP126"/>
    <mergeCell ref="DQ126:DU126"/>
    <mergeCell ref="DV126:DZ126"/>
    <mergeCell ref="C127:Z127"/>
    <mergeCell ref="AA127:AE127"/>
    <mergeCell ref="AF127:AJ127"/>
    <mergeCell ref="AK127:AO127"/>
    <mergeCell ref="AP127:AT127"/>
    <mergeCell ref="AU124:BP124"/>
    <mergeCell ref="BQ124:BU124"/>
    <mergeCell ref="BQ123:BU123"/>
    <mergeCell ref="BV123:BZ123"/>
    <mergeCell ref="CA123:CE123"/>
    <mergeCell ref="CF123:CJ123"/>
    <mergeCell ref="BV124:BZ124"/>
    <mergeCell ref="DL124:DP124"/>
    <mergeCell ref="DL123:DP123"/>
    <mergeCell ref="DQ123:DU123"/>
    <mergeCell ref="DV123:DZ123"/>
    <mergeCell ref="DL120:DP120"/>
    <mergeCell ref="DQ120:DU120"/>
    <mergeCell ref="DV120:DZ120"/>
    <mergeCell ref="DL122:DP122"/>
    <mergeCell ref="DQ122:DU122"/>
    <mergeCell ref="DQ124:DU124"/>
    <mergeCell ref="DV124:DZ124"/>
    <mergeCell ref="C125:Z125"/>
    <mergeCell ref="AA125:AE125"/>
    <mergeCell ref="AF125:AJ125"/>
    <mergeCell ref="AK125:AO125"/>
    <mergeCell ref="AP125:AT125"/>
    <mergeCell ref="CK125:CO128"/>
    <mergeCell ref="CP125:DF125"/>
    <mergeCell ref="DG125:DK125"/>
    <mergeCell ref="DL121:DP121"/>
    <mergeCell ref="DQ121:DU121"/>
    <mergeCell ref="DV121:DZ121"/>
    <mergeCell ref="C122:Z122"/>
    <mergeCell ref="AA122:AE122"/>
    <mergeCell ref="AF122:AJ122"/>
    <mergeCell ref="AK122:AO122"/>
    <mergeCell ref="AP122:AT122"/>
    <mergeCell ref="C121:Z121"/>
    <mergeCell ref="AA121:AE121"/>
    <mergeCell ref="CP126:DF126"/>
    <mergeCell ref="DG126:DK126"/>
    <mergeCell ref="CA122:CE122"/>
    <mergeCell ref="AP123:AT123"/>
    <mergeCell ref="BO123:BP123"/>
    <mergeCell ref="AZ122:BP122"/>
    <mergeCell ref="BQ122:BU122"/>
    <mergeCell ref="BV122:BZ122"/>
    <mergeCell ref="CP120:DF120"/>
    <mergeCell ref="BQ121:BU121"/>
    <mergeCell ref="BV121:BZ121"/>
    <mergeCell ref="CA121:CE121"/>
    <mergeCell ref="CF121:CJ121"/>
    <mergeCell ref="DG122:DK122"/>
    <mergeCell ref="AZ121:BP121"/>
    <mergeCell ref="BQ120:BU120"/>
    <mergeCell ref="BV120:BZ120"/>
    <mergeCell ref="CA120:CE120"/>
    <mergeCell ref="CF120:CJ120"/>
    <mergeCell ref="CK120:CO124"/>
    <mergeCell ref="DG124:DK124"/>
    <mergeCell ref="CF122:CJ122"/>
    <mergeCell ref="CP122:DF122"/>
    <mergeCell ref="CP121:DF121"/>
    <mergeCell ref="DG121:DK121"/>
    <mergeCell ref="CA124:CE124"/>
    <mergeCell ref="CF124:CJ124"/>
    <mergeCell ref="CP124:DF124"/>
    <mergeCell ref="DG120:DK120"/>
    <mergeCell ref="DL118:DP118"/>
    <mergeCell ref="DQ118:DU118"/>
    <mergeCell ref="DV118:DZ118"/>
    <mergeCell ref="C119:Z119"/>
    <mergeCell ref="AA119:AE119"/>
    <mergeCell ref="AF119:AJ119"/>
    <mergeCell ref="AK119:AO119"/>
    <mergeCell ref="AP119:AT119"/>
    <mergeCell ref="BO119:BP119"/>
    <mergeCell ref="BQ118:BU118"/>
    <mergeCell ref="BQ119:BU119"/>
    <mergeCell ref="BV119:BZ119"/>
    <mergeCell ref="CA119:CE119"/>
    <mergeCell ref="CF119:CJ119"/>
    <mergeCell ref="CM119:DF119"/>
    <mergeCell ref="DG119:DK119"/>
    <mergeCell ref="DL119:DP119"/>
    <mergeCell ref="DQ119:DU119"/>
    <mergeCell ref="DV119:DZ119"/>
    <mergeCell ref="AP118:AT118"/>
    <mergeCell ref="AZ118:BP118"/>
    <mergeCell ref="C120:Z120"/>
    <mergeCell ref="AA120:AE120"/>
    <mergeCell ref="AF120:AJ120"/>
    <mergeCell ref="AK120:AO120"/>
    <mergeCell ref="AP120:AT120"/>
    <mergeCell ref="AU120:AY123"/>
    <mergeCell ref="AZ120:BP120"/>
    <mergeCell ref="DV122:DZ122"/>
    <mergeCell ref="C123:Z123"/>
    <mergeCell ref="AA123:AE123"/>
    <mergeCell ref="AF123:AJ123"/>
    <mergeCell ref="AK123:AO123"/>
    <mergeCell ref="C116:Z116"/>
    <mergeCell ref="AA116:AE116"/>
    <mergeCell ref="AF116:AJ116"/>
    <mergeCell ref="AK116:AO116"/>
    <mergeCell ref="AP116:AT116"/>
    <mergeCell ref="AZ116:BP116"/>
    <mergeCell ref="CA117:CE117"/>
    <mergeCell ref="CF117:CJ117"/>
    <mergeCell ref="CM117:DF117"/>
    <mergeCell ref="A117:X117"/>
    <mergeCell ref="Y117:Z117"/>
    <mergeCell ref="AA117:AE117"/>
    <mergeCell ref="AF117:AJ117"/>
    <mergeCell ref="AK117:AO117"/>
    <mergeCell ref="AP117:AT117"/>
    <mergeCell ref="DV117:DZ117"/>
    <mergeCell ref="A118:Z118"/>
    <mergeCell ref="AA118:AE118"/>
    <mergeCell ref="AF118:AJ118"/>
    <mergeCell ref="AK118:AO118"/>
    <mergeCell ref="BQ117:BU117"/>
    <mergeCell ref="BV117:BZ117"/>
    <mergeCell ref="BV118:BZ118"/>
    <mergeCell ref="CA118:CE118"/>
    <mergeCell ref="CF118:CJ118"/>
    <mergeCell ref="CM118:DF118"/>
    <mergeCell ref="DG118:DK118"/>
    <mergeCell ref="CF113:CJ113"/>
    <mergeCell ref="CM113:DF113"/>
    <mergeCell ref="DG113:DK113"/>
    <mergeCell ref="CF116:CJ116"/>
    <mergeCell ref="CM116:DF116"/>
    <mergeCell ref="DG116:DK116"/>
    <mergeCell ref="DG114:DK114"/>
    <mergeCell ref="AK114:AO114"/>
    <mergeCell ref="AP114:AT114"/>
    <mergeCell ref="AZ114:BP114"/>
    <mergeCell ref="BQ114:BU114"/>
    <mergeCell ref="BQ113:BU113"/>
    <mergeCell ref="BV113:BZ113"/>
    <mergeCell ref="DG115:DK115"/>
    <mergeCell ref="DV112:DZ112"/>
    <mergeCell ref="C113:Z113"/>
    <mergeCell ref="AA113:AE113"/>
    <mergeCell ref="AF113:AJ113"/>
    <mergeCell ref="AK113:AO113"/>
    <mergeCell ref="AP113:AT113"/>
    <mergeCell ref="AZ113:BP113"/>
    <mergeCell ref="DL115:DP115"/>
    <mergeCell ref="DQ115:DU115"/>
    <mergeCell ref="DG117:DK117"/>
    <mergeCell ref="DL117:DP117"/>
    <mergeCell ref="DQ117:DU117"/>
    <mergeCell ref="DL116:DP116"/>
    <mergeCell ref="DQ116:DU116"/>
    <mergeCell ref="BQ116:BU116"/>
    <mergeCell ref="BV116:BZ116"/>
    <mergeCell ref="CA116:CE116"/>
    <mergeCell ref="CA115:CE115"/>
    <mergeCell ref="CF115:CJ115"/>
    <mergeCell ref="CM115:DF115"/>
    <mergeCell ref="DQ113:DU113"/>
    <mergeCell ref="DV113:DZ113"/>
    <mergeCell ref="C114:Z114"/>
    <mergeCell ref="AA114:AE114"/>
    <mergeCell ref="AF114:AJ114"/>
    <mergeCell ref="AP115:AT115"/>
    <mergeCell ref="AZ115:BP115"/>
    <mergeCell ref="BQ115:BU115"/>
    <mergeCell ref="BV115:BZ115"/>
    <mergeCell ref="BV114:BZ114"/>
    <mergeCell ref="CA114:CE114"/>
    <mergeCell ref="AZ117:BP117"/>
    <mergeCell ref="A111:Z111"/>
    <mergeCell ref="AA111:AE111"/>
    <mergeCell ref="AF111:AJ111"/>
    <mergeCell ref="AK111:AO111"/>
    <mergeCell ref="AP111:AT111"/>
    <mergeCell ref="DL114:DP114"/>
    <mergeCell ref="DL113:DP113"/>
    <mergeCell ref="A112:B116"/>
    <mergeCell ref="C112:Z112"/>
    <mergeCell ref="AA112:AE112"/>
    <mergeCell ref="AF112:AJ112"/>
    <mergeCell ref="AK112:AO112"/>
    <mergeCell ref="AP112:AT112"/>
    <mergeCell ref="C115:Z115"/>
    <mergeCell ref="AA115:AE115"/>
    <mergeCell ref="AF115:AJ115"/>
    <mergeCell ref="AK115:AO115"/>
    <mergeCell ref="BV112:BZ112"/>
    <mergeCell ref="CA112:CE112"/>
    <mergeCell ref="CF112:CJ112"/>
    <mergeCell ref="CM112:DF112"/>
    <mergeCell ref="CF114:CJ114"/>
    <mergeCell ref="CM114:DF114"/>
    <mergeCell ref="CA113:CE113"/>
    <mergeCell ref="DG112:DK112"/>
    <mergeCell ref="DL112:DP112"/>
    <mergeCell ref="AP110:AT110"/>
    <mergeCell ref="AU110:AY119"/>
    <mergeCell ref="AZ112:BP112"/>
    <mergeCell ref="BQ112:BU112"/>
    <mergeCell ref="DG109:DK109"/>
    <mergeCell ref="DL109:DP109"/>
    <mergeCell ref="DQ109:DU109"/>
    <mergeCell ref="DV109:DZ109"/>
    <mergeCell ref="AU109:BP109"/>
    <mergeCell ref="BQ109:BU109"/>
    <mergeCell ref="BV109:BZ109"/>
    <mergeCell ref="CA109:CE109"/>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DV116:DZ116"/>
    <mergeCell ref="DV115:DZ115"/>
    <mergeCell ref="DQ114:DU114"/>
    <mergeCell ref="DV114:DZ114"/>
    <mergeCell ref="DQ112:DU112"/>
    <mergeCell ref="DQ111:DU111"/>
    <mergeCell ref="DV111:DZ111"/>
    <mergeCell ref="DV101:DZ101"/>
    <mergeCell ref="BR102:CG102"/>
    <mergeCell ref="CH102:CL102"/>
    <mergeCell ref="CM102:CQ102"/>
    <mergeCell ref="CR102:CV102"/>
    <mergeCell ref="CW102:DA102"/>
    <mergeCell ref="DB102:DF102"/>
    <mergeCell ref="DG102:DK102"/>
    <mergeCell ref="DL100:DP100"/>
    <mergeCell ref="DQ100:DU100"/>
    <mergeCell ref="AK109:AO109"/>
    <mergeCell ref="AP109:AT109"/>
    <mergeCell ref="CF111:CJ111"/>
    <mergeCell ref="CM111:DF111"/>
    <mergeCell ref="DG111:DK111"/>
    <mergeCell ref="DL111:DP111"/>
    <mergeCell ref="CF109:CJ109"/>
    <mergeCell ref="CK109:DF109"/>
    <mergeCell ref="DV102:DZ102"/>
    <mergeCell ref="BQ103:DZ103"/>
    <mergeCell ref="BQ104:DZ104"/>
    <mergeCell ref="A108:AT108"/>
    <mergeCell ref="AU108:DZ108"/>
    <mergeCell ref="A109:Z109"/>
    <mergeCell ref="AA109:AE109"/>
    <mergeCell ref="AF109:AJ109"/>
    <mergeCell ref="A110:Z110"/>
    <mergeCell ref="AA110:AE110"/>
    <mergeCell ref="AF110:AJ110"/>
    <mergeCell ref="AK110:AO110"/>
    <mergeCell ref="DL101:DP101"/>
    <mergeCell ref="DQ101:DU101"/>
    <mergeCell ref="DV99:DZ99"/>
    <mergeCell ref="BS100:CG100"/>
    <mergeCell ref="CH100:CL100"/>
    <mergeCell ref="CM100:CQ100"/>
    <mergeCell ref="CR100:CV100"/>
    <mergeCell ref="CW100:DA100"/>
    <mergeCell ref="DB100:DF100"/>
    <mergeCell ref="DG100:DK100"/>
    <mergeCell ref="DL98:DP98"/>
    <mergeCell ref="DQ98:DU98"/>
    <mergeCell ref="DL102:DP102"/>
    <mergeCell ref="DQ102:DU102"/>
    <mergeCell ref="DV100:DZ100"/>
    <mergeCell ref="BS101:CG101"/>
    <mergeCell ref="CH101:CL101"/>
    <mergeCell ref="CM101:CQ101"/>
    <mergeCell ref="CR101:CV101"/>
    <mergeCell ref="CW101:DA101"/>
    <mergeCell ref="DB101:DF101"/>
    <mergeCell ref="DG101:DK101"/>
    <mergeCell ref="DL99:DP99"/>
    <mergeCell ref="DQ99:DU99"/>
    <mergeCell ref="BS98:CG98"/>
    <mergeCell ref="CH98:CL98"/>
    <mergeCell ref="CM98:CQ98"/>
    <mergeCell ref="CR98:CV98"/>
    <mergeCell ref="CW98:DA98"/>
    <mergeCell ref="DB98:DF98"/>
    <mergeCell ref="DG98:DK98"/>
    <mergeCell ref="DL96:DP96"/>
    <mergeCell ref="DQ96:DU96"/>
    <mergeCell ref="DV98:DZ98"/>
    <mergeCell ref="BS99:CG99"/>
    <mergeCell ref="CH99:CL99"/>
    <mergeCell ref="CM99:CQ99"/>
    <mergeCell ref="CR99:CV99"/>
    <mergeCell ref="CW99:DA99"/>
    <mergeCell ref="DB99:DF99"/>
    <mergeCell ref="DG99:DK99"/>
    <mergeCell ref="DL97:DP97"/>
    <mergeCell ref="DQ97:DU97"/>
    <mergeCell ref="BS96:CG96"/>
    <mergeCell ref="CH96:CL96"/>
    <mergeCell ref="CM96:CQ96"/>
    <mergeCell ref="CR96:CV96"/>
    <mergeCell ref="CW96:DA96"/>
    <mergeCell ref="DB96:DF96"/>
    <mergeCell ref="DG96:DK96"/>
    <mergeCell ref="DL94:DP94"/>
    <mergeCell ref="DQ94:DU94"/>
    <mergeCell ref="DV96:DZ96"/>
    <mergeCell ref="BS97:CG97"/>
    <mergeCell ref="CH97:CL97"/>
    <mergeCell ref="CM97:CQ97"/>
    <mergeCell ref="CR97:CV97"/>
    <mergeCell ref="CW97:DA97"/>
    <mergeCell ref="DB97:DF97"/>
    <mergeCell ref="DG97:DK97"/>
    <mergeCell ref="DL95:DP95"/>
    <mergeCell ref="DQ95:DU95"/>
    <mergeCell ref="DV97:DZ97"/>
    <mergeCell ref="BS94:CG94"/>
    <mergeCell ref="CH94:CL94"/>
    <mergeCell ref="CM94:CQ94"/>
    <mergeCell ref="CR94:CV94"/>
    <mergeCell ref="CW94:DA94"/>
    <mergeCell ref="DB94:DF94"/>
    <mergeCell ref="DG94:DK94"/>
    <mergeCell ref="DL92:DP92"/>
    <mergeCell ref="DQ92:DU92"/>
    <mergeCell ref="DV94:DZ94"/>
    <mergeCell ref="BS95:CG95"/>
    <mergeCell ref="CH95:CL95"/>
    <mergeCell ref="CM95:CQ95"/>
    <mergeCell ref="CR95:CV95"/>
    <mergeCell ref="CW95:DA95"/>
    <mergeCell ref="DB95:DF95"/>
    <mergeCell ref="DG95:DK95"/>
    <mergeCell ref="DL93:DP93"/>
    <mergeCell ref="DQ93:DU93"/>
    <mergeCell ref="DV95:DZ95"/>
    <mergeCell ref="BS92:CG92"/>
    <mergeCell ref="CH92:CL92"/>
    <mergeCell ref="CM92:CQ92"/>
    <mergeCell ref="CR92:CV92"/>
    <mergeCell ref="CW92:DA92"/>
    <mergeCell ref="DB92:DF92"/>
    <mergeCell ref="DG92:DK92"/>
    <mergeCell ref="DL90:DP90"/>
    <mergeCell ref="DQ90:DU90"/>
    <mergeCell ref="DV92:DZ92"/>
    <mergeCell ref="BS93:CG93"/>
    <mergeCell ref="CH93:CL93"/>
    <mergeCell ref="CM93:CQ93"/>
    <mergeCell ref="CR93:CV93"/>
    <mergeCell ref="CW93:DA93"/>
    <mergeCell ref="DB93:DF93"/>
    <mergeCell ref="DG93:DK93"/>
    <mergeCell ref="DV93:DZ93"/>
    <mergeCell ref="DV88:DZ88"/>
    <mergeCell ref="BS89:CG89"/>
    <mergeCell ref="CH89:CL89"/>
    <mergeCell ref="CM89:CQ89"/>
    <mergeCell ref="CR89:CV89"/>
    <mergeCell ref="CW89:DA89"/>
    <mergeCell ref="DB89:DF89"/>
    <mergeCell ref="DG89:DK89"/>
    <mergeCell ref="DL91:DP91"/>
    <mergeCell ref="DQ91:DU91"/>
    <mergeCell ref="DV89:DZ89"/>
    <mergeCell ref="BS90:CG90"/>
    <mergeCell ref="CH90:CL90"/>
    <mergeCell ref="CM90:CQ90"/>
    <mergeCell ref="CR90:CV90"/>
    <mergeCell ref="CW90:DA90"/>
    <mergeCell ref="DB90:DF90"/>
    <mergeCell ref="DG90:DK90"/>
    <mergeCell ref="DV90:DZ90"/>
    <mergeCell ref="BS91:CG91"/>
    <mergeCell ref="CH91:CL91"/>
    <mergeCell ref="CM91:CQ91"/>
    <mergeCell ref="CR91:CV91"/>
    <mergeCell ref="CW91:DA91"/>
    <mergeCell ref="DB91:DF91"/>
    <mergeCell ref="DG91:DK91"/>
    <mergeCell ref="DV91:DZ91"/>
    <mergeCell ref="B88:P88"/>
    <mergeCell ref="Q88:U88"/>
    <mergeCell ref="V88:Z88"/>
    <mergeCell ref="AA88:AE88"/>
    <mergeCell ref="AF88:AJ88"/>
    <mergeCell ref="AK88:AO88"/>
    <mergeCell ref="AP88:AT88"/>
    <mergeCell ref="AU88:AY88"/>
    <mergeCell ref="AZ88:BD88"/>
    <mergeCell ref="BS88:CG88"/>
    <mergeCell ref="CH88:CL88"/>
    <mergeCell ref="CM88:CQ88"/>
    <mergeCell ref="DL89:DP89"/>
    <mergeCell ref="DQ89:DU89"/>
    <mergeCell ref="CR88:CV88"/>
    <mergeCell ref="CW88:DA88"/>
    <mergeCell ref="DB88:DF88"/>
    <mergeCell ref="DG88:DK88"/>
    <mergeCell ref="DL88:DP88"/>
    <mergeCell ref="DQ88:DU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BS75:CG75"/>
    <mergeCell ref="CH75:CL75"/>
    <mergeCell ref="CM75:CQ75"/>
    <mergeCell ref="CR75:CV75"/>
    <mergeCell ref="CW75:DA75"/>
    <mergeCell ref="DB75:DF75"/>
    <mergeCell ref="DG75:DK75"/>
    <mergeCell ref="DL75:DP75"/>
    <mergeCell ref="CM74:CQ74"/>
    <mergeCell ref="CR74:CV74"/>
    <mergeCell ref="CW74:DA74"/>
    <mergeCell ref="DB74:DF74"/>
    <mergeCell ref="DG74:DK74"/>
    <mergeCell ref="DL74:DP74"/>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B75:P75"/>
    <mergeCell ref="B72:P72"/>
    <mergeCell ref="Q72:U72"/>
    <mergeCell ref="V72:Z72"/>
    <mergeCell ref="AA72:AE72"/>
    <mergeCell ref="AF72:AJ72"/>
    <mergeCell ref="AK72:AO72"/>
    <mergeCell ref="AP72:AT72"/>
    <mergeCell ref="AU72:AY72"/>
    <mergeCell ref="AZ72:BD72"/>
    <mergeCell ref="Q75:U75"/>
    <mergeCell ref="V75:Z75"/>
    <mergeCell ref="AA75:AE75"/>
    <mergeCell ref="AF75:AJ75"/>
    <mergeCell ref="AK75:AO75"/>
    <mergeCell ref="AP75:AT75"/>
    <mergeCell ref="AU75:AY75"/>
    <mergeCell ref="AZ75:BD75"/>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4:DU74"/>
    <mergeCell ref="DV74:DZ74"/>
    <mergeCell ref="DV70:DZ70"/>
    <mergeCell ref="DG70:DK70"/>
    <mergeCell ref="DL70:DP70"/>
    <mergeCell ref="DQ70:DU70"/>
    <mergeCell ref="DV68:DZ68"/>
    <mergeCell ref="BS71:CG71"/>
    <mergeCell ref="CH71:CL71"/>
    <mergeCell ref="CM71:CQ71"/>
    <mergeCell ref="CR71:CV71"/>
    <mergeCell ref="CW71:DA71"/>
    <mergeCell ref="DB71:DF71"/>
    <mergeCell ref="DG71:DK71"/>
    <mergeCell ref="DL71:DP71"/>
    <mergeCell ref="DQ71:DU71"/>
    <mergeCell ref="DV71:DZ71"/>
    <mergeCell ref="BS72:CG72"/>
    <mergeCell ref="CH72:CL72"/>
    <mergeCell ref="CM72:CQ72"/>
    <mergeCell ref="CR72:CV72"/>
    <mergeCell ref="CW72:DA72"/>
    <mergeCell ref="DB72:DF72"/>
    <mergeCell ref="DG72:DK72"/>
    <mergeCell ref="DL72:DP72"/>
    <mergeCell ref="DV69:DZ69"/>
    <mergeCell ref="DQ72:DU72"/>
    <mergeCell ref="DV72:DZ72"/>
    <mergeCell ref="DQ73:DU73"/>
    <mergeCell ref="DV73:DZ73"/>
    <mergeCell ref="B70:P70"/>
    <mergeCell ref="Q70:U70"/>
    <mergeCell ref="V70:Z70"/>
    <mergeCell ref="AA70:AE70"/>
    <mergeCell ref="AF70:AJ70"/>
    <mergeCell ref="CH70:CL70"/>
    <mergeCell ref="CM70:CQ70"/>
    <mergeCell ref="CW67:DA67"/>
    <mergeCell ref="DB67:DF67"/>
    <mergeCell ref="DG67:DK67"/>
    <mergeCell ref="DL67:DP67"/>
    <mergeCell ref="DB69:DF69"/>
    <mergeCell ref="CR68:CV68"/>
    <mergeCell ref="CM68:CQ68"/>
    <mergeCell ref="AP71:AT71"/>
    <mergeCell ref="AU71:AY71"/>
    <mergeCell ref="AZ71:BD71"/>
    <mergeCell ref="CR70:CV70"/>
    <mergeCell ref="CW70:DA70"/>
    <mergeCell ref="DB70:DF70"/>
    <mergeCell ref="AP70:AT70"/>
    <mergeCell ref="AU70:AY70"/>
    <mergeCell ref="AZ70:BD70"/>
    <mergeCell ref="BS70:CG70"/>
    <mergeCell ref="B71:P71"/>
    <mergeCell ref="Q71:U71"/>
    <mergeCell ref="V71:Z71"/>
    <mergeCell ref="AA71:AE71"/>
    <mergeCell ref="AF71:AJ71"/>
    <mergeCell ref="AK71:AO71"/>
    <mergeCell ref="CW68:DA68"/>
    <mergeCell ref="B69:P69"/>
    <mergeCell ref="Q69:U69"/>
    <mergeCell ref="V69:Z69"/>
    <mergeCell ref="AA69:AE69"/>
    <mergeCell ref="AF69:AJ69"/>
    <mergeCell ref="AK69:AO69"/>
    <mergeCell ref="AK70:AO70"/>
    <mergeCell ref="BS69:CG69"/>
    <mergeCell ref="CH69:CL69"/>
    <mergeCell ref="CM69:CQ69"/>
    <mergeCell ref="CR69:CV69"/>
    <mergeCell ref="CW69:DA69"/>
    <mergeCell ref="AP69:AT69"/>
    <mergeCell ref="AU69:AY69"/>
    <mergeCell ref="AZ69:BD69"/>
    <mergeCell ref="DQ67:DU67"/>
    <mergeCell ref="DG69:DK69"/>
    <mergeCell ref="DL69:DP69"/>
    <mergeCell ref="DQ69:DU69"/>
    <mergeCell ref="DB68:DF68"/>
    <mergeCell ref="DG68:DK68"/>
    <mergeCell ref="DL68:DP68"/>
    <mergeCell ref="DQ68:DU68"/>
    <mergeCell ref="A66:P67"/>
    <mergeCell ref="Q66:U67"/>
    <mergeCell ref="V66:Z67"/>
    <mergeCell ref="AA66:AE67"/>
    <mergeCell ref="AF66:AJ67"/>
    <mergeCell ref="AK66:AO67"/>
    <mergeCell ref="AP66:AT67"/>
    <mergeCell ref="B68:P68"/>
    <mergeCell ref="Q68:U68"/>
    <mergeCell ref="V68:Z68"/>
    <mergeCell ref="AA68:AE68"/>
    <mergeCell ref="AF68:AJ68"/>
    <mergeCell ref="AK68:AO68"/>
    <mergeCell ref="CR66:CV66"/>
    <mergeCell ref="BS67:CG67"/>
    <mergeCell ref="CH67:CL67"/>
    <mergeCell ref="CM67:CQ67"/>
    <mergeCell ref="CR67:CV67"/>
    <mergeCell ref="AP68:AT68"/>
    <mergeCell ref="AU68:AY68"/>
    <mergeCell ref="AZ68:BD68"/>
    <mergeCell ref="BS68:CG68"/>
    <mergeCell ref="CH68:CL68"/>
    <mergeCell ref="AU66:AY67"/>
    <mergeCell ref="AZ66:BD67"/>
    <mergeCell ref="BS66:CG66"/>
    <mergeCell ref="CH66:CL66"/>
    <mergeCell ref="CM66:CQ66"/>
    <mergeCell ref="AF62:AJ62"/>
    <mergeCell ref="AK62:AO62"/>
    <mergeCell ref="AP62:AT62"/>
    <mergeCell ref="AU62:AY62"/>
    <mergeCell ref="AZ62:BD62"/>
    <mergeCell ref="DV67:DZ67"/>
    <mergeCell ref="CW66:DA66"/>
    <mergeCell ref="DB66:DF66"/>
    <mergeCell ref="DG66:DK66"/>
    <mergeCell ref="DL66:DP66"/>
    <mergeCell ref="DQ66:DU66"/>
    <mergeCell ref="DV66:DZ66"/>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B64:DF64"/>
    <mergeCell ref="DG64:DK64"/>
    <mergeCell ref="CH63:CL63"/>
    <mergeCell ref="CM63:CQ63"/>
    <mergeCell ref="CR63:CV63"/>
    <mergeCell ref="BS64:CG64"/>
    <mergeCell ref="CH64:CL64"/>
    <mergeCell ref="CM64:CQ64"/>
    <mergeCell ref="CR64:CV64"/>
    <mergeCell ref="CW64:DA64"/>
    <mergeCell ref="AP63:AT63"/>
    <mergeCell ref="AU63:AY63"/>
    <mergeCell ref="AZ63:BD63"/>
    <mergeCell ref="BE63:BI63"/>
    <mergeCell ref="CW62:DA62"/>
    <mergeCell ref="DB62:DF62"/>
    <mergeCell ref="DG62:DK62"/>
    <mergeCell ref="DV59:DZ59"/>
    <mergeCell ref="DV60:DZ60"/>
    <mergeCell ref="AK59:AO59"/>
    <mergeCell ref="AP59:AT59"/>
    <mergeCell ref="AU59:AY59"/>
    <mergeCell ref="AZ59:BD59"/>
    <mergeCell ref="DL60:DP60"/>
    <mergeCell ref="DB60:DF60"/>
    <mergeCell ref="DG60:DK60"/>
    <mergeCell ref="BS59:CG59"/>
    <mergeCell ref="BJ63:BN63"/>
    <mergeCell ref="BS63:CG63"/>
    <mergeCell ref="CR61:CV61"/>
    <mergeCell ref="CW61:DA61"/>
    <mergeCell ref="DB61:DF61"/>
    <mergeCell ref="DG61:DK61"/>
    <mergeCell ref="CW63:DA63"/>
    <mergeCell ref="DB63:DF63"/>
    <mergeCell ref="DQ61:DU61"/>
    <mergeCell ref="AU61:AY61"/>
    <mergeCell ref="AZ61:BD61"/>
    <mergeCell ref="BE61:BI61"/>
    <mergeCell ref="BS61:CG61"/>
    <mergeCell ref="CH61:CL61"/>
    <mergeCell ref="CM61:CQ61"/>
    <mergeCell ref="DL63:DP63"/>
    <mergeCell ref="DQ63:DU63"/>
    <mergeCell ref="DV63:DZ63"/>
    <mergeCell ref="B62:P62"/>
    <mergeCell ref="Q62:U62"/>
    <mergeCell ref="V62:Z62"/>
    <mergeCell ref="AA62:AE62"/>
    <mergeCell ref="DL62:DP62"/>
    <mergeCell ref="DQ62:DU62"/>
    <mergeCell ref="DV62:DZ62"/>
    <mergeCell ref="BE62:BI62"/>
    <mergeCell ref="BJ62:BN62"/>
    <mergeCell ref="BS62:CG62"/>
    <mergeCell ref="CH62:CL62"/>
    <mergeCell ref="CM62:CQ62"/>
    <mergeCell ref="CR62:CV62"/>
    <mergeCell ref="DV61:DZ61"/>
    <mergeCell ref="B63:P63"/>
    <mergeCell ref="Q63:U63"/>
    <mergeCell ref="V63:Z63"/>
    <mergeCell ref="AA63:AE63"/>
    <mergeCell ref="AF63:AJ63"/>
    <mergeCell ref="AK63:AO63"/>
    <mergeCell ref="DG63:DK63"/>
    <mergeCell ref="V61:Z61"/>
    <mergeCell ref="AF61:AJ61"/>
    <mergeCell ref="DL61:DP61"/>
    <mergeCell ref="B60:P60"/>
    <mergeCell ref="Q60:U60"/>
    <mergeCell ref="V60:Z60"/>
    <mergeCell ref="AA60:AE60"/>
    <mergeCell ref="AF60:AJ60"/>
    <mergeCell ref="BE59:BI59"/>
    <mergeCell ref="CM58:CQ58"/>
    <mergeCell ref="DB59:DF59"/>
    <mergeCell ref="DG59:DK59"/>
    <mergeCell ref="DL59:DP59"/>
    <mergeCell ref="DQ59:DU59"/>
    <mergeCell ref="DL57:DP57"/>
    <mergeCell ref="DQ57:DU57"/>
    <mergeCell ref="CR57:CV57"/>
    <mergeCell ref="CW57:DA57"/>
    <mergeCell ref="DB57:DF57"/>
    <mergeCell ref="AK61:AO61"/>
    <mergeCell ref="AP61:AT61"/>
    <mergeCell ref="CH60:CL60"/>
    <mergeCell ref="CM60:CQ60"/>
    <mergeCell ref="CR60:CV60"/>
    <mergeCell ref="CW60:DA60"/>
    <mergeCell ref="AK60:AO60"/>
    <mergeCell ref="B59:P59"/>
    <mergeCell ref="Q59:U59"/>
    <mergeCell ref="V59:Z59"/>
    <mergeCell ref="DQ60:DU60"/>
    <mergeCell ref="B61:P61"/>
    <mergeCell ref="Q61:U61"/>
    <mergeCell ref="AA59:AE59"/>
    <mergeCell ref="AF59:AJ59"/>
    <mergeCell ref="AA61:AE61"/>
    <mergeCell ref="Q58:U58"/>
    <mergeCell ref="V58:Z58"/>
    <mergeCell ref="AA58:AE58"/>
    <mergeCell ref="AF58:AJ58"/>
    <mergeCell ref="AK58:AO58"/>
    <mergeCell ref="AP58:AT58"/>
    <mergeCell ref="CH57:CL57"/>
    <mergeCell ref="CM57:CQ57"/>
    <mergeCell ref="CH59:CL59"/>
    <mergeCell ref="CM59:CQ59"/>
    <mergeCell ref="CR59:CV59"/>
    <mergeCell ref="CW59:DA59"/>
    <mergeCell ref="AP60:AT60"/>
    <mergeCell ref="AU60:AY60"/>
    <mergeCell ref="AZ60:BD60"/>
    <mergeCell ref="BE60:BI60"/>
    <mergeCell ref="BS60:CG60"/>
    <mergeCell ref="B57:P57"/>
    <mergeCell ref="Q57:U57"/>
    <mergeCell ref="V57:Z57"/>
    <mergeCell ref="AA57:AE57"/>
    <mergeCell ref="AF57:AJ57"/>
    <mergeCell ref="BE56:BI56"/>
    <mergeCell ref="AU58:AY58"/>
    <mergeCell ref="AZ58:BD58"/>
    <mergeCell ref="BE58:BI58"/>
    <mergeCell ref="BS58:CG58"/>
    <mergeCell ref="CH58:CL58"/>
    <mergeCell ref="DB56:DF56"/>
    <mergeCell ref="BS56:CG56"/>
    <mergeCell ref="CH56:CL56"/>
    <mergeCell ref="CM56:CQ56"/>
    <mergeCell ref="CR56:CV56"/>
    <mergeCell ref="DV58:DZ58"/>
    <mergeCell ref="CR58:CV58"/>
    <mergeCell ref="CW58:DA58"/>
    <mergeCell ref="DB58:DF58"/>
    <mergeCell ref="DG58:DK58"/>
    <mergeCell ref="DL58:DP58"/>
    <mergeCell ref="DQ58:DU58"/>
    <mergeCell ref="DG57:DK57"/>
    <mergeCell ref="AK57:AO57"/>
    <mergeCell ref="AP57:AT57"/>
    <mergeCell ref="AU57:AY57"/>
    <mergeCell ref="AZ57:BD57"/>
    <mergeCell ref="BE57:BI57"/>
    <mergeCell ref="BS57:CG57"/>
    <mergeCell ref="DV57:DZ57"/>
    <mergeCell ref="B58:P58"/>
    <mergeCell ref="AZ56:BD56"/>
    <mergeCell ref="CR55:CV55"/>
    <mergeCell ref="CW55:DA55"/>
    <mergeCell ref="DB55:DF55"/>
    <mergeCell ref="DG55:DK55"/>
    <mergeCell ref="DL55:DP55"/>
    <mergeCell ref="CW56:DA56"/>
    <mergeCell ref="DV55:DZ55"/>
    <mergeCell ref="B56:P56"/>
    <mergeCell ref="Q56:U56"/>
    <mergeCell ref="V56:Z56"/>
    <mergeCell ref="AA56:AE56"/>
    <mergeCell ref="AF56:AJ56"/>
    <mergeCell ref="AK56:AO56"/>
    <mergeCell ref="AP56:AT56"/>
    <mergeCell ref="AU56:AY56"/>
    <mergeCell ref="DG56:DK56"/>
    <mergeCell ref="DL56:DP56"/>
    <mergeCell ref="DQ56:DU56"/>
    <mergeCell ref="DV56:DZ56"/>
    <mergeCell ref="DL54:DP54"/>
    <mergeCell ref="DQ54:DU54"/>
    <mergeCell ref="DV54:DZ54"/>
    <mergeCell ref="B55:P55"/>
    <mergeCell ref="Q55:U55"/>
    <mergeCell ref="V55:Z55"/>
    <mergeCell ref="AA55:AE55"/>
    <mergeCell ref="AF55:AJ55"/>
    <mergeCell ref="AK55:AO55"/>
    <mergeCell ref="AP55:AT55"/>
    <mergeCell ref="DQ55:DU55"/>
    <mergeCell ref="AU55:AY55"/>
    <mergeCell ref="AZ55:BD55"/>
    <mergeCell ref="BE55:BI55"/>
    <mergeCell ref="BS55:CG55"/>
    <mergeCell ref="CH55:CL55"/>
    <mergeCell ref="CM55:CQ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L42:DP42"/>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BE30:BI30"/>
    <mergeCell ref="BS30:CG30"/>
    <mergeCell ref="CH30:CL30"/>
    <mergeCell ref="CM30:CQ30"/>
    <mergeCell ref="CR30:CV30"/>
    <mergeCell ref="CW30:DA30"/>
    <mergeCell ref="DB30:DF30"/>
    <mergeCell ref="DG30:DK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DL30:DP30"/>
    <mergeCell ref="DQ30:DU30"/>
    <mergeCell ref="DV30:DZ30"/>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AU7:AY7"/>
    <mergeCell ref="BS7:CG7"/>
    <mergeCell ref="CH7:CL7"/>
    <mergeCell ref="CM7:CQ7"/>
    <mergeCell ref="AP8:AT8"/>
    <mergeCell ref="AU8:AY8"/>
    <mergeCell ref="BS8:CG8"/>
    <mergeCell ref="CR7:CV7"/>
    <mergeCell ref="CW7:DA7"/>
    <mergeCell ref="DB7:DF7"/>
    <mergeCell ref="B8:P8"/>
    <mergeCell ref="Q8:U8"/>
    <mergeCell ref="V8:Z8"/>
    <mergeCell ref="AA8:AE8"/>
    <mergeCell ref="AF8:AJ8"/>
    <mergeCell ref="AK8:AO8"/>
    <mergeCell ref="CH8:CL8"/>
    <mergeCell ref="CM8:CQ8"/>
    <mergeCell ref="CR8:CV8"/>
    <mergeCell ref="CW8:DA8"/>
    <mergeCell ref="DB8:DF8"/>
    <mergeCell ref="DV7:DZ7"/>
    <mergeCell ref="B7:P7"/>
    <mergeCell ref="Q7:U7"/>
    <mergeCell ref="V7:Z7"/>
    <mergeCell ref="AA7:AE7"/>
    <mergeCell ref="AF7:AJ7"/>
    <mergeCell ref="DG7:DK7"/>
    <mergeCell ref="DL7:DP7"/>
    <mergeCell ref="DQ7:DU7"/>
    <mergeCell ref="AK7:AO7"/>
    <mergeCell ref="AP7:AT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501</v>
      </c>
      <c r="AP7" s="283"/>
      <c r="AQ7" s="284" t="s">
        <v>502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503</v>
      </c>
      <c r="AQ8" s="290" t="s">
        <v>504</v>
      </c>
      <c r="AR8" s="291" t="s">
        <v>505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506</v>
      </c>
      <c r="AL9" s="1193"/>
      <c r="AM9" s="1193"/>
      <c r="AN9" s="1194"/>
      <c r="AO9" s="292">
        <v>1751704</v>
      </c>
      <c r="AP9" s="292">
        <v>50564</v>
      </c>
      <c r="AQ9" s="293">
        <v>55995</v>
      </c>
      <c r="AR9" s="294">
        <v>-9.6999999999999993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507</v>
      </c>
      <c r="AL10" s="1193"/>
      <c r="AM10" s="1193"/>
      <c r="AN10" s="1194"/>
      <c r="AO10" s="295">
        <v>221687</v>
      </c>
      <c r="AP10" s="295">
        <v>6399</v>
      </c>
      <c r="AQ10" s="296">
        <v>5813</v>
      </c>
      <c r="AR10" s="297">
        <v>10.1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508</v>
      </c>
      <c r="AL11" s="1193"/>
      <c r="AM11" s="1193"/>
      <c r="AN11" s="1194"/>
      <c r="AO11" s="295">
        <v>376796</v>
      </c>
      <c r="AP11" s="295">
        <v>10877</v>
      </c>
      <c r="AQ11" s="296">
        <v>8381</v>
      </c>
      <c r="AR11" s="297">
        <v>29.8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509</v>
      </c>
      <c r="AL12" s="1193"/>
      <c r="AM12" s="1193"/>
      <c r="AN12" s="1194"/>
      <c r="AO12" s="295" t="s">
        <v>510</v>
      </c>
      <c r="AP12" s="295" t="s">
        <v>510</v>
      </c>
      <c r="AQ12" s="296">
        <v>170</v>
      </c>
      <c r="AR12" s="297" t="s">
        <v>510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511</v>
      </c>
      <c r="AL13" s="1193"/>
      <c r="AM13" s="1193"/>
      <c r="AN13" s="1194"/>
      <c r="AO13" s="295" t="s">
        <v>510</v>
      </c>
      <c r="AP13" s="295" t="s">
        <v>510</v>
      </c>
      <c r="AQ13" s="296">
        <v>1</v>
      </c>
      <c r="AR13" s="297" t="s">
        <v>510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512</v>
      </c>
      <c r="AL14" s="1193"/>
      <c r="AM14" s="1193"/>
      <c r="AN14" s="1194"/>
      <c r="AO14" s="295">
        <v>104530</v>
      </c>
      <c r="AP14" s="295">
        <v>3017</v>
      </c>
      <c r="AQ14" s="296">
        <v>2724</v>
      </c>
      <c r="AR14" s="297">
        <v>10.8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513</v>
      </c>
      <c r="AL15" s="1193"/>
      <c r="AM15" s="1193"/>
      <c r="AN15" s="1194"/>
      <c r="AO15" s="295">
        <v>44852</v>
      </c>
      <c r="AP15" s="295">
        <v>1295</v>
      </c>
      <c r="AQ15" s="296">
        <v>1180</v>
      </c>
      <c r="AR15" s="297">
        <v>9.6999999999999993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514</v>
      </c>
      <c r="AL16" s="1196"/>
      <c r="AM16" s="1196"/>
      <c r="AN16" s="1197"/>
      <c r="AO16" s="295">
        <v>-127889</v>
      </c>
      <c r="AP16" s="295">
        <v>-3692</v>
      </c>
      <c r="AQ16" s="296">
        <v>-5022</v>
      </c>
      <c r="AR16" s="297">
        <v>-26.5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2371680</v>
      </c>
      <c r="AP17" s="295">
        <v>68461</v>
      </c>
      <c r="AQ17" s="296">
        <v>69242</v>
      </c>
      <c r="AR17" s="297">
        <v>-1.1000000000000001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519</v>
      </c>
      <c r="AL21" s="1188"/>
      <c r="AM21" s="1188"/>
      <c r="AN21" s="1189"/>
      <c r="AO21" s="307">
        <v>6.32</v>
      </c>
      <c r="AP21" s="308">
        <v>6.42</v>
      </c>
      <c r="AQ21" s="309">
        <v>-0.1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520</v>
      </c>
      <c r="AL22" s="1188"/>
      <c r="AM22" s="1188"/>
      <c r="AN22" s="1189"/>
      <c r="AO22" s="312">
        <v>94.7</v>
      </c>
      <c r="AP22" s="313">
        <v>97.3</v>
      </c>
      <c r="AQ22" s="314">
        <v>-2.6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522</v>
      </c>
      <c r="AO27" s="273"/>
      <c r="AP27" s="273"/>
      <c r="AQ27" s="273"/>
      <c r="AR27" s="273"/>
      <c r="AS27" s="273"/>
      <c r="AT27" s="273"/>
    </row>
    <row r="28" spans="1:46" ht="17.25" x14ac:dyDescent="0.1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501</v>
      </c>
      <c r="AP30" s="283"/>
      <c r="AQ30" s="284" t="s">
        <v>502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503</v>
      </c>
      <c r="AQ31" s="290" t="s">
        <v>504</v>
      </c>
      <c r="AR31" s="291" t="s">
        <v>505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525</v>
      </c>
      <c r="AL32" s="1204"/>
      <c r="AM32" s="1204"/>
      <c r="AN32" s="1205"/>
      <c r="AO32" s="322">
        <v>624408</v>
      </c>
      <c r="AP32" s="322">
        <v>18024</v>
      </c>
      <c r="AQ32" s="323">
        <v>31321</v>
      </c>
      <c r="AR32" s="324">
        <v>-42.5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526</v>
      </c>
      <c r="AL33" s="1204"/>
      <c r="AM33" s="1204"/>
      <c r="AN33" s="1205"/>
      <c r="AO33" s="322" t="s">
        <v>510</v>
      </c>
      <c r="AP33" s="322" t="s">
        <v>510</v>
      </c>
      <c r="AQ33" s="323" t="s">
        <v>510</v>
      </c>
      <c r="AR33" s="324" t="s">
        <v>510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527</v>
      </c>
      <c r="AL34" s="1204"/>
      <c r="AM34" s="1204"/>
      <c r="AN34" s="1205"/>
      <c r="AO34" s="322" t="s">
        <v>510</v>
      </c>
      <c r="AP34" s="322" t="s">
        <v>510</v>
      </c>
      <c r="AQ34" s="323" t="s">
        <v>510</v>
      </c>
      <c r="AR34" s="324" t="s">
        <v>510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528</v>
      </c>
      <c r="AL35" s="1204"/>
      <c r="AM35" s="1204"/>
      <c r="AN35" s="1205"/>
      <c r="AO35" s="322">
        <v>133253</v>
      </c>
      <c r="AP35" s="322">
        <v>3846</v>
      </c>
      <c r="AQ35" s="323">
        <v>9685</v>
      </c>
      <c r="AR35" s="324">
        <v>-60.3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529</v>
      </c>
      <c r="AL36" s="1204"/>
      <c r="AM36" s="1204"/>
      <c r="AN36" s="1205"/>
      <c r="AO36" s="322">
        <v>55339</v>
      </c>
      <c r="AP36" s="322">
        <v>1597</v>
      </c>
      <c r="AQ36" s="323">
        <v>2454</v>
      </c>
      <c r="AR36" s="324">
        <v>-34.9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530</v>
      </c>
      <c r="AL37" s="1204"/>
      <c r="AM37" s="1204"/>
      <c r="AN37" s="1205"/>
      <c r="AO37" s="322">
        <v>1943</v>
      </c>
      <c r="AP37" s="322">
        <v>56</v>
      </c>
      <c r="AQ37" s="323">
        <v>1182</v>
      </c>
      <c r="AR37" s="324">
        <v>-95.3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531</v>
      </c>
      <c r="AL38" s="1207"/>
      <c r="AM38" s="1207"/>
      <c r="AN38" s="1208"/>
      <c r="AO38" s="325" t="s">
        <v>510</v>
      </c>
      <c r="AP38" s="325" t="s">
        <v>510</v>
      </c>
      <c r="AQ38" s="326">
        <v>1</v>
      </c>
      <c r="AR38" s="314" t="s">
        <v>510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532</v>
      </c>
      <c r="AL39" s="1207"/>
      <c r="AM39" s="1207"/>
      <c r="AN39" s="1208"/>
      <c r="AO39" s="322">
        <v>-109396</v>
      </c>
      <c r="AP39" s="322">
        <v>-3158</v>
      </c>
      <c r="AQ39" s="323">
        <v>-3213</v>
      </c>
      <c r="AR39" s="324">
        <v>-1.7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533</v>
      </c>
      <c r="AL40" s="1204"/>
      <c r="AM40" s="1204"/>
      <c r="AN40" s="1205"/>
      <c r="AO40" s="322">
        <v>-607123</v>
      </c>
      <c r="AP40" s="322">
        <v>-17525</v>
      </c>
      <c r="AQ40" s="323">
        <v>-28480</v>
      </c>
      <c r="AR40" s="324">
        <v>-38.5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290</v>
      </c>
      <c r="AL41" s="1210"/>
      <c r="AM41" s="1210"/>
      <c r="AN41" s="1211"/>
      <c r="AO41" s="322">
        <v>98424</v>
      </c>
      <c r="AP41" s="322">
        <v>2841</v>
      </c>
      <c r="AQ41" s="323">
        <v>12950</v>
      </c>
      <c r="AR41" s="324">
        <v>-78.099999999999994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501</v>
      </c>
      <c r="AN49" s="1200" t="s">
        <v>537</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538</v>
      </c>
      <c r="AO50" s="339" t="s">
        <v>539</v>
      </c>
      <c r="AP50" s="340" t="s">
        <v>540</v>
      </c>
      <c r="AQ50" s="341" t="s">
        <v>541</v>
      </c>
      <c r="AR50" s="342" t="s">
        <v>542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622034</v>
      </c>
      <c r="AN51" s="344">
        <v>18123</v>
      </c>
      <c r="AO51" s="345">
        <v>-3.4</v>
      </c>
      <c r="AP51" s="346">
        <v>53270</v>
      </c>
      <c r="AQ51" s="347">
        <v>13.8</v>
      </c>
      <c r="AR51" s="348">
        <v>-17.2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419144</v>
      </c>
      <c r="AN52" s="352">
        <v>12212</v>
      </c>
      <c r="AO52" s="353">
        <v>-23.3</v>
      </c>
      <c r="AP52" s="354">
        <v>24316</v>
      </c>
      <c r="AQ52" s="355">
        <v>0.8</v>
      </c>
      <c r="AR52" s="356">
        <v>-24.1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685813</v>
      </c>
      <c r="AN53" s="344">
        <v>19926</v>
      </c>
      <c r="AO53" s="345">
        <v>9.9</v>
      </c>
      <c r="AP53" s="346">
        <v>53292</v>
      </c>
      <c r="AQ53" s="347">
        <v>0</v>
      </c>
      <c r="AR53" s="348">
        <v>9.9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591783</v>
      </c>
      <c r="AN54" s="352">
        <v>17194</v>
      </c>
      <c r="AO54" s="353">
        <v>40.799999999999997</v>
      </c>
      <c r="AP54" s="354">
        <v>28900</v>
      </c>
      <c r="AQ54" s="355">
        <v>18.899999999999999</v>
      </c>
      <c r="AR54" s="356">
        <v>21.9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534521</v>
      </c>
      <c r="AN55" s="344">
        <v>15488</v>
      </c>
      <c r="AO55" s="345">
        <v>-22.3</v>
      </c>
      <c r="AP55" s="346">
        <v>49919</v>
      </c>
      <c r="AQ55" s="347">
        <v>-6.3</v>
      </c>
      <c r="AR55" s="348">
        <v>-16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385021</v>
      </c>
      <c r="AN56" s="352">
        <v>11156</v>
      </c>
      <c r="AO56" s="353">
        <v>-35.1</v>
      </c>
      <c r="AP56" s="354">
        <v>26398</v>
      </c>
      <c r="AQ56" s="355">
        <v>-8.6999999999999993</v>
      </c>
      <c r="AR56" s="356">
        <v>-26.4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709042</v>
      </c>
      <c r="AN57" s="344">
        <v>20450</v>
      </c>
      <c r="AO57" s="345">
        <v>32</v>
      </c>
      <c r="AP57" s="346">
        <v>47738</v>
      </c>
      <c r="AQ57" s="347">
        <v>-4.4000000000000004</v>
      </c>
      <c r="AR57" s="348">
        <v>36.4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408819</v>
      </c>
      <c r="AN58" s="352">
        <v>11791</v>
      </c>
      <c r="AO58" s="353">
        <v>5.7</v>
      </c>
      <c r="AP58" s="354">
        <v>24937</v>
      </c>
      <c r="AQ58" s="355">
        <v>-5.5</v>
      </c>
      <c r="AR58" s="356">
        <v>11.2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492598</v>
      </c>
      <c r="AN59" s="344">
        <v>14219</v>
      </c>
      <c r="AO59" s="345">
        <v>-30.5</v>
      </c>
      <c r="AP59" s="346">
        <v>52191</v>
      </c>
      <c r="AQ59" s="347">
        <v>9.3000000000000007</v>
      </c>
      <c r="AR59" s="348">
        <v>-39.799999999999997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456132</v>
      </c>
      <c r="AN60" s="352">
        <v>13167</v>
      </c>
      <c r="AO60" s="353">
        <v>11.7</v>
      </c>
      <c r="AP60" s="354">
        <v>24843</v>
      </c>
      <c r="AQ60" s="355">
        <v>-0.4</v>
      </c>
      <c r="AR60" s="356">
        <v>12.1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608802</v>
      </c>
      <c r="AN61" s="359">
        <v>17641</v>
      </c>
      <c r="AO61" s="360">
        <v>-2.9</v>
      </c>
      <c r="AP61" s="361">
        <v>51282</v>
      </c>
      <c r="AQ61" s="362">
        <v>2.5</v>
      </c>
      <c r="AR61" s="348">
        <v>-5.4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452180</v>
      </c>
      <c r="AN62" s="352">
        <v>13104</v>
      </c>
      <c r="AO62" s="353">
        <v>0</v>
      </c>
      <c r="AP62" s="354">
        <v>25879</v>
      </c>
      <c r="AQ62" s="355">
        <v>1</v>
      </c>
      <c r="AR62" s="356">
        <v>-1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12" t="s">
        <v>3</v>
      </c>
      <c r="D47" s="1212"/>
      <c r="E47" s="1213"/>
      <c r="F47" s="11">
        <v>17.850000000000001</v>
      </c>
      <c r="G47" s="12">
        <v>21.61</v>
      </c>
      <c r="H47" s="12">
        <v>18.45</v>
      </c>
      <c r="I47" s="12">
        <v>18.43</v>
      </c>
      <c r="J47" s="13">
        <v>15.28</v>
      </c>
    </row>
    <row r="48" spans="2:10" ht="57.75" customHeight="1" x14ac:dyDescent="0.15">
      <c r="B48" s="14"/>
      <c r="C48" s="1214" t="s">
        <v>4</v>
      </c>
      <c r="D48" s="1214"/>
      <c r="E48" s="1215"/>
      <c r="F48" s="15">
        <v>6.16</v>
      </c>
      <c r="G48" s="16">
        <v>5.1100000000000003</v>
      </c>
      <c r="H48" s="16">
        <v>6.25</v>
      </c>
      <c r="I48" s="16">
        <v>4.92</v>
      </c>
      <c r="J48" s="17">
        <v>4.58</v>
      </c>
    </row>
    <row r="49" spans="2:10" ht="57.75" customHeight="1" thickBot="1" x14ac:dyDescent="0.2">
      <c r="B49" s="18"/>
      <c r="C49" s="1216" t="s">
        <v>5</v>
      </c>
      <c r="D49" s="1216"/>
      <c r="E49" s="1217"/>
      <c r="F49" s="19">
        <v>3.74</v>
      </c>
      <c r="G49" s="20">
        <v>2.67</v>
      </c>
      <c r="H49" s="20" t="s">
        <v>558</v>
      </c>
      <c r="I49" s="20" t="s">
        <v>559</v>
      </c>
      <c r="J49" s="21" t="s">
        <v>560</v>
      </c>
    </row>
    <row r="50" spans="2:10" ht="13.5" customHeight="1" x14ac:dyDescent="0.15"/>
    <row r="51" spans="2:10" ht="13.5" hidden="1" customHeight="1" x14ac:dyDescent="0.15"/>
    <row r="52" spans="2:10" ht="13.5" hidden="1" customHeight="1" x14ac:dyDescent="0.15"/>
    <row r="53" spans="2:10" ht="13.5" hidden="1" customHeight="1" x14ac:dyDescent="0.15"/>
  </sheetData>
  <sheetProtection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oa</cp:lastModifiedBy>
  <cp:lastPrinted>2019-10-27T04:22:44Z</cp:lastPrinted>
  <dcterms:created xsi:type="dcterms:W3CDTF">2019-02-14T03:23:28Z</dcterms:created>
  <dcterms:modified xsi:type="dcterms:W3CDTF">2019-11-22T01:37:35Z</dcterms:modified>
</cp:coreProperties>
</file>