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27高浜市\"/>
    </mc:Choice>
  </mc:AlternateContent>
  <bookViews>
    <workbookView xWindow="0" yWindow="0" windowWidth="20490" windowHeight="7530" tabRatio="81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C38" i="10"/>
  <c r="CO37" i="10"/>
  <c r="BE37" i="10"/>
  <c r="AM37" i="10"/>
  <c r="C37" i="10"/>
  <c r="CO36" i="10"/>
  <c r="BE36" i="10"/>
  <c r="AM36" i="10"/>
  <c r="C36" i="10"/>
  <c r="BE35" i="10"/>
  <c r="AM35" i="10"/>
  <c r="C34" i="10"/>
  <c r="C35" i="10" l="1"/>
  <c r="U34" i="10" s="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W34" i="10" l="1"/>
  <c r="BW35" i="10" s="1"/>
  <c r="BW36" i="10" s="1"/>
  <c r="BW37" i="10" s="1"/>
  <c r="BW38" i="10" s="1"/>
  <c r="CO34" i="10" l="1"/>
  <c r="CO35" i="10" s="1"/>
</calcChain>
</file>

<file path=xl/sharedStrings.xml><?xml version="1.0" encoding="utf-8"?>
<sst xmlns="http://schemas.openxmlformats.org/spreadsheetml/2006/main" count="1110" uniqueCount="608">
  <si>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</si>
  <si>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</si>
  <si>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</si>
  <si>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</si>
  <si>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</si>
  <si>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</si>
  <si>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</si>
  <si>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</si>
  <si>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</si>
  <si>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</si>
  <si>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</si>
  <si>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</si>
  <si>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</si>
  <si>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</si>
  <si>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</si>
  <si>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</si>
  <si>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</si>
  <si>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</si>
  <si>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</si>
  <si>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</si>
  <si>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</si>
  <si>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</si>
  <si>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</si>
  <si>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</si>
  <si>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</si>
  <si>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</si>
  <si>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</si>
  <si>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</si>
  <si>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</si>
  <si>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</si>
  <si>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</si>
  <si>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</si>
  <si>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</si>
  <si>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</si>
  <si>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</si>
  <si>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</si>
  <si>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</si>
  <si>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</si>
  <si>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</si>
  <si>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</si>
  <si>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</si>
  <si>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</si>
  <si>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</si>
  <si>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</si>
  <si>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</si>
  <si>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</si>
  <si>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</si>
  <si>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</si>
  <si>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</si>
  <si>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</si>
  <si>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</si>
  <si>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</si>
  <si>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</si>
  <si>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</si>
  <si>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</si>
  <si>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</si>
  <si>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</si>
  <si>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</si>
  <si>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</si>
  <si>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</si>
  <si>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</si>
  <si>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</si>
  <si>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</si>
  <si>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</si>
  <si>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</si>
  <si>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</si>
  <si>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</si>
  <si>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</si>
  <si>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</si>
  <si>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</si>
  <si>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</si>
  <si>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</si>
  <si>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</si>
  <si>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</si>
  <si>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</si>
  <si>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</si>
  <si>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</si>
  <si>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</si>
  <si>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</si>
  <si>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</si>
  <si>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</si>
  <si>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</si>
  <si>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</si>
  <si>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</si>
  <si>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</si>
  <si>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</si>
  <si>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</si>
  <si>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</si>
  <si>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</si>
  <si>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</si>
  <si>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</si>
  <si>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高浜市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</si>
  <si>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</si>
  <si>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</si>
  <si>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</si>
  <si>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</si>
  <si>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</si>
  <si>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</si>
  <si>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</si>
  <si>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</si>
  <si>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</si>
  <si>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</si>
  <si>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</si>
  <si>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</si>
  <si>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</si>
  <si>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</si>
  <si>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</si>
  <si>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</si>
  <si>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</si>
  <si>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</si>
  <si>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</si>
  <si>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</si>
  <si>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</si>
  <si>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</si>
  <si>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</si>
  <si>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</si>
  <si>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</si>
  <si>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</si>
  <si>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</si>
  <si>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</si>
  <si>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</si>
  <si>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</si>
  <si>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</si>
  <si>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</si>
  <si>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</si>
  <si>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</si>
  <si>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</si>
  <si>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</si>
  <si>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</si>
  <si>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</si>
  <si>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</si>
  <si>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</si>
  <si>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</si>
  <si>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</si>
  <si>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</si>
  <si>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</si>
  <si>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</si>
  <si>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</si>
  <si>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</si>
  <si>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</si>
  <si>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</si>
  <si>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</si>
  <si>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</si>
  <si>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</si>
  <si>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</si>
  <si>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</si>
  <si>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</si>
  <si>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</si>
  <si>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</si>
  <si>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</si>
  <si>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</si>
  <si>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</si>
  <si>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</si>
  <si>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</si>
  <si>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</si>
  <si>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</si>
  <si>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</si>
  <si>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</si>
  <si>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</si>
  <si>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</si>
  <si>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</si>
  <si>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</si>
  <si>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</si>
  <si>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</si>
  <si>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</si>
  <si>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</si>
  <si>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</si>
  <si>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</si>
  <si>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</si>
  <si>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</si>
  <si>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</si>
  <si>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</si>
  <si>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</si>
  <si>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</si>
  <si>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</si>
  <si>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</si>
  <si>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</si>
  <si>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</si>
  <si>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</si>
  <si>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</si>
  <si>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</si>
  <si>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</si>
  <si>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</si>
  <si>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</si>
  <si>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</si>
  <si>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</si>
  <si>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</si>
  <si>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</si>
  <si>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</si>
  <si>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</si>
  <si>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</si>
  <si>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</si>
  <si>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</si>
  <si>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</si>
  <si>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</si>
  <si>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</si>
  <si>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</si>
  <si>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</si>
  <si>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</si>
  <si>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</si>
  <si>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</si>
  <si>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</si>
  <si>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</si>
  <si>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</si>
  <si>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</si>
  <si>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</si>
  <si>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</si>
  <si>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</si>
  <si>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愛知県高浜市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</si>
  <si>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</si>
  <si>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</si>
  <si>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</si>
  <si>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</si>
  <si>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</si>
  <si>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</si>
  <si>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</si>
  <si>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</si>
  <si>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</si>
  <si>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</si>
  <si>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</si>
  <si>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</si>
  <si>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</si>
  <si>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</si>
  <si>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</si>
  <si>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</si>
  <si>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</si>
  <si>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</si>
  <si>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</si>
  <si>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</si>
  <si>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</si>
  <si>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</si>
  <si>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</si>
  <si>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</si>
  <si>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</si>
  <si>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</si>
  <si>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</si>
  <si>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</si>
  <si>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</si>
  <si>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</si>
  <si>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</si>
  <si>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</si>
  <si>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</si>
  <si>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</si>
  <si>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</si>
  <si>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</si>
  <si>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</si>
  <si>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</si>
  <si>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</si>
  <si>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</si>
  <si>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</si>
  <si>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</si>
  <si>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</si>
  <si>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</si>
  <si>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</si>
  <si>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</si>
  <si>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</si>
  <si>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</si>
  <si>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</si>
  <si>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</si>
  <si>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</si>
  <si>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</si>
  <si>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</si>
  <si>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</si>
  <si>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</si>
  <si>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</si>
  <si>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</si>
  <si>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</si>
  <si>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</si>
  <si>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</si>
  <si>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</si>
  <si>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</si>
  <si>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</si>
  <si>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</si>
  <si>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</si>
  <si>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</si>
  <si>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</si>
  <si>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</si>
  <si>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</si>
  <si>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</si>
  <si>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</si>
  <si>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</si>
  <si>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</si>
  <si>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</si>
  <si>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</si>
  <si>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</si>
  <si>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</si>
  <si>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</si>
  <si>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</si>
  <si>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</si>
  <si>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</si>
  <si>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</si>
  <si>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</si>
  <si>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</si>
  <si>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</si>
  <si>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</si>
  <si>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</si>
  <si>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</si>
  <si>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</si>
  <si>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</si>
  <si>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</si>
  <si>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</si>
  <si>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</si>
  <si>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</si>
  <si>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</si>
  <si>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</si>
  <si>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</si>
  <si>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</si>
  <si>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</si>
  <si>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</si>
  <si>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</si>
  <si>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</si>
  <si>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</si>
  <si>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</si>
  <si>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</si>
  <si>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</si>
  <si>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</si>
  <si>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</si>
  <si>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</si>
  <si>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</si>
  <si>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</si>
  <si>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</si>
  <si>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</si>
  <si>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</si>
  <si>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</si>
  <si>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</si>
  <si>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</si>
  <si>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</si>
  <si>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</si>
  <si>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その他</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</si>
  <si>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</si>
  <si>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</si>
  <si>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</si>
  <si>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</si>
  <si>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</si>
  <si>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</si>
  <si>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</si>
  <si>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</si>
  <si>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</si>
  <si>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</si>
  <si>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</si>
  <si>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</si>
  <si>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</si>
  <si>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</si>
  <si>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</si>
  <si>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</si>
  <si>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</si>
  <si>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</si>
  <si>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</si>
  <si>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</si>
  <si>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</si>
  <si>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</si>
  <si>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</si>
  <si>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</si>
  <si>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</si>
  <si>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</si>
  <si>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</si>
  <si>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</si>
  <si>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</si>
  <si>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愛知県高浜市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</si>
  <si>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</si>
  <si>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</si>
  <si>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</si>
  <si>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</si>
  <si>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</si>
  <si>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</si>
  <si>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</si>
  <si>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</si>
  <si>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</si>
  <si>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</si>
  <si>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</si>
  <si>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</si>
  <si>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</si>
  <si>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</si>
  <si>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</si>
  <si>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</si>
  <si>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</si>
  <si>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</si>
  <si>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</si>
  <si>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</si>
  <si>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</si>
  <si>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</si>
  <si>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</si>
  <si>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</si>
  <si>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</si>
  <si>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</si>
  <si>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</si>
  <si>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</si>
  <si>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</si>
  <si>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</si>
  <si>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</si>
  <si>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</si>
  <si>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</si>
  <si>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</si>
  <si>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</si>
  <si>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</si>
  <si>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介護保険（保険事業勘定）特別会計</t>
    <phoneticPr fontId="5"/>
  </si>
  <si>
    <t>後期高齢者医療特別会計</t>
    <phoneticPr fontId="5"/>
  </si>
  <si>
    <t>介護保険（サービス事業勘定）特別会計</t>
    <phoneticPr fontId="5"/>
  </si>
  <si>
    <t>公共駐車場事業特別会計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</si>
  <si>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</si>
  <si>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</si>
  <si>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</si>
  <si>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</si>
  <si>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</si>
  <si>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</si>
  <si>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</si>
  <si>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</si>
  <si>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</si>
  <si>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</si>
  <si>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</si>
  <si>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</si>
  <si>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</si>
  <si>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</si>
  <si>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</si>
  <si>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</si>
  <si>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</si>
  <si>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</si>
  <si>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</si>
  <si>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</si>
  <si>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</si>
  <si>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</si>
  <si>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</si>
  <si>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</si>
  <si>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</si>
  <si>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</si>
  <si>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</si>
  <si>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</si>
  <si>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</si>
  <si>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</si>
  <si>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</si>
  <si>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</si>
  <si>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</si>
  <si>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</si>
  <si>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</si>
  <si>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</si>
  <si>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</si>
  <si>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</si>
  <si>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</si>
  <si>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</si>
  <si>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</si>
  <si>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</si>
  <si>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</si>
  <si>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</si>
  <si>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</si>
  <si>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</si>
  <si>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</si>
  <si>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</si>
  <si>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</si>
  <si>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</si>
  <si>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</si>
  <si>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</si>
  <si>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</si>
  <si>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</si>
  <si>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</si>
  <si>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</si>
  <si>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</si>
  <si>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</si>
  <si>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</si>
  <si>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</si>
  <si>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</si>
  <si>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</si>
  <si>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</si>
  <si>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</si>
  <si>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</si>
  <si>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</si>
  <si>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</si>
  <si>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</si>
  <si>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</si>
  <si>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</si>
  <si>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</si>
  <si>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</si>
  <si>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</si>
  <si>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</si>
  <si>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</si>
  <si>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</si>
  <si>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</si>
  <si>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</si>
  <si>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</si>
  <si>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介護保険（サービス事業勘定）特別会計</t>
    <phoneticPr fontId="5"/>
  </si>
  <si>
    <t>-</t>
    <phoneticPr fontId="5"/>
  </si>
  <si>
    <t>(Ｆ)</t>
    <phoneticPr fontId="5"/>
  </si>
  <si>
    <t>介護保険（保険事業勘定）特別会計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</si>
  <si>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</si>
  <si>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</si>
  <si>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</si>
  <si>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</si>
  <si>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</si>
  <si>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</si>
  <si>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</si>
  <si>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</si>
  <si>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</si>
  <si>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</si>
  <si>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</si>
  <si>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</si>
  <si>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</si>
  <si>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</si>
  <si>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</si>
  <si>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</si>
  <si>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</si>
  <si>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</si>
  <si>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</si>
  <si>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</si>
  <si>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</si>
  <si>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</si>
  <si>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</si>
  <si>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</si>
  <si>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</si>
  <si>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</si>
  <si>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</si>
  <si>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</si>
  <si>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</si>
  <si>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</si>
  <si>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</si>
  <si>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</si>
  <si>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</si>
  <si>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</si>
  <si>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</si>
  <si>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</si>
  <si>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</si>
  <si>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</si>
  <si>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</si>
  <si>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</si>
  <si>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</si>
  <si>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</si>
  <si>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</si>
  <si>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</si>
  <si>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</si>
  <si>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</si>
  <si>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</si>
  <si>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</si>
  <si>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</si>
  <si>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</si>
  <si>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</si>
  <si>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</si>
  <si>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</si>
  <si>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</si>
  <si>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</si>
  <si>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</si>
  <si>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</si>
  <si>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</si>
  <si>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</si>
  <si>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</si>
  <si>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</si>
  <si>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</si>
  <si>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</si>
  <si>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</si>
  <si>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</si>
  <si>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</si>
  <si>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</si>
  <si>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</si>
  <si>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</si>
  <si>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</si>
  <si>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</si>
  <si>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</si>
  <si>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</si>
  <si>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</si>
  <si>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</si>
  <si>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</si>
  <si>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</si>
  <si>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</si>
  <si>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</si>
  <si>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</si>
  <si>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</si>
  <si>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</si>
  <si>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</si>
  <si>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</si>
  <si>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</si>
  <si>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</si>
  <si>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2.97</t>
  </si>
  <si>
    <t>水道事業会計</t>
  </si>
  <si>
    <t>一般会計</t>
  </si>
  <si>
    <t>国民健康保険事業特別会計</t>
  </si>
  <si>
    <t>介護保険（保険事業勘定）特別会計</t>
  </si>
  <si>
    <t>公共下水道事業特別会計</t>
  </si>
  <si>
    <t>公共駐車場事業特別会計</t>
  </si>
  <si>
    <t>土地取得費特別会計</t>
  </si>
  <si>
    <t>後期高齢者医療特別会計</t>
  </si>
  <si>
    <t>その他会計（赤字）</t>
  </si>
  <si>
    <t>その他会計（黒字）</t>
  </si>
  <si>
    <t>-</t>
    <phoneticPr fontId="2"/>
  </si>
  <si>
    <t>-</t>
    <phoneticPr fontId="2"/>
  </si>
  <si>
    <t>-</t>
    <phoneticPr fontId="2"/>
  </si>
  <si>
    <t>衣浦東部広域連合</t>
    <rPh sb="0" eb="2">
      <t>キヌウラ</t>
    </rPh>
    <rPh sb="2" eb="4">
      <t>トウブ</t>
    </rPh>
    <rPh sb="4" eb="6">
      <t>コウイキ</t>
    </rPh>
    <rPh sb="6" eb="8">
      <t>レンゴウ</t>
    </rPh>
    <phoneticPr fontId="2"/>
  </si>
  <si>
    <t>衣浦衛生組合</t>
    <rPh sb="0" eb="2">
      <t>キヌウラ</t>
    </rPh>
    <rPh sb="2" eb="4">
      <t>エイセイ</t>
    </rPh>
    <rPh sb="4" eb="6">
      <t>クミアイ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</si>
  <si>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</si>
  <si>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</si>
  <si>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</si>
  <si>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</si>
  <si>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高浜市総合サービス</t>
    <rPh sb="0" eb="3">
      <t>タカハマシ</t>
    </rPh>
    <rPh sb="3" eb="5">
      <t>ソウゴウ</t>
    </rPh>
    <phoneticPr fontId="2"/>
  </si>
  <si>
    <t>高浜市土地開発公社</t>
    <rPh sb="0" eb="3">
      <t>タカハマシ</t>
    </rPh>
    <rPh sb="3" eb="5">
      <t>トチ</t>
    </rPh>
    <rPh sb="5" eb="7">
      <t>カイハツ</t>
    </rPh>
    <rPh sb="7" eb="9">
      <t>コウシャ</t>
    </rPh>
    <phoneticPr fontId="2"/>
  </si>
  <si>
    <t>公共施設等整備基金</t>
    <rPh sb="0" eb="2">
      <t>コウキョウ</t>
    </rPh>
    <rPh sb="2" eb="4">
      <t>シセツ</t>
    </rPh>
    <rPh sb="4" eb="5">
      <t>トウ</t>
    </rPh>
    <rPh sb="5" eb="7">
      <t>セイビ</t>
    </rPh>
    <rPh sb="7" eb="9">
      <t>キキン</t>
    </rPh>
    <phoneticPr fontId="11"/>
  </si>
  <si>
    <t>港湾環境対策基金</t>
    <rPh sb="0" eb="2">
      <t>コウワン</t>
    </rPh>
    <rPh sb="2" eb="4">
      <t>カンキョウ</t>
    </rPh>
    <rPh sb="4" eb="6">
      <t>タイサク</t>
    </rPh>
    <rPh sb="6" eb="8">
      <t>キキン</t>
    </rPh>
    <phoneticPr fontId="11"/>
  </si>
  <si>
    <t>まちづくりパートナーズ基金</t>
    <rPh sb="11" eb="13">
      <t>キキン</t>
    </rPh>
    <phoneticPr fontId="11"/>
  </si>
  <si>
    <t>たかはま夢・未来基金</t>
    <rPh sb="4" eb="5">
      <t>ユメ</t>
    </rPh>
    <rPh sb="6" eb="8">
      <t>ミライ</t>
    </rPh>
    <rPh sb="8" eb="10">
      <t>キキン</t>
    </rPh>
    <phoneticPr fontId="11"/>
  </si>
  <si>
    <t>地域福祉基金</t>
    <rPh sb="0" eb="2">
      <t>チイキ</t>
    </rPh>
    <rPh sb="2" eb="4">
      <t>フクシ</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</si>
  <si>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</si>
  <si>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</si>
  <si>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</si>
  <si>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</si>
  <si>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</si>
  <si>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</si>
  <si>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</si>
  <si>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</si>
  <si>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</si>
  <si>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</si>
  <si>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</si>
  <si>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将来負担比率については近年発生していない状況にある。また、グラフには記載されないが、実質公債費比率は年々減少している。これは、投資的経費が低水準で推移してきたことに伴い、新規地方債の発行が抑制されたことによるものと考えられる。しかし、公共施設総合管理計画を確実に推進していくことによって、老朽化対策など大規模な投資的経費が発生し、今後は順次、地方債の発行額が増加する見込みである。</t>
    <rPh sb="0" eb="2">
      <t>ショウライ</t>
    </rPh>
    <rPh sb="2" eb="4">
      <t>フタン</t>
    </rPh>
    <rPh sb="4" eb="6">
      <t>ヒリツ</t>
    </rPh>
    <rPh sb="11" eb="13">
      <t>キンネン</t>
    </rPh>
    <rPh sb="13" eb="15">
      <t>ハッセイ</t>
    </rPh>
    <rPh sb="20" eb="22">
      <t>ジョウキョウ</t>
    </rPh>
    <rPh sb="34" eb="36">
      <t>キサイ</t>
    </rPh>
    <rPh sb="42" eb="44">
      <t>ジッシツ</t>
    </rPh>
    <rPh sb="44" eb="47">
      <t>コウサイヒ</t>
    </rPh>
    <rPh sb="47" eb="49">
      <t>ヒリツ</t>
    </rPh>
    <rPh sb="50" eb="52">
      <t>ネンネン</t>
    </rPh>
    <rPh sb="52" eb="54">
      <t>ゲンショウ</t>
    </rPh>
    <rPh sb="63" eb="66">
      <t>トウシテキ</t>
    </rPh>
    <rPh sb="66" eb="68">
      <t>ケイヒ</t>
    </rPh>
    <rPh sb="69" eb="72">
      <t>テイスイジュン</t>
    </rPh>
    <rPh sb="73" eb="75">
      <t>スイイ</t>
    </rPh>
    <rPh sb="82" eb="83">
      <t>トモナ</t>
    </rPh>
    <rPh sb="85" eb="87">
      <t>シンキ</t>
    </rPh>
    <rPh sb="87" eb="89">
      <t>チホウ</t>
    </rPh>
    <rPh sb="89" eb="90">
      <t>サイ</t>
    </rPh>
    <rPh sb="91" eb="93">
      <t>ハッコウ</t>
    </rPh>
    <rPh sb="94" eb="96">
      <t>ヨクセイ</t>
    </rPh>
    <rPh sb="107" eb="108">
      <t>カンガ</t>
    </rPh>
    <rPh sb="144" eb="147">
      <t>ロウキュウカ</t>
    </rPh>
    <rPh sb="147" eb="149">
      <t>タイサク</t>
    </rPh>
    <rPh sb="151" eb="154">
      <t>ダイキボ</t>
    </rPh>
    <rPh sb="155" eb="158">
      <t>トウシテキ</t>
    </rPh>
    <rPh sb="158" eb="160">
      <t>ケイヒ</t>
    </rPh>
    <rPh sb="161" eb="163">
      <t>ハッセイ</t>
    </rPh>
    <rPh sb="168" eb="170">
      <t>ジュンジ</t>
    </rPh>
    <phoneticPr fontId="5"/>
  </si>
  <si>
    <t>将来負担比率については近年発生していない状況にある。一方で、有形固定資産減価償却率は類似団体よりも高い水準にある。主な原因としては、昭和30年代及び昭和40年代に建設された学校施設が多数あることなど、老朽化対策が必要な施設が多くなってきていることによると考えられる。今後は、公共施設総合管理計画に基づき、老朽化対策に積極的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</si>
</sst>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84389</c:v>
                </c:pt>
                <c:pt idx="1">
                  <c:v>83623</c:v>
                </c:pt>
                <c:pt idx="2">
                  <c:v>81768</c:v>
                </c:pt>
                <c:pt idx="3">
                  <c:v>65876</c:v>
                </c:pt>
                <c:pt idx="4">
                  <c:v>68468</c:v>
                </c:pt>
              </c:numCache>
            </c:numRef>
          </c:val>
          <c:smooth val="0"/>
          <c:extLst>
            <c:ext xmlns:c16="http://schemas.microsoft.com/office/drawing/2014/chart" uri="{C3380CC4-5D6E-409C-BE32-E72D297353CC}">
              <c16:uniqueId val="{00000000-B734-4531-A445-4A18A64346D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12370</c:v>
                </c:pt>
                <c:pt idx="1">
                  <c:v>10680</c:v>
                </c:pt>
                <c:pt idx="2">
                  <c:v>14304</c:v>
                </c:pt>
                <c:pt idx="3">
                  <c:v>16575</c:v>
                </c:pt>
                <c:pt idx="4">
                  <c:v>21970</c:v>
                </c:pt>
              </c:numCache>
            </c:numRef>
          </c:val>
          <c:smooth val="0"/>
          <c:extLst>
            <c:ext xmlns:c16="http://schemas.microsoft.com/office/drawing/2014/chart" uri="{C3380CC4-5D6E-409C-BE32-E72D297353CC}">
              <c16:uniqueId val="{00000001-B734-4531-A445-4A18A64346D7}"/>
            </c:ext>
          </c:extLst>
        </c:ser>
        <c:dLbls>
          <c:showLegendKey val="0"/>
          <c:showVal val="0"/>
          <c:showCatName val="0"/>
          <c:showSerName val="0"/>
          <c:showPercent val="0"/>
          <c:showBubbleSize val="0"/>
        </c:dLbls>
        <c:marker val="1"/>
        <c:smooth val="0"/>
        <c:axId val="124460032"/>
        <c:axId val="124474496"/>
      </c:lineChart>
      <c:catAx>
        <c:axId val="124460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474496"/>
        <c:crosses val="autoZero"/>
        <c:auto val="1"/>
        <c:lblAlgn val="ctr"/>
        <c:lblOffset val="100"/>
        <c:tickLblSkip val="1"/>
        <c:tickMarkSkip val="1"/>
        <c:noMultiLvlLbl val="0"/>
      </c:catAx>
      <c:valAx>
        <c:axId val="12447449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460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9.89</c:v>
                </c:pt>
                <c:pt idx="1">
                  <c:v>11.13</c:v>
                </c:pt>
                <c:pt idx="2">
                  <c:v>6.25</c:v>
                </c:pt>
                <c:pt idx="3">
                  <c:v>9.49</c:v>
                </c:pt>
                <c:pt idx="4">
                  <c:v>6.69</c:v>
                </c:pt>
              </c:numCache>
            </c:numRef>
          </c:val>
          <c:extLst>
            <c:ext xmlns:c16="http://schemas.microsoft.com/office/drawing/2014/chart" uri="{C3380CC4-5D6E-409C-BE32-E72D297353CC}">
              <c16:uniqueId val="{00000000-DBDE-44C1-B665-12FDBD03628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12.02</c:v>
                </c:pt>
                <c:pt idx="1">
                  <c:v>15.08</c:v>
                </c:pt>
                <c:pt idx="2">
                  <c:v>20.49</c:v>
                </c:pt>
                <c:pt idx="3">
                  <c:v>19.489999999999998</c:v>
                </c:pt>
                <c:pt idx="4">
                  <c:v>16.61</c:v>
                </c:pt>
              </c:numCache>
            </c:numRef>
          </c:val>
          <c:extLst>
            <c:ext xmlns:c16="http://schemas.microsoft.com/office/drawing/2014/chart" uri="{C3380CC4-5D6E-409C-BE32-E72D297353CC}">
              <c16:uniqueId val="{00000001-DBDE-44C1-B665-12FDBD036280}"/>
            </c:ext>
          </c:extLst>
        </c:ser>
        <c:dLbls>
          <c:showLegendKey val="0"/>
          <c:showVal val="0"/>
          <c:showCatName val="0"/>
          <c:showSerName val="0"/>
          <c:showPercent val="0"/>
          <c:showBubbleSize val="0"/>
        </c:dLbls>
        <c:gapWidth val="250"/>
        <c:overlap val="100"/>
        <c:axId val="124832768"/>
        <c:axId val="124839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0.67</c:v>
                </c:pt>
                <c:pt idx="1">
                  <c:v>4.08</c:v>
                </c:pt>
                <c:pt idx="2">
                  <c:v>0.94</c:v>
                </c:pt>
                <c:pt idx="3">
                  <c:v>2.25</c:v>
                </c:pt>
                <c:pt idx="4">
                  <c:v>-2.97</c:v>
                </c:pt>
              </c:numCache>
            </c:numRef>
          </c:val>
          <c:smooth val="0"/>
          <c:extLst>
            <c:ext xmlns:c16="http://schemas.microsoft.com/office/drawing/2014/chart" uri="{C3380CC4-5D6E-409C-BE32-E72D297353CC}">
              <c16:uniqueId val="{00000002-DBDE-44C1-B665-12FDBD036280}"/>
            </c:ext>
          </c:extLst>
        </c:ser>
        <c:dLbls>
          <c:showLegendKey val="0"/>
          <c:showVal val="0"/>
          <c:showCatName val="0"/>
          <c:showSerName val="0"/>
          <c:showPercent val="0"/>
          <c:showBubbleSize val="0"/>
        </c:dLbls>
        <c:marker val="1"/>
        <c:smooth val="0"/>
        <c:axId val="124832768"/>
        <c:axId val="124839040"/>
      </c:lineChart>
      <c:catAx>
        <c:axId val="12483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839040"/>
        <c:crosses val="autoZero"/>
        <c:auto val="1"/>
        <c:lblAlgn val="ctr"/>
        <c:lblOffset val="100"/>
        <c:tickLblSkip val="1"/>
        <c:tickMarkSkip val="1"/>
        <c:noMultiLvlLbl val="0"/>
      </c:catAx>
      <c:valAx>
        <c:axId val="124839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832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0.02</c:v>
                </c:pt>
                <c:pt idx="2">
                  <c:v>#N/A</c:v>
                </c:pt>
                <c:pt idx="3">
                  <c:v>0.03</c:v>
                </c:pt>
                <c:pt idx="4">
                  <c:v>#N/A</c:v>
                </c:pt>
                <c:pt idx="5">
                  <c:v>0</c:v>
                </c:pt>
                <c:pt idx="6">
                  <c:v>#N/A</c:v>
                </c:pt>
                <c:pt idx="7">
                  <c:v>0.03</c:v>
                </c:pt>
                <c:pt idx="8">
                  <c:v>#N/A</c:v>
                </c:pt>
                <c:pt idx="9">
                  <c:v>0.06</c:v>
                </c:pt>
              </c:numCache>
            </c:numRef>
          </c:val>
          <c:extLst>
            <c:ext xmlns:c16="http://schemas.microsoft.com/office/drawing/2014/chart" uri="{C3380CC4-5D6E-409C-BE32-E72D297353CC}">
              <c16:uniqueId val="{00000000-1499-4ED1-89C6-5A0A03609C0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499-4ED1-89C6-5A0A03609C0D}"/>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0.08</c:v>
                </c:pt>
                <c:pt idx="2">
                  <c:v>#N/A</c:v>
                </c:pt>
                <c:pt idx="3">
                  <c:v>7.0000000000000007E-2</c:v>
                </c:pt>
                <c:pt idx="4">
                  <c:v>#N/A</c:v>
                </c:pt>
                <c:pt idx="5">
                  <c:v>0.06</c:v>
                </c:pt>
                <c:pt idx="6">
                  <c:v>#N/A</c:v>
                </c:pt>
                <c:pt idx="7">
                  <c:v>7.0000000000000007E-2</c:v>
                </c:pt>
                <c:pt idx="8">
                  <c:v>#N/A</c:v>
                </c:pt>
                <c:pt idx="9">
                  <c:v>7.0000000000000007E-2</c:v>
                </c:pt>
              </c:numCache>
            </c:numRef>
          </c:val>
          <c:extLst>
            <c:ext xmlns:c16="http://schemas.microsoft.com/office/drawing/2014/chart" uri="{C3380CC4-5D6E-409C-BE32-E72D297353CC}">
              <c16:uniqueId val="{00000002-1499-4ED1-89C6-5A0A03609C0D}"/>
            </c:ext>
          </c:extLst>
        </c:ser>
        <c:ser>
          <c:idx val="3"/>
          <c:order val="3"/>
          <c:tx>
            <c:strRef>
              <c:f>データシート!$A$30</c:f>
              <c:strCache>
                <c:ptCount val="1"/>
                <c:pt idx="0">
                  <c:v>土地取得費特別会計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0.45</c:v>
                </c:pt>
                <c:pt idx="2">
                  <c:v>#N/A</c:v>
                </c:pt>
                <c:pt idx="3">
                  <c:v>0.48</c:v>
                </c:pt>
                <c:pt idx="4">
                  <c:v>#N/A</c:v>
                </c:pt>
                <c:pt idx="5">
                  <c:v>0.15</c:v>
                </c:pt>
                <c:pt idx="6">
                  <c:v>#N/A</c:v>
                </c:pt>
                <c:pt idx="7">
                  <c:v>0.47</c:v>
                </c:pt>
                <c:pt idx="8">
                  <c:v>#N/A</c:v>
                </c:pt>
                <c:pt idx="9">
                  <c:v>0.44</c:v>
                </c:pt>
              </c:numCache>
            </c:numRef>
          </c:val>
          <c:extLst>
            <c:ext xmlns:c16="http://schemas.microsoft.com/office/drawing/2014/chart" uri="{C3380CC4-5D6E-409C-BE32-E72D297353CC}">
              <c16:uniqueId val="{00000003-1499-4ED1-89C6-5A0A03609C0D}"/>
            </c:ext>
          </c:extLst>
        </c:ser>
        <c:ser>
          <c:idx val="4"/>
          <c:order val="4"/>
          <c:tx>
            <c:strRef>
              <c:f>データシート!$A$31</c:f>
              <c:strCache>
                <c:ptCount val="1"/>
                <c:pt idx="0">
                  <c:v>公共駐車場事業特別会計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0.56000000000000005</c:v>
                </c:pt>
                <c:pt idx="2">
                  <c:v>#N/A</c:v>
                </c:pt>
                <c:pt idx="3">
                  <c:v>0.59</c:v>
                </c:pt>
                <c:pt idx="4">
                  <c:v>#N/A</c:v>
                </c:pt>
                <c:pt idx="5">
                  <c:v>0.31</c:v>
                </c:pt>
                <c:pt idx="6">
                  <c:v>#N/A</c:v>
                </c:pt>
                <c:pt idx="7">
                  <c:v>0.45</c:v>
                </c:pt>
                <c:pt idx="8">
                  <c:v>#N/A</c:v>
                </c:pt>
                <c:pt idx="9">
                  <c:v>0.53</c:v>
                </c:pt>
              </c:numCache>
            </c:numRef>
          </c:val>
          <c:extLst>
            <c:ext xmlns:c16="http://schemas.microsoft.com/office/drawing/2014/chart" uri="{C3380CC4-5D6E-409C-BE32-E72D297353CC}">
              <c16:uniqueId val="{00000004-1499-4ED1-89C6-5A0A03609C0D}"/>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0.32</c:v>
                </c:pt>
                <c:pt idx="2">
                  <c:v>#N/A</c:v>
                </c:pt>
                <c:pt idx="3">
                  <c:v>0.39</c:v>
                </c:pt>
                <c:pt idx="4">
                  <c:v>#N/A</c:v>
                </c:pt>
                <c:pt idx="5">
                  <c:v>0.56000000000000005</c:v>
                </c:pt>
                <c:pt idx="6">
                  <c:v>#N/A</c:v>
                </c:pt>
                <c:pt idx="7">
                  <c:v>0.64</c:v>
                </c:pt>
                <c:pt idx="8">
                  <c:v>#N/A</c:v>
                </c:pt>
                <c:pt idx="9">
                  <c:v>0.56000000000000005</c:v>
                </c:pt>
              </c:numCache>
            </c:numRef>
          </c:val>
          <c:extLst>
            <c:ext xmlns:c16="http://schemas.microsoft.com/office/drawing/2014/chart" uri="{C3380CC4-5D6E-409C-BE32-E72D297353CC}">
              <c16:uniqueId val="{00000005-1499-4ED1-89C6-5A0A03609C0D}"/>
            </c:ext>
          </c:extLst>
        </c:ser>
        <c:ser>
          <c:idx val="6"/>
          <c:order val="6"/>
          <c:tx>
            <c:strRef>
              <c:f>データシート!$A$33</c:f>
              <c:strCache>
                <c:ptCount val="1"/>
                <c:pt idx="0">
                  <c:v>介護保険（保険事業勘定）特別会計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1.96</c:v>
                </c:pt>
                <c:pt idx="2">
                  <c:v>#N/A</c:v>
                </c:pt>
                <c:pt idx="3">
                  <c:v>0.56000000000000005</c:v>
                </c:pt>
                <c:pt idx="4">
                  <c:v>#N/A</c:v>
                </c:pt>
                <c:pt idx="5">
                  <c:v>1.0900000000000001</c:v>
                </c:pt>
                <c:pt idx="6">
                  <c:v>#N/A</c:v>
                </c:pt>
                <c:pt idx="7">
                  <c:v>1.45</c:v>
                </c:pt>
                <c:pt idx="8">
                  <c:v>#N/A</c:v>
                </c:pt>
                <c:pt idx="9">
                  <c:v>1.01</c:v>
                </c:pt>
              </c:numCache>
            </c:numRef>
          </c:val>
          <c:extLst>
            <c:ext xmlns:c16="http://schemas.microsoft.com/office/drawing/2014/chart" uri="{C3380CC4-5D6E-409C-BE32-E72D297353CC}">
              <c16:uniqueId val="{00000006-1499-4ED1-89C6-5A0A03609C0D}"/>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1.0900000000000001</c:v>
                </c:pt>
                <c:pt idx="2">
                  <c:v>#N/A</c:v>
                </c:pt>
                <c:pt idx="3">
                  <c:v>1.19</c:v>
                </c:pt>
                <c:pt idx="4">
                  <c:v>#N/A</c:v>
                </c:pt>
                <c:pt idx="5">
                  <c:v>1.64</c:v>
                </c:pt>
                <c:pt idx="6">
                  <c:v>#N/A</c:v>
                </c:pt>
                <c:pt idx="7">
                  <c:v>1.39</c:v>
                </c:pt>
                <c:pt idx="8">
                  <c:v>#N/A</c:v>
                </c:pt>
                <c:pt idx="9">
                  <c:v>2.63</c:v>
                </c:pt>
              </c:numCache>
            </c:numRef>
          </c:val>
          <c:extLst>
            <c:ext xmlns:c16="http://schemas.microsoft.com/office/drawing/2014/chart" uri="{C3380CC4-5D6E-409C-BE32-E72D297353CC}">
              <c16:uniqueId val="{00000007-1499-4ED1-89C6-5A0A03609C0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9.43</c:v>
                </c:pt>
                <c:pt idx="2">
                  <c:v>#N/A</c:v>
                </c:pt>
                <c:pt idx="3">
                  <c:v>10.64</c:v>
                </c:pt>
                <c:pt idx="4">
                  <c:v>#N/A</c:v>
                </c:pt>
                <c:pt idx="5">
                  <c:v>6.1</c:v>
                </c:pt>
                <c:pt idx="6">
                  <c:v>#N/A</c:v>
                </c:pt>
                <c:pt idx="7">
                  <c:v>9</c:v>
                </c:pt>
                <c:pt idx="8">
                  <c:v>#N/A</c:v>
                </c:pt>
                <c:pt idx="9">
                  <c:v>6.24</c:v>
                </c:pt>
              </c:numCache>
            </c:numRef>
          </c:val>
          <c:extLst>
            <c:ext xmlns:c16="http://schemas.microsoft.com/office/drawing/2014/chart" uri="{C3380CC4-5D6E-409C-BE32-E72D297353CC}">
              <c16:uniqueId val="{00000008-1499-4ED1-89C6-5A0A03609C0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8.26</c:v>
                </c:pt>
                <c:pt idx="2">
                  <c:v>#N/A</c:v>
                </c:pt>
                <c:pt idx="3">
                  <c:v>9.1300000000000008</c:v>
                </c:pt>
                <c:pt idx="4">
                  <c:v>#N/A</c:v>
                </c:pt>
                <c:pt idx="5">
                  <c:v>9.9700000000000006</c:v>
                </c:pt>
                <c:pt idx="6">
                  <c:v>#N/A</c:v>
                </c:pt>
                <c:pt idx="7">
                  <c:v>9.9700000000000006</c:v>
                </c:pt>
                <c:pt idx="8">
                  <c:v>#N/A</c:v>
                </c:pt>
                <c:pt idx="9">
                  <c:v>9.3699999999999992</c:v>
                </c:pt>
              </c:numCache>
            </c:numRef>
          </c:val>
          <c:extLst>
            <c:ext xmlns:c16="http://schemas.microsoft.com/office/drawing/2014/chart" uri="{C3380CC4-5D6E-409C-BE32-E72D297353CC}">
              <c16:uniqueId val="{00000009-1499-4ED1-89C6-5A0A03609C0D}"/>
            </c:ext>
          </c:extLst>
        </c:ser>
        <c:dLbls>
          <c:showLegendKey val="0"/>
          <c:showVal val="0"/>
          <c:showCatName val="0"/>
          <c:showSerName val="0"/>
          <c:showPercent val="0"/>
          <c:showBubbleSize val="0"/>
        </c:dLbls>
        <c:gapWidth val="150"/>
        <c:overlap val="100"/>
        <c:axId val="124969728"/>
        <c:axId val="124971264"/>
      </c:barChart>
      <c:catAx>
        <c:axId val="12496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971264"/>
        <c:crosses val="autoZero"/>
        <c:auto val="1"/>
        <c:lblAlgn val="ctr"/>
        <c:lblOffset val="100"/>
        <c:tickLblSkip val="1"/>
        <c:tickMarkSkip val="1"/>
        <c:noMultiLvlLbl val="0"/>
      </c:catAx>
      <c:valAx>
        <c:axId val="124971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969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1525</c:v>
                </c:pt>
                <c:pt idx="5">
                  <c:v>1551</c:v>
                </c:pt>
                <c:pt idx="8">
                  <c:v>1472</c:v>
                </c:pt>
                <c:pt idx="11">
                  <c:v>1524</c:v>
                </c:pt>
                <c:pt idx="14">
                  <c:v>1532</c:v>
                </c:pt>
              </c:numCache>
            </c:numRef>
          </c:val>
          <c:extLst>
            <c:ext xmlns:c16="http://schemas.microsoft.com/office/drawing/2014/chart" uri="{C3380CC4-5D6E-409C-BE32-E72D297353CC}">
              <c16:uniqueId val="{00000000-0930-4245-9A37-C12C6C0D3D2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930-4245-9A37-C12C6C0D3D2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930-4245-9A37-C12C6C0D3D2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12</c:v>
                </c:pt>
                <c:pt idx="3">
                  <c:v>8</c:v>
                </c:pt>
                <c:pt idx="6">
                  <c:v>12</c:v>
                </c:pt>
                <c:pt idx="9">
                  <c:v>26</c:v>
                </c:pt>
                <c:pt idx="12">
                  <c:v>50</c:v>
                </c:pt>
              </c:numCache>
            </c:numRef>
          </c:val>
          <c:extLst>
            <c:ext xmlns:c16="http://schemas.microsoft.com/office/drawing/2014/chart" uri="{C3380CC4-5D6E-409C-BE32-E72D297353CC}">
              <c16:uniqueId val="{00000003-0930-4245-9A37-C12C6C0D3D2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459</c:v>
                </c:pt>
                <c:pt idx="3">
                  <c:v>466</c:v>
                </c:pt>
                <c:pt idx="6">
                  <c:v>510</c:v>
                </c:pt>
                <c:pt idx="9">
                  <c:v>499</c:v>
                </c:pt>
                <c:pt idx="12">
                  <c:v>525</c:v>
                </c:pt>
              </c:numCache>
            </c:numRef>
          </c:val>
          <c:extLst>
            <c:ext xmlns:c16="http://schemas.microsoft.com/office/drawing/2014/chart" uri="{C3380CC4-5D6E-409C-BE32-E72D297353CC}">
              <c16:uniqueId val="{00000004-0930-4245-9A37-C12C6C0D3D2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30-4245-9A37-C12C6C0D3D2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930-4245-9A37-C12C6C0D3D2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1325</c:v>
                </c:pt>
                <c:pt idx="3">
                  <c:v>1051</c:v>
                </c:pt>
                <c:pt idx="6">
                  <c:v>973</c:v>
                </c:pt>
                <c:pt idx="9">
                  <c:v>904</c:v>
                </c:pt>
                <c:pt idx="12">
                  <c:v>920</c:v>
                </c:pt>
              </c:numCache>
            </c:numRef>
          </c:val>
          <c:extLst>
            <c:ext xmlns:c16="http://schemas.microsoft.com/office/drawing/2014/chart" uri="{C3380CC4-5D6E-409C-BE32-E72D297353CC}">
              <c16:uniqueId val="{00000007-0930-4245-9A37-C12C6C0D3D25}"/>
            </c:ext>
          </c:extLst>
        </c:ser>
        <c:dLbls>
          <c:showLegendKey val="0"/>
          <c:showVal val="0"/>
          <c:showCatName val="0"/>
          <c:showSerName val="0"/>
          <c:showPercent val="0"/>
          <c:showBubbleSize val="0"/>
        </c:dLbls>
        <c:gapWidth val="100"/>
        <c:overlap val="100"/>
        <c:axId val="131383680"/>
        <c:axId val="131385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271</c:v>
                </c:pt>
                <c:pt idx="2">
                  <c:v>#N/A</c:v>
                </c:pt>
                <c:pt idx="3">
                  <c:v>#N/A</c:v>
                </c:pt>
                <c:pt idx="4">
                  <c:v>-26</c:v>
                </c:pt>
                <c:pt idx="5">
                  <c:v>#N/A</c:v>
                </c:pt>
                <c:pt idx="6">
                  <c:v>#N/A</c:v>
                </c:pt>
                <c:pt idx="7">
                  <c:v>23</c:v>
                </c:pt>
                <c:pt idx="8">
                  <c:v>#N/A</c:v>
                </c:pt>
                <c:pt idx="9">
                  <c:v>#N/A</c:v>
                </c:pt>
                <c:pt idx="10">
                  <c:v>-95</c:v>
                </c:pt>
                <c:pt idx="11">
                  <c:v>#N/A</c:v>
                </c:pt>
                <c:pt idx="12">
                  <c:v>#N/A</c:v>
                </c:pt>
                <c:pt idx="13">
                  <c:v>-37</c:v>
                </c:pt>
                <c:pt idx="14">
                  <c:v>#N/A</c:v>
                </c:pt>
              </c:numCache>
            </c:numRef>
          </c:val>
          <c:smooth val="0"/>
          <c:extLst>
            <c:ext xmlns:c16="http://schemas.microsoft.com/office/drawing/2014/chart" uri="{C3380CC4-5D6E-409C-BE32-E72D297353CC}">
              <c16:uniqueId val="{00000008-0930-4245-9A37-C12C6C0D3D25}"/>
            </c:ext>
          </c:extLst>
        </c:ser>
        <c:dLbls>
          <c:showLegendKey val="0"/>
          <c:showVal val="0"/>
          <c:showCatName val="0"/>
          <c:showSerName val="0"/>
          <c:showPercent val="0"/>
          <c:showBubbleSize val="0"/>
        </c:dLbls>
        <c:marker val="1"/>
        <c:smooth val="0"/>
        <c:axId val="131383680"/>
        <c:axId val="131385600"/>
      </c:lineChart>
      <c:catAx>
        <c:axId val="13138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385600"/>
        <c:crosses val="autoZero"/>
        <c:auto val="1"/>
        <c:lblAlgn val="ctr"/>
        <c:lblOffset val="100"/>
        <c:tickLblSkip val="1"/>
        <c:tickMarkSkip val="1"/>
        <c:noMultiLvlLbl val="0"/>
      </c:catAx>
      <c:valAx>
        <c:axId val="131385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383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10763</c:v>
                </c:pt>
                <c:pt idx="5">
                  <c:v>10476</c:v>
                </c:pt>
                <c:pt idx="8">
                  <c:v>10140</c:v>
                </c:pt>
                <c:pt idx="11">
                  <c:v>9649</c:v>
                </c:pt>
                <c:pt idx="14">
                  <c:v>9010</c:v>
                </c:pt>
              </c:numCache>
            </c:numRef>
          </c:val>
          <c:extLst>
            <c:ext xmlns:c16="http://schemas.microsoft.com/office/drawing/2014/chart" uri="{C3380CC4-5D6E-409C-BE32-E72D297353CC}">
              <c16:uniqueId val="{00000000-57C5-411A-ACED-A626EF96DB7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6326</c:v>
                </c:pt>
                <c:pt idx="5">
                  <c:v>6238</c:v>
                </c:pt>
                <c:pt idx="8">
                  <c:v>5966</c:v>
                </c:pt>
                <c:pt idx="11">
                  <c:v>6394</c:v>
                </c:pt>
                <c:pt idx="14">
                  <c:v>6429</c:v>
                </c:pt>
              </c:numCache>
            </c:numRef>
          </c:val>
          <c:extLst>
            <c:ext xmlns:c16="http://schemas.microsoft.com/office/drawing/2014/chart" uri="{C3380CC4-5D6E-409C-BE32-E72D297353CC}">
              <c16:uniqueId val="{00000001-57C5-411A-ACED-A626EF96DB7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2274</c:v>
                </c:pt>
                <c:pt idx="5">
                  <c:v>2761</c:v>
                </c:pt>
                <c:pt idx="8">
                  <c:v>3312</c:v>
                </c:pt>
                <c:pt idx="11">
                  <c:v>3285</c:v>
                </c:pt>
                <c:pt idx="14">
                  <c:v>3264</c:v>
                </c:pt>
              </c:numCache>
            </c:numRef>
          </c:val>
          <c:extLst>
            <c:ext xmlns:c16="http://schemas.microsoft.com/office/drawing/2014/chart" uri="{C3380CC4-5D6E-409C-BE32-E72D297353CC}">
              <c16:uniqueId val="{00000002-57C5-411A-ACED-A626EF96DB7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C5-411A-ACED-A626EF96DB7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7C5-411A-ACED-A626EF96DB7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167</c:v>
                </c:pt>
                <c:pt idx="3">
                  <c:v>123</c:v>
                </c:pt>
                <c:pt idx="6">
                  <c:v>117</c:v>
                </c:pt>
                <c:pt idx="9">
                  <c:v>127</c:v>
                </c:pt>
                <c:pt idx="12">
                  <c:v>87</c:v>
                </c:pt>
              </c:numCache>
            </c:numRef>
          </c:val>
          <c:extLst>
            <c:ext xmlns:c16="http://schemas.microsoft.com/office/drawing/2014/chart" uri="{C3380CC4-5D6E-409C-BE32-E72D297353CC}">
              <c16:uniqueId val="{00000005-57C5-411A-ACED-A626EF96DB7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1866</c:v>
                </c:pt>
                <c:pt idx="3">
                  <c:v>1737</c:v>
                </c:pt>
                <c:pt idx="6">
                  <c:v>1673</c:v>
                </c:pt>
                <c:pt idx="9">
                  <c:v>1655</c:v>
                </c:pt>
                <c:pt idx="12">
                  <c:v>1668</c:v>
                </c:pt>
              </c:numCache>
            </c:numRef>
          </c:val>
          <c:extLst>
            <c:ext xmlns:c16="http://schemas.microsoft.com/office/drawing/2014/chart" uri="{C3380CC4-5D6E-409C-BE32-E72D297353CC}">
              <c16:uniqueId val="{00000006-57C5-411A-ACED-A626EF96DB7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325</c:v>
                </c:pt>
                <c:pt idx="3">
                  <c:v>549</c:v>
                </c:pt>
                <c:pt idx="6">
                  <c:v>843</c:v>
                </c:pt>
                <c:pt idx="9">
                  <c:v>1190</c:v>
                </c:pt>
                <c:pt idx="12">
                  <c:v>1206</c:v>
                </c:pt>
              </c:numCache>
            </c:numRef>
          </c:val>
          <c:extLst>
            <c:ext xmlns:c16="http://schemas.microsoft.com/office/drawing/2014/chart" uri="{C3380CC4-5D6E-409C-BE32-E72D297353CC}">
              <c16:uniqueId val="{00000007-57C5-411A-ACED-A626EF96DB7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6679</c:v>
                </c:pt>
                <c:pt idx="3">
                  <c:v>6687</c:v>
                </c:pt>
                <c:pt idx="6">
                  <c:v>6769</c:v>
                </c:pt>
                <c:pt idx="9">
                  <c:v>6757</c:v>
                </c:pt>
                <c:pt idx="12">
                  <c:v>6769</c:v>
                </c:pt>
              </c:numCache>
            </c:numRef>
          </c:val>
          <c:extLst>
            <c:ext xmlns:c16="http://schemas.microsoft.com/office/drawing/2014/chart" uri="{C3380CC4-5D6E-409C-BE32-E72D297353CC}">
              <c16:uniqueId val="{00000008-57C5-411A-ACED-A626EF96DB7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107</c:v>
                </c:pt>
                <c:pt idx="3">
                  <c:v>189</c:v>
                </c:pt>
                <c:pt idx="6">
                  <c:v>189</c:v>
                </c:pt>
                <c:pt idx="9">
                  <c:v>187</c:v>
                </c:pt>
                <c:pt idx="12">
                  <c:v>210</c:v>
                </c:pt>
              </c:numCache>
            </c:numRef>
          </c:val>
          <c:extLst>
            <c:ext xmlns:c16="http://schemas.microsoft.com/office/drawing/2014/chart" uri="{C3380CC4-5D6E-409C-BE32-E72D297353CC}">
              <c16:uniqueId val="{00000009-57C5-411A-ACED-A626EF96DB7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9514</c:v>
                </c:pt>
                <c:pt idx="3">
                  <c:v>8884</c:v>
                </c:pt>
                <c:pt idx="6">
                  <c:v>8331</c:v>
                </c:pt>
                <c:pt idx="9">
                  <c:v>7797</c:v>
                </c:pt>
                <c:pt idx="12">
                  <c:v>7307</c:v>
                </c:pt>
              </c:numCache>
            </c:numRef>
          </c:val>
          <c:extLst>
            <c:ext xmlns:c16="http://schemas.microsoft.com/office/drawing/2014/chart" uri="{C3380CC4-5D6E-409C-BE32-E72D297353CC}">
              <c16:uniqueId val="{0000000A-57C5-411A-ACED-A626EF96DB7A}"/>
            </c:ext>
          </c:extLst>
        </c:ser>
        <c:dLbls>
          <c:showLegendKey val="0"/>
          <c:showVal val="0"/>
          <c:showCatName val="0"/>
          <c:showSerName val="0"/>
          <c:showPercent val="0"/>
          <c:showBubbleSize val="0"/>
        </c:dLbls>
        <c:gapWidth val="100"/>
        <c:overlap val="100"/>
        <c:axId val="131869696"/>
        <c:axId val="131875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7C5-411A-ACED-A626EF96DB7A}"/>
            </c:ext>
          </c:extLst>
        </c:ser>
        <c:dLbls>
          <c:showLegendKey val="0"/>
          <c:showVal val="0"/>
          <c:showCatName val="0"/>
          <c:showSerName val="0"/>
          <c:showPercent val="0"/>
          <c:showBubbleSize val="0"/>
        </c:dLbls>
        <c:marker val="1"/>
        <c:smooth val="0"/>
        <c:axId val="131869696"/>
        <c:axId val="131875968"/>
      </c:lineChart>
      <c:catAx>
        <c:axId val="131869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875968"/>
        <c:crosses val="autoZero"/>
        <c:auto val="1"/>
        <c:lblAlgn val="ctr"/>
        <c:lblOffset val="100"/>
        <c:tickLblSkip val="1"/>
        <c:tickMarkSkip val="1"/>
        <c:noMultiLvlLbl val="0"/>
      </c:catAx>
      <c:valAx>
        <c:axId val="131875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869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1854</c:v>
                </c:pt>
                <c:pt idx="1">
                  <c:v>1765</c:v>
                </c:pt>
                <c:pt idx="2">
                  <c:v>1659</c:v>
                </c:pt>
              </c:numCache>
            </c:numRef>
          </c:val>
          <c:extLst>
            <c:ext xmlns:c16="http://schemas.microsoft.com/office/drawing/2014/chart" uri="{C3380CC4-5D6E-409C-BE32-E72D297353CC}">
              <c16:uniqueId val="{00000000-1F55-4B4F-8F27-FFB1864B074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1F55-4B4F-8F27-FFB1864B074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1109</c:v>
                </c:pt>
                <c:pt idx="1">
                  <c:v>1130</c:v>
                </c:pt>
                <c:pt idx="2">
                  <c:v>1149</c:v>
                </c:pt>
              </c:numCache>
            </c:numRef>
          </c:val>
          <c:extLst>
            <c:ext xmlns:c16="http://schemas.microsoft.com/office/drawing/2014/chart" uri="{C3380CC4-5D6E-409C-BE32-E72D297353CC}">
              <c16:uniqueId val="{00000002-1F55-4B4F-8F27-FFB1864B0740}"/>
            </c:ext>
          </c:extLst>
        </c:ser>
        <c:dLbls>
          <c:showLegendKey val="0"/>
          <c:showVal val="0"/>
          <c:showCatName val="0"/>
          <c:showSerName val="0"/>
          <c:showPercent val="0"/>
          <c:showBubbleSize val="0"/>
        </c:dLbls>
        <c:gapWidth val="120"/>
        <c:overlap val="100"/>
        <c:axId val="112702208"/>
        <c:axId val="112703744"/>
      </c:barChart>
      <c:catAx>
        <c:axId val="11270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2703744"/>
        <c:crosses val="autoZero"/>
        <c:auto val="1"/>
        <c:lblAlgn val="ctr"/>
        <c:lblOffset val="100"/>
        <c:tickLblSkip val="1"/>
        <c:tickMarkSkip val="1"/>
        <c:noMultiLvlLbl val="0"/>
      </c:catAx>
      <c:valAx>
        <c:axId val="1127037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2702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{8923CB87-FC41-40C5-BBD1-355E205E13DA}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B02-43DD-A6F5-5EE35B9996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{DAACA5B1-C2DC-401A-A93E-A29E94AA8AB8}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B02-43DD-A6F5-5EE35B9996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{27F43ED3-6136-4091-AEF2-52BB92225C18}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B02-43DD-A6F5-5EE35B9996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{5B2A46B6-E1BF-4236-BBFD-4FA69D3BBCC0}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B02-43DD-A6F5-5EE35B9996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{1A192368-C46D-44F8-B0FE-5F9A90433B43}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B02-43DD-A6F5-5EE35B99963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{E3A6686C-4DAC-441F-8D14-548C042A0A2A}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B02-43DD-A6F5-5EE35B99963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{FE882623-38E3-4C21-B2E9-3E5DA8EA1E5F}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B02-43DD-A6F5-5EE35B99963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{70DFF484-00EF-4CD0-BB52-FC09335AC36A}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B02-43DD-A6F5-5EE35B99963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{97F29F69-1229-4FFB-929D-E0BC0F1F2E08}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B02-43DD-A6F5-5EE35B9996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65.2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B02-43DD-A6F5-5EE35B99963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{B20753E4-FD81-40D1-8990-52BCF0C3A813}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B02-43DD-A6F5-5EE35B99963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{6EEABDE9-9459-49E8-B585-6C9289D463C3}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B02-43DD-A6F5-5EE35B9996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{B9B320FA-D257-443B-89E4-962A0E8CCD51}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B02-43DD-A6F5-5EE35B9996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{4F72EBEA-1F39-4006-8E3C-A9B7090579BF}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B02-43DD-A6F5-5EE35B9996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{E1501ABC-87F7-44A8-9FE5-9DA5A5DAD9A8}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B02-43DD-A6F5-5EE35B99963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{8F790E07-F2B7-47A8-A593-F63202B041C4}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B02-43DD-A6F5-5EE35B99963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{CDB6B7F4-F0C5-43F7-AAE8-39DC8AABBBD9}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B02-43DD-A6F5-5EE35B99963D}"/>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{015D34FA-AD50-443F-95DC-FF7417CD8DD2}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B02-43DD-A6F5-5EE35B99963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{79726D05-FD54-4DCE-8CF6-49A9D4922047}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B02-43DD-A6F5-5EE35B9996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57.1</c:v>
                </c:pt>
              </c:numCache>
            </c:numRef>
          </c:xVal>
          <c:yVal>
            <c:numRef>
              <c:f>公会計指標分析・財政指標組合せ分析表!$BP$55:$DC$55</c:f>
              <c:numCache>
                <c:formatCode>#,##0.0;"▲ "#,##0.0</c:formatCode>
                <c:ptCount val="40"/>
                <c:pt idx="24">
                  <c:v>52.3</c:v>
                </c:pt>
              </c:numCache>
            </c:numRef>
          </c:yVal>
          <c:smooth val="0"/>
          <c:extLst>
            <c:ext xmlns:c16="http://schemas.microsoft.com/office/drawing/2014/chart" uri="{C3380CC4-5D6E-409C-BE32-E72D297353CC}">
              <c16:uniqueId val="{00000013-8B02-43DD-A6F5-5EE35B99963D}"/>
            </c:ext>
          </c:extLst>
        </c:ser>
        <c:dLbls>
          <c:showLegendKey val="0"/>
          <c:showVal val="1"/>
          <c:showCatName val="0"/>
          <c:showSerName val="0"/>
          <c:showPercent val="0"/>
          <c:showBubbleSize val="0"/>
        </c:dLbls>
        <c:axId val="132484480"/>
        <c:axId val="132490752"/>
      </c:scatterChart>
      <c:valAx>
        <c:axId val="132484480"/>
        <c:scaling>
          <c:orientation val="minMax"/>
          <c:max val="68.599999999999994"/>
          <c:min val="4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490752"/>
        <c:crosses val="autoZero"/>
        <c:crossBetween val="midCat"/>
      </c:valAx>
      <c:valAx>
        <c:axId val="132490752"/>
        <c:scaling>
          <c:orientation val="minMax"/>
          <c:max val="62.800000000000004"/>
          <c:min val="4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4844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{55C0436A-AC28-47DE-B48A-20A2BE29C7B9}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640-4579-8546-EE5918AF100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{C422433A-B6C6-4257-A3AF-780BB5137320}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640-4579-8546-EE5918AF100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{95FBE92F-E2BC-423F-B148-F7A4568BFA76}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640-4579-8546-EE5918AF100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{13271646-47B6-4D87-8AF1-5FAD11C6E88E}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640-4579-8546-EE5918AF100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{59941B0B-8628-4D34-861F-1E421AB77AC3}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640-4579-8546-EE5918AF100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{69B329E6-DEE8-41F9-8FFB-22702D853E42}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640-4579-8546-EE5918AF100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{576430EB-D0C3-4161-915A-7BCF23856CC1}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640-4579-8546-EE5918AF100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{358A7BF7-7947-494A-A0ED-A180183F8206}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640-4579-8546-EE5918AF100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{76E5A4F3-160C-4E9C-BFC8-A7AEB918EA5D}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640-4579-8546-EE5918AF10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2.1</c:v>
                </c:pt>
                <c:pt idx="16">
                  <c:v>1</c:v>
                </c:pt>
                <c:pt idx="24">
                  <c:v>-0.4</c:v>
                </c:pt>
                <c:pt idx="32">
                  <c:v>-0.4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640-4579-8546-EE5918AF100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{9A09A756-B539-4A32-B9E9-243AD48156C1}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640-4579-8546-EE5918AF100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{97AFB401-C26F-4B80-BB39-0437B56B3CD2}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640-4579-8546-EE5918AF100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{BDD7E563-925D-4C33-91F9-69B114A87F16}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640-4579-8546-EE5918AF100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{4DCC326A-6E6C-4BDD-B947-A95F643E58C0}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640-4579-8546-EE5918AF100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{487CB5F8-9B75-4A52-9A5B-CBBBF8C9C0D1}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640-4579-8546-EE5918AF100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{FC1B19A4-2B99-4D99-9A84-6F8A4090A799}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640-4579-8546-EE5918AF100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{434C19BE-7BC9-4DF0-8957-B78C009F8258}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640-4579-8546-EE5918AF100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{F9AE1721-3362-4878-9933-B39AD6AD3D54}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640-4579-8546-EE5918AF100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{CA8C51AB-50C8-4251-9C65-BD6A78FAFC7B}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640-4579-8546-EE5918AF10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10.4</c:v>
                </c:pt>
                <c:pt idx="16">
                  <c:v>10.199999999999999</c:v>
                </c:pt>
                <c:pt idx="24">
                  <c:v>10</c:v>
                </c:pt>
                <c:pt idx="32">
                  <c:v>9.6999999999999993</c:v>
                </c:pt>
              </c:numCache>
            </c:numRef>
          </c:xVal>
          <c:yVal>
            <c:numRef>
              <c:f>公会計指標分析・財政指標組合せ分析表!$BP$77:$DC$77</c:f>
              <c:numCache>
                <c:formatCode>#,##0.0;"▲ "#,##0.0</c:formatCode>
                <c:ptCount val="40"/>
                <c:pt idx="0">
                  <c:v>52.8</c:v>
                </c:pt>
                <c:pt idx="8">
                  <c:v>48.6</c:v>
                </c:pt>
                <c:pt idx="16">
                  <c:v>56.8</c:v>
                </c:pt>
                <c:pt idx="24">
                  <c:v>52.3</c:v>
                </c:pt>
                <c:pt idx="32">
                  <c:v>55.4</c:v>
                </c:pt>
              </c:numCache>
            </c:numRef>
          </c:yVal>
          <c:smooth val="0"/>
          <c:extLst>
            <c:ext xmlns:c16="http://schemas.microsoft.com/office/drawing/2014/chart" uri="{C3380CC4-5D6E-409C-BE32-E72D297353CC}">
              <c16:uniqueId val="{00000013-3640-4579-8546-EE5918AF1000}"/>
            </c:ext>
          </c:extLst>
        </c:ser>
        <c:dLbls>
          <c:showLegendKey val="0"/>
          <c:showVal val="1"/>
          <c:showCatName val="0"/>
          <c:showSerName val="0"/>
          <c:showPercent val="0"/>
          <c:showBubbleSize val="0"/>
        </c:dLbls>
        <c:axId val="132532864"/>
        <c:axId val="132563712"/>
      </c:scatterChart>
      <c:valAx>
        <c:axId val="132532864"/>
        <c:scaling>
          <c:orientation val="minMax"/>
          <c:max val="11.7"/>
          <c:min val="9.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563712"/>
        <c:crosses val="autoZero"/>
        <c:crossBetween val="midCat"/>
      </c:valAx>
      <c:valAx>
        <c:axId val="132563712"/>
        <c:scaling>
          <c:orientation val="minMax"/>
          <c:max val="58.2"/>
          <c:min val="47.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5328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愛知県高浜市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元利償還金では、平成２１年度に市立病院の民間移譲に伴い、病院事業会計の起債の償還を一般会計が引き継いだため翌２２年度に大きく増加したものの、以降は順調に減少している。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実質公債費比率の分子については、起債の新規発行を抑制してきたことや過去の大規模事業の償還が終了したことに伴い、減少している。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平成３０年度以降、公共施設の更新等により多額の起債を発行する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予定の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今後増加することが見込まれる。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愛知県高浜市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額では、平成２１年度において、市立病院の民間移譲に伴い、起債残高を病院事業会計から一般会計が引き継いだため一般会計等に係る地方債の現在高が大幅に増加し、公営企業債等繰入見込額が減少したが、平成２２年度からは、一般会計においてはプライマリーバランス黒字の堅持を目標に掲げ、順調に現在高は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充当可能財源では、平成２２年度に財政調整基金を取崩し、その影響から充当可能基金は減少したが、市税収入の増加による充当可能特定歳入の増加、臨時財政対策債の発行に伴い、基準財政需要額算入見込額が増加したことにより、将来負担比率の分子は大幅に減少し、平成２４年度より継続してマイナス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プライマリーバランスの黒字を堅持していくことで、将来負担比率の分子は減少傾向を維持していくと予想されるが、公共施設の更新に伴う地方債の新規発行により、地方債現在高の上昇が考えられるため、予断は許さな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愛知県高浜市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基金の全体として、総額は減少を続けており、主に財政調整基金の減である。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これは、高齢者福祉、障がい者福祉や民間保育園等の扶助費の増加によるものが影響している。また、</a:t>
          </a:r>
          <a:r>
            <a:rPr kumimoji="1" lang="ja-JP" altLang="ja-JP" sz="1300">
              <a:solidFill>
                <a:schemeClr val="dk1"/>
              </a:solidFill>
              <a:effectLst/>
              <a:latin typeface="ＭＳ ゴシック" pitchFamily="49" charset="-128"/>
              <a:ea typeface="ＭＳ ゴシック" pitchFamily="49" charset="-128"/>
              <a:cs typeface="+mn-cs"/>
            </a:rPr>
            <a:t>継続的</a:t>
          </a:r>
          <a:r>
            <a:rPr kumimoji="1" lang="ja-JP" altLang="en-US" sz="1300">
              <a:solidFill>
                <a:schemeClr val="dk1"/>
              </a:solidFill>
              <a:effectLst/>
              <a:latin typeface="ＭＳ ゴシック" pitchFamily="49" charset="-128"/>
              <a:ea typeface="ＭＳ ゴシック" pitchFamily="49" charset="-128"/>
              <a:cs typeface="+mn-cs"/>
            </a:rPr>
            <a:t>な</a:t>
          </a:r>
          <a:r>
            <a:rPr kumimoji="1" lang="ja-JP" altLang="ja-JP" sz="1300">
              <a:solidFill>
                <a:schemeClr val="dk1"/>
              </a:solidFill>
              <a:effectLst/>
              <a:latin typeface="ＭＳ ゴシック" pitchFamily="49" charset="-128"/>
              <a:ea typeface="ＭＳ ゴシック" pitchFamily="49" charset="-128"/>
              <a:cs typeface="+mn-cs"/>
            </a:rPr>
            <a:t>「アウトソーシング戦略」により行政のスリム化を推進</a:t>
          </a:r>
          <a:r>
            <a:rPr kumimoji="1" lang="ja-JP" altLang="en-US" sz="1300">
              <a:solidFill>
                <a:schemeClr val="dk1"/>
              </a:solidFill>
              <a:effectLst/>
              <a:latin typeface="ＭＳ ゴシック" pitchFamily="49" charset="-128"/>
              <a:ea typeface="ＭＳ ゴシック" pitchFamily="49" charset="-128"/>
              <a:cs typeface="+mn-cs"/>
            </a:rPr>
            <a:t>し</a:t>
          </a:r>
          <a:r>
            <a:rPr kumimoji="1" lang="ja-JP" altLang="ja-JP" sz="1300">
              <a:solidFill>
                <a:schemeClr val="dk1"/>
              </a:solidFill>
              <a:effectLst/>
              <a:latin typeface="ＭＳ ゴシック" pitchFamily="49" charset="-128"/>
              <a:ea typeface="ＭＳ ゴシック" pitchFamily="49" charset="-128"/>
              <a:cs typeface="+mn-cs"/>
            </a:rPr>
            <a:t>、人件費</a:t>
          </a:r>
          <a:r>
            <a:rPr kumimoji="1" lang="ja-JP" altLang="en-US" sz="1300">
              <a:solidFill>
                <a:schemeClr val="dk1"/>
              </a:solidFill>
              <a:effectLst/>
              <a:latin typeface="ＭＳ ゴシック" pitchFamily="49" charset="-128"/>
              <a:ea typeface="ＭＳ ゴシック" pitchFamily="49" charset="-128"/>
              <a:cs typeface="+mn-cs"/>
            </a:rPr>
            <a:t>増加を抑制しているが、物件費が増加する傾向である。これらの財源不足を財政調整基金の活用を行い対応している。また、法人市民税による歳入増減額の年度差があることから、各年度において基金活用におけるバラツキが生じることも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itchFamily="49" charset="-128"/>
              <a:ea typeface="ＭＳ ゴシック" pitchFamily="49" charset="-128"/>
              <a:cs typeface="+mn-cs"/>
            </a:rPr>
            <a:t>近年の傾向として市税が増加傾向にあることが、基金の一定額維持に寄与してきたが、</a:t>
          </a:r>
          <a:r>
            <a:rPr kumimoji="1" lang="ja-JP" altLang="ja-JP" sz="1300">
              <a:solidFill>
                <a:schemeClr val="dk1"/>
              </a:solidFill>
              <a:effectLst/>
              <a:latin typeface="ＭＳ ゴシック" pitchFamily="49" charset="-128"/>
              <a:ea typeface="ＭＳ ゴシック" pitchFamily="49" charset="-128"/>
              <a:cs typeface="+mn-cs"/>
            </a:rPr>
            <a:t>今後は公共施設の更新等により</a:t>
          </a:r>
          <a:r>
            <a:rPr kumimoji="1" lang="ja-JP" altLang="en-US" sz="1300">
              <a:solidFill>
                <a:schemeClr val="dk1"/>
              </a:solidFill>
              <a:effectLst/>
              <a:latin typeface="ＭＳ ゴシック" pitchFamily="49" charset="-128"/>
              <a:ea typeface="ＭＳ ゴシック" pitchFamily="49" charset="-128"/>
              <a:cs typeface="+mn-cs"/>
            </a:rPr>
            <a:t>、</a:t>
          </a:r>
          <a:r>
            <a:rPr kumimoji="1" lang="ja-JP" altLang="ja-JP" sz="1300">
              <a:solidFill>
                <a:schemeClr val="dk1"/>
              </a:solidFill>
              <a:effectLst/>
              <a:latin typeface="ＭＳ ゴシック" pitchFamily="49" charset="-128"/>
              <a:ea typeface="ＭＳ ゴシック" pitchFamily="49" charset="-128"/>
              <a:cs typeface="+mn-cs"/>
            </a:rPr>
            <a:t>普通建設事業費及び公債費の増加が見込まれている。</a:t>
          </a:r>
          <a:r>
            <a:rPr kumimoji="0" lang="ja-JP" altLang="en-US" sz="1300">
              <a:solidFill>
                <a:schemeClr val="dk1"/>
              </a:solidFill>
              <a:effectLst/>
              <a:latin typeface="ＭＳ ゴシック" pitchFamily="49" charset="-128"/>
              <a:ea typeface="ＭＳ ゴシック" pitchFamily="49" charset="-128"/>
              <a:cs typeface="+mn-cs"/>
            </a:rPr>
            <a:t>一定額の基金残高維持とともに、適正な運用を行うことによって基金活用を行っていく。また、歳出面においては、</a:t>
          </a:r>
          <a:r>
            <a:rPr kumimoji="1" lang="ja-JP" altLang="ja-JP" sz="1300">
              <a:solidFill>
                <a:schemeClr val="dk1"/>
              </a:solidFill>
              <a:effectLst/>
              <a:latin typeface="ＭＳ ゴシック" pitchFamily="49" charset="-128"/>
              <a:ea typeface="ＭＳ ゴシック" pitchFamily="49" charset="-128"/>
              <a:cs typeface="+mn-cs"/>
            </a:rPr>
            <a:t>受益と負担のバランスを考慮していくことで、事業の選択と集中を図り、</a:t>
          </a:r>
          <a:r>
            <a:rPr kumimoji="1" lang="ja-JP" altLang="en-US" sz="1300">
              <a:solidFill>
                <a:schemeClr val="dk1"/>
              </a:solidFill>
              <a:effectLst/>
              <a:latin typeface="ＭＳ ゴシック" pitchFamily="49" charset="-128"/>
              <a:ea typeface="ＭＳ ゴシック" pitchFamily="49" charset="-128"/>
              <a:cs typeface="+mn-cs"/>
            </a:rPr>
            <a:t>基金を活用しつつ</a:t>
          </a:r>
          <a:r>
            <a:rPr kumimoji="1" lang="ja-JP" altLang="ja-JP" sz="1300">
              <a:solidFill>
                <a:schemeClr val="dk1"/>
              </a:solidFill>
              <a:effectLst/>
              <a:latin typeface="ＭＳ ゴシック" pitchFamily="49" charset="-128"/>
              <a:ea typeface="ＭＳ ゴシック" pitchFamily="49" charset="-128"/>
              <a:cs typeface="+mn-cs"/>
            </a:rPr>
            <a:t>効果的な財政運営を図っていく。</a:t>
          </a:r>
          <a:endParaRPr lang="ja-JP" altLang="ja-JP" sz="1300">
            <a:effectLst/>
            <a:latin typeface="ＭＳ ゴシック" pitchFamily="49" charset="-128"/>
            <a:ea typeface="ＭＳ ゴシック"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公共施設等整備基金：公共施設等の整備に要する経費に充てる基金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港湾環境対策基金：</a:t>
          </a:r>
          <a:r>
            <a:rPr lang="ja-JP" altLang="en-US" sz="1300">
              <a:effectLst/>
              <a:latin typeface="ＭＳ ゴシック" pitchFamily="49" charset="-128"/>
              <a:ea typeface="ＭＳ ゴシック" pitchFamily="49" charset="-128"/>
            </a:rPr>
            <a:t>衣浦港高浜地区の港湾環境の改善及び維持保全を図る事業に</a:t>
          </a:r>
          <a:r>
            <a:rPr kumimoji="1" lang="ja-JP" altLang="ja-JP" sz="1300">
              <a:solidFill>
                <a:schemeClr val="dk1"/>
              </a:solidFill>
              <a:effectLst/>
              <a:latin typeface="ＭＳ ゴシック" pitchFamily="49" charset="-128"/>
              <a:ea typeface="ＭＳ ゴシック" pitchFamily="49" charset="-128"/>
              <a:cs typeface="+mn-cs"/>
            </a:rPr>
            <a:t>充てる基金</a:t>
          </a:r>
          <a:endParaRPr lang="en-US" altLang="ja-JP" sz="1300">
            <a:effectLst/>
            <a:latin typeface="ＭＳ ゴシック" pitchFamily="49" charset="-128"/>
            <a:ea typeface="ＭＳ ゴシック"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まちづくりパートナーズ基金：</a:t>
          </a:r>
          <a:r>
            <a:rPr lang="ja-JP" altLang="en-US" sz="1300">
              <a:effectLst/>
              <a:latin typeface="ＭＳ ゴシック" pitchFamily="49" charset="-128"/>
              <a:ea typeface="ＭＳ ゴシック" pitchFamily="49" charset="-128"/>
            </a:rPr>
            <a:t>市と市民が相互に連携し、新しい公共空間を形成していくために実施する協働事業及び地域内分権を推進するとともに、市民公益活動を支援するための事業に充てる基金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たかはま夢・未来基金：</a:t>
          </a:r>
          <a:r>
            <a:rPr lang="ja-JP" altLang="en-US" sz="1300">
              <a:effectLst/>
              <a:latin typeface="ＭＳ ゴシック" pitchFamily="49" charset="-128"/>
              <a:ea typeface="ＭＳ ゴシック" pitchFamily="49" charset="-128"/>
            </a:rPr>
            <a:t>たかはま夢・未来塾事業の推進を図るための事業費</a:t>
          </a:r>
          <a:r>
            <a:rPr lang="ja-JP" altLang="ja-JP" sz="1300">
              <a:solidFill>
                <a:schemeClr val="dk1"/>
              </a:solidFill>
              <a:effectLst/>
              <a:latin typeface="ＭＳ ゴシック" pitchFamily="49" charset="-128"/>
              <a:ea typeface="ＭＳ ゴシック" pitchFamily="49" charset="-128"/>
              <a:cs typeface="+mn-cs"/>
            </a:rPr>
            <a:t>に充てる基金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a:t>
          </a:r>
          <a:r>
            <a:rPr lang="ja-JP" altLang="en-US" sz="1300">
              <a:effectLst/>
              <a:latin typeface="ＭＳ ゴシック" pitchFamily="49" charset="-128"/>
              <a:ea typeface="ＭＳ ゴシック" pitchFamily="49" charset="-128"/>
            </a:rPr>
            <a:t>地域福祉の推進に必要な財源を確保し、主として民間活動支援のために行う一定の事業費に充てる基金。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itchFamily="49" charset="-128"/>
              <a:ea typeface="ＭＳ ゴシック" pitchFamily="49" charset="-128"/>
              <a:cs typeface="+mn-cs"/>
            </a:rPr>
            <a:t>公共施設等整備基金</a:t>
          </a:r>
          <a:r>
            <a:rPr kumimoji="1" lang="ja-JP" altLang="en-US" sz="1300">
              <a:solidFill>
                <a:schemeClr val="dk1"/>
              </a:solidFill>
              <a:effectLst/>
              <a:latin typeface="ＭＳ ゴシック" pitchFamily="49" charset="-128"/>
              <a:ea typeface="ＭＳ ゴシック" pitchFamily="49" charset="-128"/>
              <a:cs typeface="+mn-cs"/>
            </a:rPr>
            <a:t>：前年度と比較して、約１，７００万円程度の増である。これは、公共施設更新に伴う大規模な財政需要に対し、毎年度定期的な積立を行っていることによる。</a:t>
          </a:r>
          <a:endParaRPr lang="ja-JP" altLang="ja-JP" sz="1300">
            <a:effectLst/>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itchFamily="49" charset="-128"/>
              <a:ea typeface="ＭＳ ゴシック" pitchFamily="49" charset="-128"/>
              <a:cs typeface="+mn-cs"/>
            </a:rPr>
            <a:t>港湾環境対策基金：：前年度と比較して、約</a:t>
          </a:r>
          <a:r>
            <a:rPr kumimoji="1" lang="ja-JP" altLang="en-US" sz="1300">
              <a:solidFill>
                <a:schemeClr val="dk1"/>
              </a:solidFill>
              <a:effectLst/>
              <a:latin typeface="ＭＳ ゴシック" pitchFamily="49" charset="-128"/>
              <a:ea typeface="ＭＳ ゴシック" pitchFamily="49" charset="-128"/>
              <a:cs typeface="+mn-cs"/>
            </a:rPr>
            <a:t>２</a:t>
          </a:r>
          <a:r>
            <a:rPr kumimoji="1" lang="ja-JP" altLang="ja-JP" sz="1300">
              <a:solidFill>
                <a:schemeClr val="dk1"/>
              </a:solidFill>
              <a:effectLst/>
              <a:latin typeface="ＭＳ ゴシック" pitchFamily="49" charset="-128"/>
              <a:ea typeface="ＭＳ ゴシック" pitchFamily="49" charset="-128"/>
              <a:cs typeface="+mn-cs"/>
            </a:rPr>
            <a:t>００万円程度の増である。</a:t>
          </a:r>
          <a:r>
            <a:rPr kumimoji="1" lang="ja-JP" altLang="en-US" sz="1300">
              <a:solidFill>
                <a:schemeClr val="dk1"/>
              </a:solidFill>
              <a:effectLst/>
              <a:latin typeface="ＭＳ ゴシック" pitchFamily="49" charset="-128"/>
              <a:ea typeface="ＭＳ ゴシック" pitchFamily="49" charset="-128"/>
              <a:cs typeface="+mn-cs"/>
            </a:rPr>
            <a:t>これは、</a:t>
          </a:r>
          <a:r>
            <a:rPr kumimoji="1" lang="ja-JP" altLang="ja-JP" sz="1300">
              <a:solidFill>
                <a:schemeClr val="dk1"/>
              </a:solidFill>
              <a:effectLst/>
              <a:latin typeface="ＭＳ ゴシック" pitchFamily="49" charset="-128"/>
              <a:ea typeface="ＭＳ ゴシック" pitchFamily="49" charset="-128"/>
              <a:cs typeface="+mn-cs"/>
            </a:rPr>
            <a:t>定期的に行</a:t>
          </a:r>
          <a:r>
            <a:rPr kumimoji="1" lang="ja-JP" altLang="en-US" sz="1300">
              <a:solidFill>
                <a:schemeClr val="dk1"/>
              </a:solidFill>
              <a:effectLst/>
              <a:latin typeface="ＭＳ ゴシック" pitchFamily="49" charset="-128"/>
              <a:ea typeface="ＭＳ ゴシック" pitchFamily="49" charset="-128"/>
              <a:cs typeface="+mn-cs"/>
            </a:rPr>
            <a:t>っている</a:t>
          </a:r>
          <a:r>
            <a:rPr kumimoji="1" lang="ja-JP" altLang="ja-JP" sz="1300">
              <a:solidFill>
                <a:schemeClr val="dk1"/>
              </a:solidFill>
              <a:effectLst/>
              <a:latin typeface="ＭＳ ゴシック" pitchFamily="49" charset="-128"/>
              <a:ea typeface="ＭＳ ゴシック" pitchFamily="49" charset="-128"/>
              <a:cs typeface="+mn-cs"/>
            </a:rPr>
            <a:t>港湾環境</a:t>
          </a:r>
          <a:r>
            <a:rPr kumimoji="1" lang="ja-JP" altLang="en-US" sz="1300">
              <a:solidFill>
                <a:schemeClr val="dk1"/>
              </a:solidFill>
              <a:effectLst/>
              <a:latin typeface="ＭＳ ゴシック" pitchFamily="49" charset="-128"/>
              <a:ea typeface="ＭＳ ゴシック" pitchFamily="49" charset="-128"/>
              <a:cs typeface="+mn-cs"/>
            </a:rPr>
            <a:t>の改善</a:t>
          </a:r>
          <a:r>
            <a:rPr kumimoji="1" lang="ja-JP" altLang="ja-JP" sz="1300">
              <a:solidFill>
                <a:schemeClr val="dk1"/>
              </a:solidFill>
              <a:effectLst/>
              <a:latin typeface="ＭＳ ゴシック" pitchFamily="49" charset="-128"/>
              <a:ea typeface="ＭＳ ゴシック" pitchFamily="49" charset="-128"/>
              <a:cs typeface="+mn-cs"/>
            </a:rPr>
            <a:t>事業</a:t>
          </a:r>
          <a:r>
            <a:rPr kumimoji="1" lang="ja-JP" altLang="en-US" sz="1300">
              <a:solidFill>
                <a:schemeClr val="dk1"/>
              </a:solidFill>
              <a:effectLst/>
              <a:latin typeface="ＭＳ ゴシック" pitchFamily="49" charset="-128"/>
              <a:ea typeface="ＭＳ ゴシック" pitchFamily="49" charset="-128"/>
              <a:cs typeface="+mn-cs"/>
            </a:rPr>
            <a:t>に向けて、港湾環境対策に伴う負担金収入の積立を行っていることによる。</a:t>
          </a:r>
          <a:endParaRPr kumimoji="1" lang="en-US" altLang="ja-JP" sz="1300">
            <a:solidFill>
              <a:schemeClr val="dk1"/>
            </a:solidFill>
            <a:effectLst/>
            <a:latin typeface="ＭＳ ゴシック" pitchFamily="49" charset="-128"/>
            <a:ea typeface="ＭＳ ゴシック"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itchFamily="49" charset="-128"/>
              <a:ea typeface="ＭＳ ゴシック" pitchFamily="49" charset="-128"/>
              <a:cs typeface="+mn-cs"/>
            </a:rPr>
            <a:t>たかはま夢・未来基金</a:t>
          </a:r>
          <a:r>
            <a:rPr kumimoji="1" lang="ja-JP" altLang="en-US" sz="1300">
              <a:solidFill>
                <a:schemeClr val="dk1"/>
              </a:solidFill>
              <a:effectLst/>
              <a:latin typeface="ＭＳ ゴシック" pitchFamily="49" charset="-128"/>
              <a:ea typeface="ＭＳ ゴシック" pitchFamily="49" charset="-128"/>
              <a:cs typeface="+mn-cs"/>
            </a:rPr>
            <a:t>：前年度と比較して、横ばいである。実金額としては、少額の取崩しを行い、事業費に充てている。</a:t>
          </a:r>
          <a:endParaRPr lang="ja-JP" altLang="ja-JP" sz="1300">
            <a:effectLst/>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itchFamily="49" charset="-128"/>
              <a:ea typeface="ＭＳ ゴシック" pitchFamily="49" charset="-128"/>
              <a:cs typeface="+mn-cs"/>
            </a:rPr>
            <a:t>地域福祉基金：：前年度と比較して、横ばいである。実金額としては、少額の取崩しを行い、事業費に充てて</a:t>
          </a:r>
          <a:r>
            <a:rPr kumimoji="1" lang="ja-JP" altLang="en-US" sz="1300">
              <a:solidFill>
                <a:schemeClr val="dk1"/>
              </a:solidFill>
              <a:effectLst/>
              <a:latin typeface="ＭＳ ゴシック" pitchFamily="49" charset="-128"/>
              <a:ea typeface="ＭＳ ゴシック" pitchFamily="49" charset="-128"/>
              <a:cs typeface="+mn-cs"/>
            </a:rPr>
            <a:t>いる。また、基金を指定した寄付を頂くことにより</a:t>
          </a:r>
          <a:r>
            <a:rPr kumimoji="0" lang="ja-JP" altLang="en-US" sz="1300">
              <a:solidFill>
                <a:schemeClr val="dk1"/>
              </a:solidFill>
              <a:effectLst/>
              <a:latin typeface="ＭＳ ゴシック" pitchFamily="49" charset="-128"/>
              <a:ea typeface="ＭＳ ゴシック" pitchFamily="49" charset="-128"/>
              <a:cs typeface="+mn-cs"/>
            </a:rPr>
            <a:t>、</a:t>
          </a:r>
          <a:r>
            <a:rPr kumimoji="1" lang="ja-JP" altLang="en-US" sz="1300">
              <a:solidFill>
                <a:schemeClr val="dk1"/>
              </a:solidFill>
              <a:effectLst/>
              <a:latin typeface="ＭＳ ゴシック" pitchFamily="49" charset="-128"/>
              <a:ea typeface="ＭＳ ゴシック" pitchFamily="49" charset="-128"/>
              <a:cs typeface="+mn-cs"/>
            </a:rPr>
            <a:t>積立も行っている。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については、「高浜市公共施設総合管理計画」を着実に進めるため、必要な額を確保することを目標に積立を行ってきた。今後、公共施設の更新等の事業が実行段階に入ることから、定期的に取崩しを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その他の特定目的基金についても、基金の適正な運用を行いつつ、活用を行っていく予定である。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itchFamily="49" charset="-128"/>
              <a:ea typeface="ＭＳ ゴシック" pitchFamily="49" charset="-128"/>
              <a:cs typeface="+mn-cs"/>
            </a:rPr>
            <a:t>平成２９年度末において、前年度末に対し、約１億円減少している。</a:t>
          </a:r>
          <a:r>
            <a:rPr kumimoji="1" lang="ja-JP" altLang="ja-JP" sz="1300">
              <a:solidFill>
                <a:schemeClr val="dk1"/>
              </a:solidFill>
              <a:effectLst/>
              <a:latin typeface="ＭＳ ゴシック" pitchFamily="49" charset="-128"/>
              <a:ea typeface="ＭＳ ゴシック" pitchFamily="49" charset="-128"/>
              <a:cs typeface="+mn-cs"/>
            </a:rPr>
            <a:t>高齢者福祉、障がい者福祉や民間保育園等の扶助費の増加によるものが影響している。また、継続的な「アウトソーシング戦略」により行政のスリム化を推進し、人件費増加を抑制しているが、</a:t>
          </a:r>
          <a:r>
            <a:rPr kumimoji="1" lang="ja-JP" altLang="en-US" sz="1300">
              <a:solidFill>
                <a:schemeClr val="dk1"/>
              </a:solidFill>
              <a:effectLst/>
              <a:latin typeface="ＭＳ ゴシック" pitchFamily="49" charset="-128"/>
              <a:ea typeface="ＭＳ ゴシック" pitchFamily="49" charset="-128"/>
              <a:cs typeface="+mn-cs"/>
            </a:rPr>
            <a:t>委託料等の</a:t>
          </a:r>
          <a:r>
            <a:rPr kumimoji="1" lang="ja-JP" altLang="ja-JP" sz="1300">
              <a:solidFill>
                <a:schemeClr val="dk1"/>
              </a:solidFill>
              <a:effectLst/>
              <a:latin typeface="ＭＳ ゴシック" pitchFamily="49" charset="-128"/>
              <a:ea typeface="ＭＳ ゴシック" pitchFamily="49" charset="-128"/>
              <a:cs typeface="+mn-cs"/>
            </a:rPr>
            <a:t>物件費が増加する傾向である。これらの財源不足を財政調整基金の活用を行い対応している。</a:t>
          </a:r>
          <a:endParaRPr lang="ja-JP" altLang="ja-JP" sz="1300">
            <a:effectLst/>
            <a:latin typeface="ＭＳ ゴシック" pitchFamily="49" charset="-128"/>
            <a:ea typeface="ＭＳ ゴシック"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標準財政規模の１０％程度を目安として、約１０億円の維持は必要と考えている。しかし、過去にリーマンショックの影響にて、財政調整基金が約１０億円減少したことを踏まえ、継続的な行財政運営を行うために</a:t>
          </a:r>
          <a:r>
            <a:rPr kumimoji="1" lang="ja-JP" altLang="ja-JP" sz="1300">
              <a:solidFill>
                <a:schemeClr val="dk1"/>
              </a:solidFill>
              <a:effectLst/>
              <a:latin typeface="ＭＳ ゴシック" pitchFamily="49" charset="-128"/>
              <a:ea typeface="ＭＳ ゴシック" pitchFamily="49" charset="-128"/>
              <a:cs typeface="+mn-cs"/>
            </a:rPr>
            <a:t>標準財政規模の</a:t>
          </a:r>
          <a:r>
            <a:rPr kumimoji="1" lang="ja-JP" altLang="en-US" sz="1300">
              <a:solidFill>
                <a:schemeClr val="dk1"/>
              </a:solidFill>
              <a:effectLst/>
              <a:latin typeface="ＭＳ ゴシック" pitchFamily="49" charset="-128"/>
              <a:ea typeface="ＭＳ ゴシック" pitchFamily="49" charset="-128"/>
              <a:cs typeface="+mn-cs"/>
            </a:rPr>
            <a:t>２</a:t>
          </a:r>
          <a:r>
            <a:rPr kumimoji="1" lang="ja-JP" altLang="ja-JP" sz="1300">
              <a:solidFill>
                <a:schemeClr val="dk1"/>
              </a:solidFill>
              <a:effectLst/>
              <a:latin typeface="ＭＳ ゴシック" pitchFamily="49" charset="-128"/>
              <a:ea typeface="ＭＳ ゴシック" pitchFamily="49" charset="-128"/>
              <a:cs typeface="+mn-cs"/>
            </a:rPr>
            <a:t>０％程度</a:t>
          </a:r>
          <a:r>
            <a:rPr kumimoji="1" lang="ja-JP" altLang="en-US" sz="1300">
              <a:solidFill>
                <a:schemeClr val="dk1"/>
              </a:solidFill>
              <a:effectLst/>
              <a:latin typeface="ＭＳ ゴシック" pitchFamily="49" charset="-128"/>
              <a:ea typeface="ＭＳ ゴシック" pitchFamily="49" charset="-128"/>
              <a:cs typeface="+mn-cs"/>
            </a:rPr>
            <a:t>である、約２０億円を目標としている。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平成２９年度末現在高において、前年度と横ばいである。これは、基金残高における利子分のみの積立を行ったことによるもの。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減債基金については、目的に対応する市債の償還予定がなく、定期的な積立も行っていないことから一時凍結を検討している。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愛知県高浜市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48,154
44,812
13.11
14,715,516
14,042,214
668,701
9,988,202
6,730,192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が、公共施設総合管理計画に基づき、機能重視型の公共施設の複合化や集約化を図ることとしている。当該計画に基づいた施設の維持管理等の取組みにより、今後については取組みの効果が表れてくると考えられる。</a:t>
          </a: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8" name="テキスト ボックス 57"/>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6" name="テキスト ボックス 65"/>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70" name="直線コネクタ 69"/>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71" name="有形固定資産減価償却率最小値テキスト"/>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72" name="直線コネクタ 71"/>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73" name="有形固定資産減価償却率最大値テキスト"/>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74" name="直線コネクタ 73"/>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29439</xdr:rowOff>
    </xdr:from>
    <xdr:ext cx="405111" cy="259045"/>
    <xdr:sp macro="" textlink="">
      <xdr:nvSpPr>
        <xdr:cNvPr id="75" name="有形固定資産減価償却率平均値テキスト"/>
        <xdr:cNvSpPr txBox="1"/>
      </xdr:nvSpPr>
      <xdr:spPr>
        <a:xfrm>
          <a:off x="4813300" y="5773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6" name="フローチャート: 判断 75"/>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7" name="フローチャート: 判断 76"/>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78" name="フローチャート: 判断 77"/>
        <xdr:cNvSpPr/>
      </xdr:nvSpPr>
      <xdr:spPr>
        <a:xfrm>
          <a:off x="3238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34078</xdr:rowOff>
    </xdr:from>
    <xdr:to>
      <xdr:col>19</xdr:col>
      <xdr:colOff>187325</xdr:colOff>
      <xdr:row>27</xdr:row>
      <xdr:rowOff>135678</xdr:rowOff>
    </xdr:to>
    <xdr:sp macro="" textlink="">
      <xdr:nvSpPr>
        <xdr:cNvPr id="84" name="楕円 83"/>
        <xdr:cNvSpPr/>
      </xdr:nvSpPr>
      <xdr:spPr>
        <a:xfrm>
          <a:off x="4000500" y="543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75370</xdr:rowOff>
    </xdr:from>
    <xdr:ext cx="405111" cy="259045"/>
    <xdr:sp macro="" textlink="">
      <xdr:nvSpPr>
        <xdr:cNvPr id="85" name="n_1aveValue有形固定資産減価償却率"/>
        <xdr:cNvSpPr txBox="1"/>
      </xdr:nvSpPr>
      <xdr:spPr>
        <a:xfrm>
          <a:off x="3836044" y="5818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40869</xdr:rowOff>
    </xdr:from>
    <xdr:ext cx="405111" cy="259045"/>
    <xdr:sp macro="" textlink="">
      <xdr:nvSpPr>
        <xdr:cNvPr id="86" name="n_2aveValue有形固定資産減価償却率"/>
        <xdr:cNvSpPr txBox="1"/>
      </xdr:nvSpPr>
      <xdr:spPr>
        <a:xfrm>
          <a:off x="3086744"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152205</xdr:rowOff>
    </xdr:from>
    <xdr:ext cx="405111" cy="259045"/>
    <xdr:sp macro="" textlink="">
      <xdr:nvSpPr>
        <xdr:cNvPr id="87" name="n_1mainValue有形固定資産減価償却率"/>
        <xdr:cNvSpPr txBox="1"/>
      </xdr:nvSpPr>
      <xdr:spPr>
        <a:xfrm>
          <a:off x="3836044" y="5209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を下回っており、主な原因としては、地方債償還額が地方債発行額を上回る年度が続いてきたことによる。しかし、公共施設総合管理計画を確実に推進していくことによって、今後、地方債の発行額が増加する見込みである。市税の動向によっては、債務償還可能年数が増加することが考えられる。</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3" name="テキスト ボックス 102"/>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11" name="テキスト ボックス 110"/>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9" name="直線コネクタ 118"/>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20" name="債務償還可能年数最小値テキスト"/>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21" name="直線コネクタ 120"/>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22" name="債務償還可能年数最大値テキスト"/>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23" name="直線コネクタ 122"/>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39659</xdr:rowOff>
    </xdr:from>
    <xdr:ext cx="340478" cy="259045"/>
    <xdr:sp macro="" textlink="">
      <xdr:nvSpPr>
        <xdr:cNvPr id="124" name="債務償還可能年数平均値テキスト"/>
        <xdr:cNvSpPr txBox="1"/>
      </xdr:nvSpPr>
      <xdr:spPr>
        <a:xfrm>
          <a:off x="14846300" y="6126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25" name="フローチャート: 判断 124"/>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35</xdr:row>
      <xdr:rowOff>11340</xdr:rowOff>
    </xdr:from>
    <xdr:to>
      <xdr:col>76</xdr:col>
      <xdr:colOff>73025</xdr:colOff>
      <xdr:row>35</xdr:row>
      <xdr:rowOff>112940</xdr:rowOff>
    </xdr:to>
    <xdr:sp macro="" textlink="">
      <xdr:nvSpPr>
        <xdr:cNvPr id="131" name="楕円 130"/>
        <xdr:cNvSpPr/>
      </xdr:nvSpPr>
      <xdr:spPr>
        <a:xfrm>
          <a:off x="14744700" y="678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97717</xdr:rowOff>
    </xdr:from>
    <xdr:ext cx="340478" cy="259045"/>
    <xdr:sp macro="" textlink="">
      <xdr:nvSpPr>
        <xdr:cNvPr id="132" name="債務償還可能年数該当値テキスト"/>
        <xdr:cNvSpPr txBox="1"/>
      </xdr:nvSpPr>
      <xdr:spPr>
        <a:xfrm>
          <a:off x="14846300" y="66985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愛知県高浜市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48,154
44,812
13.11
14,715,516
14,042,214
668,701
9,988,202
6,730,192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120032</xdr:rowOff>
    </xdr:from>
    <xdr:ext cx="405111" cy="259045"/>
    <xdr:sp macro="" textlink="">
      <xdr:nvSpPr>
        <xdr:cNvPr id="60" name="【道路】&#10;有形固定資産減価償却率平均値テキスト"/>
        <xdr:cNvSpPr txBox="1"/>
      </xdr:nvSpPr>
      <xdr:spPr>
        <a:xfrm>
          <a:off x="4673600" y="612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153035</xdr:rowOff>
    </xdr:from>
    <xdr:to>
      <xdr:col>20</xdr:col>
      <xdr:colOff>38100</xdr:colOff>
      <xdr:row>34</xdr:row>
      <xdr:rowOff>83185</xdr:rowOff>
    </xdr:to>
    <xdr:sp macro="" textlink="">
      <xdr:nvSpPr>
        <xdr:cNvPr id="69" name="楕円 68"/>
        <xdr:cNvSpPr/>
      </xdr:nvSpPr>
      <xdr:spPr>
        <a:xfrm>
          <a:off x="3746500" y="581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40022</xdr:rowOff>
    </xdr:from>
    <xdr:ext cx="405111" cy="259045"/>
    <xdr:sp macro="" textlink="">
      <xdr:nvSpPr>
        <xdr:cNvPr id="70" name="n_1aveValue【道路】&#10;有形固定資産減価償却率"/>
        <xdr:cNvSpPr txBox="1"/>
      </xdr:nvSpPr>
      <xdr:spPr>
        <a:xfrm>
          <a:off x="3582044" y="621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130192</xdr:rowOff>
    </xdr:from>
    <xdr:ext cx="405111" cy="259045"/>
    <xdr:sp macro="" textlink="">
      <xdr:nvSpPr>
        <xdr:cNvPr id="71" name="n_2aveValue【道路】&#10;有形固定資産減価償却率"/>
        <xdr:cNvSpPr txBox="1"/>
      </xdr:nvSpPr>
      <xdr:spPr>
        <a:xfrm>
          <a:off x="27057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99712</xdr:rowOff>
    </xdr:from>
    <xdr:ext cx="405111" cy="259045"/>
    <xdr:sp macro="" textlink="">
      <xdr:nvSpPr>
        <xdr:cNvPr id="72" name="n_1mainValue【道路】&#10;有形固定資産減価償却率"/>
        <xdr:cNvSpPr txBox="1"/>
      </xdr:nvSpPr>
      <xdr:spPr>
        <a:xfrm>
          <a:off x="3582044" y="558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96" name="直線コネクタ 95"/>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97"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98" name="直線コネクタ 97"/>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99"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0" name="直線コネクタ 99"/>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34536</xdr:rowOff>
    </xdr:from>
    <xdr:ext cx="534377" cy="259045"/>
    <xdr:sp macro="" textlink="">
      <xdr:nvSpPr>
        <xdr:cNvPr id="101" name="【道路】&#10;一人当たり延長平均値テキスト"/>
        <xdr:cNvSpPr txBox="1"/>
      </xdr:nvSpPr>
      <xdr:spPr>
        <a:xfrm>
          <a:off x="10515600" y="6549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2" name="フローチャート: 判断 101"/>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3" name="フローチャート: 判断 102"/>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04" name="フローチャート: 判断 103"/>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170637</xdr:rowOff>
    </xdr:from>
    <xdr:to>
      <xdr:col>50</xdr:col>
      <xdr:colOff>165100</xdr:colOff>
      <xdr:row>41</xdr:row>
      <xdr:rowOff>100787</xdr:rowOff>
    </xdr:to>
    <xdr:sp macro="" textlink="">
      <xdr:nvSpPr>
        <xdr:cNvPr id="110" name="楕円 109"/>
        <xdr:cNvSpPr/>
      </xdr:nvSpPr>
      <xdr:spPr>
        <a:xfrm>
          <a:off x="9588500" y="702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162272</xdr:rowOff>
    </xdr:from>
    <xdr:ext cx="534377" cy="259045"/>
    <xdr:sp macro="" textlink="">
      <xdr:nvSpPr>
        <xdr:cNvPr id="111" name="n_1aveValue【道路】&#10;一人当たり延長"/>
        <xdr:cNvSpPr txBox="1"/>
      </xdr:nvSpPr>
      <xdr:spPr>
        <a:xfrm>
          <a:off x="93594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158500</xdr:rowOff>
    </xdr:from>
    <xdr:ext cx="534377" cy="259045"/>
    <xdr:sp macro="" textlink="">
      <xdr:nvSpPr>
        <xdr:cNvPr id="112" name="n_2aveValue【道路】&#10;一人当たり延長"/>
        <xdr:cNvSpPr txBox="1"/>
      </xdr:nvSpPr>
      <xdr:spPr>
        <a:xfrm>
          <a:off x="8483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91914</xdr:rowOff>
    </xdr:from>
    <xdr:ext cx="469744" cy="259045"/>
    <xdr:sp macro="" textlink="">
      <xdr:nvSpPr>
        <xdr:cNvPr id="113" name="n_1mainValue【道路】&#10;一人当たり延長"/>
        <xdr:cNvSpPr txBox="1"/>
      </xdr:nvSpPr>
      <xdr:spPr>
        <a:xfrm>
          <a:off x="9391727" y="712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4" name="直線コネクタ 12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5" name="テキスト ボックス 12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6" name="直線コネクタ 12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7" name="テキスト ボックス 12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8" name="直線コネクタ 12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9" name="テキスト ボックス 12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0" name="直線コネクタ 12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1" name="テキスト ボックス 13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2" name="直線コネクタ 13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3" name="テキスト ボックス 13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4" name="直線コネクタ 13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5" name="テキスト ボックス 13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39" name="直線コネクタ 138"/>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40"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41" name="直線コネクタ 140"/>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42"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43" name="直線コネクタ 142"/>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121937</xdr:rowOff>
    </xdr:from>
    <xdr:ext cx="405111" cy="259045"/>
    <xdr:sp macro="" textlink="">
      <xdr:nvSpPr>
        <xdr:cNvPr id="144" name="【橋りょう・トンネル】&#10;有形固定資産減価償却率平均値テキスト"/>
        <xdr:cNvSpPr txBox="1"/>
      </xdr:nvSpPr>
      <xdr:spPr>
        <a:xfrm>
          <a:off x="4673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45" name="フローチャート: 判断 144"/>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46" name="フローチャート: 判断 145"/>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47" name="フローチャート: 判断 146"/>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76563</xdr:rowOff>
    </xdr:from>
    <xdr:to>
      <xdr:col>20</xdr:col>
      <xdr:colOff>38100</xdr:colOff>
      <xdr:row>59</xdr:row>
      <xdr:rowOff>6713</xdr:rowOff>
    </xdr:to>
    <xdr:sp macro="" textlink="">
      <xdr:nvSpPr>
        <xdr:cNvPr id="153" name="楕円 152"/>
        <xdr:cNvSpPr/>
      </xdr:nvSpPr>
      <xdr:spPr>
        <a:xfrm>
          <a:off x="3746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90912</xdr:rowOff>
    </xdr:from>
    <xdr:ext cx="405111" cy="259045"/>
    <xdr:sp macro="" textlink="">
      <xdr:nvSpPr>
        <xdr:cNvPr id="154" name="n_1aveValue【橋りょう・トンネル】&#10;有形固定資産減価償却率"/>
        <xdr:cNvSpPr txBox="1"/>
      </xdr:nvSpPr>
      <xdr:spPr>
        <a:xfrm>
          <a:off x="35820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55" name="n_2ave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23240</xdr:rowOff>
    </xdr:from>
    <xdr:ext cx="405111" cy="259045"/>
    <xdr:sp macro="" textlink="">
      <xdr:nvSpPr>
        <xdr:cNvPr id="156" name="n_1mainValue【橋りょう・トンネル】&#10;有形固定資産減価償却率"/>
        <xdr:cNvSpPr txBox="1"/>
      </xdr:nvSpPr>
      <xdr:spPr>
        <a:xfrm>
          <a:off x="35820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7" name="直線コネクタ 16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8" name="テキスト ボックス 16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9" name="直線コネクタ 16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0" name="テキスト ボックス 16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1" name="直線コネクタ 17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2" name="テキスト ボックス 17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3" name="直線コネクタ 17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4" name="テキスト ボックス 17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5" name="直線コネクタ 17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6" name="テキスト ボックス 17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8" name="テキスト ボックス 17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80" name="直線コネクタ 179"/>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81"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182" name="直線コネクタ 181"/>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183"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184" name="直線コネクタ 183"/>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91701</xdr:rowOff>
    </xdr:from>
    <xdr:ext cx="599010" cy="259045"/>
    <xdr:sp macro="" textlink="">
      <xdr:nvSpPr>
        <xdr:cNvPr id="185" name="【橋りょう・トンネル】&#10;一人当たり有形固定資産（償却資産）額平均値テキスト"/>
        <xdr:cNvSpPr txBox="1"/>
      </xdr:nvSpPr>
      <xdr:spPr>
        <a:xfrm>
          <a:off x="10515600" y="10550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186" name="フローチャート: 判断 185"/>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187" name="フローチャート: 判断 186"/>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188" name="フローチャート: 判断 187"/>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49719</xdr:rowOff>
    </xdr:from>
    <xdr:to>
      <xdr:col>50</xdr:col>
      <xdr:colOff>165100</xdr:colOff>
      <xdr:row>62</xdr:row>
      <xdr:rowOff>151319</xdr:rowOff>
    </xdr:to>
    <xdr:sp macro="" textlink="">
      <xdr:nvSpPr>
        <xdr:cNvPr id="194" name="楕円 193"/>
        <xdr:cNvSpPr/>
      </xdr:nvSpPr>
      <xdr:spPr>
        <a:xfrm>
          <a:off x="9588500" y="1067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29886</xdr:rowOff>
    </xdr:from>
    <xdr:ext cx="599010" cy="259045"/>
    <xdr:sp macro="" textlink="">
      <xdr:nvSpPr>
        <xdr:cNvPr id="195" name="n_1aveValue【橋りょう・トンネル】&#10;一人当たり有形固定資産（償却資産）額"/>
        <xdr:cNvSpPr txBox="1"/>
      </xdr:nvSpPr>
      <xdr:spPr>
        <a:xfrm>
          <a:off x="93270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196" name="n_2aveValue【橋りょう・トンネル】&#10;一人当たり有形固定資産（償却資産）額"/>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142446</xdr:rowOff>
    </xdr:from>
    <xdr:ext cx="599010" cy="259045"/>
    <xdr:sp macro="" textlink="">
      <xdr:nvSpPr>
        <xdr:cNvPr id="197" name="n_1mainValue【橋りょう・トンネル】&#10;一人当たり有形固定資産（償却資産）額"/>
        <xdr:cNvSpPr txBox="1"/>
      </xdr:nvSpPr>
      <xdr:spPr>
        <a:xfrm>
          <a:off x="9327095" y="1077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9" name="直線コネクタ 20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0" name="テキスト ボックス 20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1" name="直線コネクタ 21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2" name="テキスト ボックス 21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3" name="直線コネクタ 21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4" name="テキスト ボックス 21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5" name="直線コネクタ 21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6" name="テキスト ボックス 21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7" name="直線コネクタ 21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8" name="テキスト ボックス 21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22" name="直線コネクタ 221"/>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23"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24" name="直線コネクタ 223"/>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25"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26" name="直線コネクタ 225"/>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27"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28" name="フローチャート: 判断 227"/>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29" name="フローチャート: 判断 228"/>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30" name="フローチャート: 判断 229"/>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143511</xdr:rowOff>
    </xdr:from>
    <xdr:to>
      <xdr:col>20</xdr:col>
      <xdr:colOff>38100</xdr:colOff>
      <xdr:row>81</xdr:row>
      <xdr:rowOff>73661</xdr:rowOff>
    </xdr:to>
    <xdr:sp macro="" textlink="">
      <xdr:nvSpPr>
        <xdr:cNvPr id="236" name="楕円 235"/>
        <xdr:cNvSpPr/>
      </xdr:nvSpPr>
      <xdr:spPr>
        <a:xfrm>
          <a:off x="3746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53357</xdr:rowOff>
    </xdr:from>
    <xdr:ext cx="405111" cy="259045"/>
    <xdr:sp macro="" textlink="">
      <xdr:nvSpPr>
        <xdr:cNvPr id="237" name="n_1aveValue【公営住宅】&#10;有形固定資産減価償却率"/>
        <xdr:cNvSpPr txBox="1"/>
      </xdr:nvSpPr>
      <xdr:spPr>
        <a:xfrm>
          <a:off x="35820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238" name="n_2aveValue【公営住宅】&#10;有形固定資産減価償却率"/>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90188</xdr:rowOff>
    </xdr:from>
    <xdr:ext cx="405111" cy="259045"/>
    <xdr:sp macro="" textlink="">
      <xdr:nvSpPr>
        <xdr:cNvPr id="239" name="n_1mainValue【公営住宅】&#10;有形固定資産減価償却率"/>
        <xdr:cNvSpPr txBox="1"/>
      </xdr:nvSpPr>
      <xdr:spPr>
        <a:xfrm>
          <a:off x="35820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0" name="直線コネクタ 24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1" name="テキスト ボックス 25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2" name="直線コネクタ 25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3" name="テキスト ボックス 25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4" name="直線コネクタ 25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5" name="テキスト ボックス 25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6" name="直線コネクタ 25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7" name="テキスト ボックス 25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8" name="直線コネクタ 25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9" name="テキスト ボックス 25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63" name="直線コネクタ 262"/>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64"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65" name="直線コネクタ 264"/>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66"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67" name="直線コネクタ 266"/>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153940</xdr:rowOff>
    </xdr:from>
    <xdr:ext cx="469744" cy="259045"/>
    <xdr:sp macro="" textlink="">
      <xdr:nvSpPr>
        <xdr:cNvPr id="268" name="【公営住宅】&#10;一人当たり面積平均値テキスト"/>
        <xdr:cNvSpPr txBox="1"/>
      </xdr:nvSpPr>
      <xdr:spPr>
        <a:xfrm>
          <a:off x="10515600" y="1421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69" name="フローチャート: 判断 268"/>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270" name="フローチャート: 判断 269"/>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271" name="フローチャート: 判断 270"/>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66548</xdr:rowOff>
    </xdr:from>
    <xdr:to>
      <xdr:col>50</xdr:col>
      <xdr:colOff>165100</xdr:colOff>
      <xdr:row>85</xdr:row>
      <xdr:rowOff>168148</xdr:rowOff>
    </xdr:to>
    <xdr:sp macro="" textlink="">
      <xdr:nvSpPr>
        <xdr:cNvPr id="277" name="楕円 276"/>
        <xdr:cNvSpPr/>
      </xdr:nvSpPr>
      <xdr:spPr>
        <a:xfrm>
          <a:off x="9588500" y="1463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103140</xdr:rowOff>
    </xdr:from>
    <xdr:ext cx="469744" cy="259045"/>
    <xdr:sp macro="" textlink="">
      <xdr:nvSpPr>
        <xdr:cNvPr id="278" name="n_1aveValue【公営住宅】&#10;一人当たり面積"/>
        <xdr:cNvSpPr txBox="1"/>
      </xdr:nvSpPr>
      <xdr:spPr>
        <a:xfrm>
          <a:off x="9391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77233</xdr:rowOff>
    </xdr:from>
    <xdr:ext cx="469744" cy="259045"/>
    <xdr:sp macro="" textlink="">
      <xdr:nvSpPr>
        <xdr:cNvPr id="279" name="n_2aveValue【公営住宅】&#10;一人当たり面積"/>
        <xdr:cNvSpPr txBox="1"/>
      </xdr:nvSpPr>
      <xdr:spPr>
        <a:xfrm>
          <a:off x="85154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159275</xdr:rowOff>
    </xdr:from>
    <xdr:ext cx="469744" cy="259045"/>
    <xdr:sp macro="" textlink="">
      <xdr:nvSpPr>
        <xdr:cNvPr id="280" name="n_1mainValue【公営住宅】&#10;一人当たり面積"/>
        <xdr:cNvSpPr txBox="1"/>
      </xdr:nvSpPr>
      <xdr:spPr>
        <a:xfrm>
          <a:off x="9391727" y="1473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8" name="テキスト ボックス 30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8" name="テキスト ボックス 31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0" name="テキスト ボックス 31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322" name="直線コネクタ 321"/>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23"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24" name="直線コネクタ 323"/>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6" name="直線コネクタ 32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27"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28" name="フローチャート: 判断 327"/>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29" name="フローチャート: 判断 328"/>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330" name="フローチャート: 判断 329"/>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107043</xdr:rowOff>
    </xdr:from>
    <xdr:to>
      <xdr:col>81</xdr:col>
      <xdr:colOff>101600</xdr:colOff>
      <xdr:row>37</xdr:row>
      <xdr:rowOff>37193</xdr:rowOff>
    </xdr:to>
    <xdr:sp macro="" textlink="">
      <xdr:nvSpPr>
        <xdr:cNvPr id="336" name="楕円 335"/>
        <xdr:cNvSpPr/>
      </xdr:nvSpPr>
      <xdr:spPr>
        <a:xfrm>
          <a:off x="15430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103431</xdr:rowOff>
    </xdr:from>
    <xdr:ext cx="405111" cy="259045"/>
    <xdr:sp macro="" textlink="">
      <xdr:nvSpPr>
        <xdr:cNvPr id="337"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338" name="n_2aveValue【認定こども園・幼稚園・保育所】&#10;有形固定資産減価償却率"/>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53720</xdr:rowOff>
    </xdr:from>
    <xdr:ext cx="405111" cy="259045"/>
    <xdr:sp macro="" textlink="">
      <xdr:nvSpPr>
        <xdr:cNvPr id="339" name="n_1mainValue【認定こども園・幼稚園・保育所】&#10;有形固定資産減価償却率"/>
        <xdr:cNvSpPr txBox="1"/>
      </xdr:nvSpPr>
      <xdr:spPr>
        <a:xfrm>
          <a:off x="152660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8" name="テキスト ボックス 3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9" name="直線コネクタ 3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0" name="直線コネクタ 34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51" name="テキスト ボックス 35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2" name="直線コネクタ 35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53" name="テキスト ボックス 35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4" name="直線コネクタ 35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5" name="テキスト ボックス 35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6" name="直線コネクタ 35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7" name="テキスト ボックス 35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8" name="直線コネクタ 35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59" name="テキスト ボックス 35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0" name="直線コネクタ 35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61" name="テキスト ボックス 36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2" name="直線コネクタ 3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3" name="テキスト ボックス 3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365" name="直線コネクタ 364"/>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366"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367" name="直線コネクタ 366"/>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368"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369" name="直線コネクタ 368"/>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370"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71" name="フローチャート: 判断 370"/>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372" name="フローチャート: 判断 371"/>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373" name="フローチャート: 判断 372"/>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4" name="テキスト ボックス 3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5" name="テキスト ボックス 3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6" name="テキスト ボックス 3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7" name="テキスト ボックス 3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8" name="テキスト ボックス 3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71120</xdr:rowOff>
    </xdr:from>
    <xdr:to>
      <xdr:col>112</xdr:col>
      <xdr:colOff>38100</xdr:colOff>
      <xdr:row>41</xdr:row>
      <xdr:rowOff>1270</xdr:rowOff>
    </xdr:to>
    <xdr:sp macro="" textlink="">
      <xdr:nvSpPr>
        <xdr:cNvPr id="379" name="楕円 378"/>
        <xdr:cNvSpPr/>
      </xdr:nvSpPr>
      <xdr:spPr>
        <a:xfrm>
          <a:off x="21272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89643</xdr:rowOff>
    </xdr:from>
    <xdr:ext cx="469744" cy="259045"/>
    <xdr:sp macro="" textlink="">
      <xdr:nvSpPr>
        <xdr:cNvPr id="380" name="n_1aveValue【認定こども園・幼稚園・保育所】&#10;一人当たり面積"/>
        <xdr:cNvSpPr txBox="1"/>
      </xdr:nvSpPr>
      <xdr:spPr>
        <a:xfrm>
          <a:off x="210757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70049</xdr:rowOff>
    </xdr:from>
    <xdr:ext cx="469744" cy="259045"/>
    <xdr:sp macro="" textlink="">
      <xdr:nvSpPr>
        <xdr:cNvPr id="381" name="n_2aveValue【認定こども園・幼稚園・保育所】&#10;一人当たり面積"/>
        <xdr:cNvSpPr txBox="1"/>
      </xdr:nvSpPr>
      <xdr:spPr>
        <a:xfrm>
          <a:off x="20199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163847</xdr:rowOff>
    </xdr:from>
    <xdr:ext cx="469744" cy="259045"/>
    <xdr:sp macro="" textlink="">
      <xdr:nvSpPr>
        <xdr:cNvPr id="382" name="n_1mainValue【認定こども園・幼稚園・保育所】&#10;一人当たり面積"/>
        <xdr:cNvSpPr txBox="1"/>
      </xdr:nvSpPr>
      <xdr:spPr>
        <a:xfrm>
          <a:off x="210757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3" name="正方形/長方形 3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4" name="正方形/長方形 3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5" name="正方形/長方形 3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6" name="正方形/長方形 3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7" name="正方形/長方形 3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8" name="正方形/長方形 3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9" name="正方形/長方形 3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0" name="正方形/長方形 3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1" name="テキスト ボックス 3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2" name="直線コネクタ 3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3" name="テキスト ボックス 39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4" name="直線コネクタ 39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95" name="テキスト ボックス 39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6" name="直線コネクタ 39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7" name="テキスト ボックス 39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8" name="直線コネクタ 39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9" name="テキスト ボックス 39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0" name="直線コネクタ 39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1" name="テキスト ボックス 40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2" name="直線コネクタ 40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3" name="テキスト ボックス 40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4" name="直線コネクタ 40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05" name="テキスト ボックス 40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6" name="直線コネクタ 4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7" name="テキスト ボックス 40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409" name="直線コネクタ 408"/>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410"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411" name="直線コネクタ 410"/>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412"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413" name="直線コネクタ 412"/>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414" name="【学校施設】&#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15" name="フローチャート: 判断 414"/>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416" name="フローチャート: 判断 415"/>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17" name="フローチャート: 判断 416"/>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8" name="テキスト ボックス 4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9" name="テキスト ボックス 4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0" name="テキスト ボックス 4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1" name="テキスト ボックス 4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2" name="テキスト ボックス 4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74930</xdr:rowOff>
    </xdr:from>
    <xdr:to>
      <xdr:col>81</xdr:col>
      <xdr:colOff>101600</xdr:colOff>
      <xdr:row>58</xdr:row>
      <xdr:rowOff>5080</xdr:rowOff>
    </xdr:to>
    <xdr:sp macro="" textlink="">
      <xdr:nvSpPr>
        <xdr:cNvPr id="423" name="楕円 422"/>
        <xdr:cNvSpPr/>
      </xdr:nvSpPr>
      <xdr:spPr>
        <a:xfrm>
          <a:off x="15430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56623</xdr:rowOff>
    </xdr:from>
    <xdr:ext cx="405111" cy="259045"/>
    <xdr:sp macro="" textlink="">
      <xdr:nvSpPr>
        <xdr:cNvPr id="424" name="n_1aveValue【学校施設】&#10;有形固定資産減価償却率"/>
        <xdr:cNvSpPr txBox="1"/>
      </xdr:nvSpPr>
      <xdr:spPr>
        <a:xfrm>
          <a:off x="15266044"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425"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21607</xdr:rowOff>
    </xdr:from>
    <xdr:ext cx="405111" cy="259045"/>
    <xdr:sp macro="" textlink="">
      <xdr:nvSpPr>
        <xdr:cNvPr id="426" name="n_1mainValue【学校施設】&#10;有形固定資産減価償却率"/>
        <xdr:cNvSpPr txBox="1"/>
      </xdr:nvSpPr>
      <xdr:spPr>
        <a:xfrm>
          <a:off x="152660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7" name="正方形/長方形 4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8" name="正方形/長方形 4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9" name="正方形/長方形 4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0" name="正方形/長方形 4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1" name="正方形/長方形 4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2" name="正方形/長方形 4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3" name="正方形/長方形 4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4" name="正方形/長方形 4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5" name="テキスト ボックス 4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6" name="直線コネクタ 4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7" name="テキスト ボックス 4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38" name="直線コネクタ 4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9" name="テキスト ボックス 4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0" name="直線コネクタ 4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1" name="テキスト ボックス 4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2" name="直線コネクタ 4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3" name="テキスト ボックス 4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4" name="直線コネクタ 4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5" name="テキスト ボックス 4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7" name="テキスト ボックス 4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449" name="直線コネクタ 448"/>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450"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451" name="直線コネクタ 450"/>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452"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453" name="直線コネクタ 452"/>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454" name="【学校施設】&#10;一人当たり面積平均値テキスト"/>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455" name="フローチャート: 判断 454"/>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456" name="フローチャート: 判断 455"/>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457" name="フローチャート: 判断 456"/>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8" name="テキスト ボックス 4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9" name="テキスト ボックス 4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0" name="テキスト ボックス 4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1" name="テキスト ボックス 4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2" name="テキスト ボックス 4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71272</xdr:rowOff>
    </xdr:from>
    <xdr:to>
      <xdr:col>112</xdr:col>
      <xdr:colOff>38100</xdr:colOff>
      <xdr:row>64</xdr:row>
      <xdr:rowOff>1422</xdr:rowOff>
    </xdr:to>
    <xdr:sp macro="" textlink="">
      <xdr:nvSpPr>
        <xdr:cNvPr id="463" name="楕円 462"/>
        <xdr:cNvSpPr/>
      </xdr:nvSpPr>
      <xdr:spPr>
        <a:xfrm>
          <a:off x="21272500" y="1087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166540</xdr:rowOff>
    </xdr:from>
    <xdr:ext cx="469744" cy="259045"/>
    <xdr:sp macro="" textlink="">
      <xdr:nvSpPr>
        <xdr:cNvPr id="464" name="n_1aveValue【学校施設】&#10;一人当たり面積"/>
        <xdr:cNvSpPr txBox="1"/>
      </xdr:nvSpPr>
      <xdr:spPr>
        <a:xfrm>
          <a:off x="210757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157395</xdr:rowOff>
    </xdr:from>
    <xdr:ext cx="469744" cy="259045"/>
    <xdr:sp macro="" textlink="">
      <xdr:nvSpPr>
        <xdr:cNvPr id="465" name="n_2aveValue【学校施設】&#10;一人当たり面積"/>
        <xdr:cNvSpPr txBox="1"/>
      </xdr:nvSpPr>
      <xdr:spPr>
        <a:xfrm>
          <a:off x="20199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163999</xdr:rowOff>
    </xdr:from>
    <xdr:ext cx="469744" cy="259045"/>
    <xdr:sp macro="" textlink="">
      <xdr:nvSpPr>
        <xdr:cNvPr id="466" name="n_1mainValue【学校施設】&#10;一人当たり面積"/>
        <xdr:cNvSpPr txBox="1"/>
      </xdr:nvSpPr>
      <xdr:spPr>
        <a:xfrm>
          <a:off x="21075727" y="10965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7" name="正方形/長方形 4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8" name="正方形/長方形 4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9" name="正方形/長方形 4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0" name="正方形/長方形 4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1" name="正方形/長方形 4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2" name="正方形/長方形 4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3" name="正方形/長方形 4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4" name="正方形/長方形 4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5" name="テキスト ボックス 4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6" name="直線コネクタ 4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7" name="直線コネクタ 47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8" name="テキスト ボックス 47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9" name="直線コネクタ 47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0" name="テキスト ボックス 47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1" name="直線コネクタ 48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2" name="テキスト ボックス 48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3" name="直線コネクタ 48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4" name="テキスト ボックス 48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5" name="直線コネクタ 48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6" name="テキスト ボックス 48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7" name="直線コネクタ 48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8" name="テキスト ボックス 48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9" name="直線コネクタ 4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0" name="テキスト ボックス 4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11974</xdr:rowOff>
    </xdr:to>
    <xdr:cxnSp macro="">
      <xdr:nvCxnSpPr>
        <xdr:cNvPr id="492" name="直線コネクタ 491"/>
        <xdr:cNvCxnSpPr/>
      </xdr:nvCxnSpPr>
      <xdr:spPr>
        <a:xfrm flipV="1">
          <a:off x="16318864" y="1328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15801</xdr:rowOff>
    </xdr:from>
    <xdr:ext cx="340478" cy="259045"/>
    <xdr:sp macro="" textlink="">
      <xdr:nvSpPr>
        <xdr:cNvPr id="493" name="【児童館】&#10;有形固定資産減価償却率最小値テキスト"/>
        <xdr:cNvSpPr txBox="1"/>
      </xdr:nvSpPr>
      <xdr:spPr>
        <a:xfrm>
          <a:off x="16357600" y="1476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11974</xdr:rowOff>
    </xdr:from>
    <xdr:to>
      <xdr:col>86</xdr:col>
      <xdr:colOff>25400</xdr:colOff>
      <xdr:row>86</xdr:row>
      <xdr:rowOff>11974</xdr:rowOff>
    </xdr:to>
    <xdr:cxnSp macro="">
      <xdr:nvCxnSpPr>
        <xdr:cNvPr id="494" name="直線コネクタ 493"/>
        <xdr:cNvCxnSpPr/>
      </xdr:nvCxnSpPr>
      <xdr:spPr>
        <a:xfrm>
          <a:off x="16230600" y="1475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6" name="直線コネクタ 49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497" name="【児童館】&#10;有形固定資産減価償却率平均値テキスト"/>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498" name="フローチャート: 判断 497"/>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31387</xdr:rowOff>
    </xdr:from>
    <xdr:to>
      <xdr:col>81</xdr:col>
      <xdr:colOff>101600</xdr:colOff>
      <xdr:row>82</xdr:row>
      <xdr:rowOff>132987</xdr:rowOff>
    </xdr:to>
    <xdr:sp macro="" textlink="">
      <xdr:nvSpPr>
        <xdr:cNvPr id="499" name="フローチャート: 判断 498"/>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150586</xdr:rowOff>
    </xdr:from>
    <xdr:to>
      <xdr:col>76</xdr:col>
      <xdr:colOff>165100</xdr:colOff>
      <xdr:row>83</xdr:row>
      <xdr:rowOff>80736</xdr:rowOff>
    </xdr:to>
    <xdr:sp macro="" textlink="">
      <xdr:nvSpPr>
        <xdr:cNvPr id="500" name="フローチャート: 判断 499"/>
        <xdr:cNvSpPr/>
      </xdr:nvSpPr>
      <xdr:spPr>
        <a:xfrm>
          <a:off x="14541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1" name="テキスト ボックス 5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2" name="テキスト ボックス 5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3" name="テキスト ボックス 5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4" name="テキスト ボックス 5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5" name="テキスト ボックス 5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44450</xdr:rowOff>
    </xdr:from>
    <xdr:to>
      <xdr:col>81</xdr:col>
      <xdr:colOff>101600</xdr:colOff>
      <xdr:row>82</xdr:row>
      <xdr:rowOff>146050</xdr:rowOff>
    </xdr:to>
    <xdr:sp macro="" textlink="">
      <xdr:nvSpPr>
        <xdr:cNvPr id="506" name="楕円 505"/>
        <xdr:cNvSpPr/>
      </xdr:nvSpPr>
      <xdr:spPr>
        <a:xfrm>
          <a:off x="15430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149514</xdr:rowOff>
    </xdr:from>
    <xdr:ext cx="405111" cy="259045"/>
    <xdr:sp macro="" textlink="">
      <xdr:nvSpPr>
        <xdr:cNvPr id="507" name="n_1aveValue【児童館】&#10;有形固定資産減価償却率"/>
        <xdr:cNvSpPr txBox="1"/>
      </xdr:nvSpPr>
      <xdr:spPr>
        <a:xfrm>
          <a:off x="152660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97263</xdr:rowOff>
    </xdr:from>
    <xdr:ext cx="405111" cy="259045"/>
    <xdr:sp macro="" textlink="">
      <xdr:nvSpPr>
        <xdr:cNvPr id="508" name="n_2aveValue【児童館】&#10;有形固定資産減価償却率"/>
        <xdr:cNvSpPr txBox="1"/>
      </xdr:nvSpPr>
      <xdr:spPr>
        <a:xfrm>
          <a:off x="14389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137177</xdr:rowOff>
    </xdr:from>
    <xdr:ext cx="405111" cy="259045"/>
    <xdr:sp macro="" textlink="">
      <xdr:nvSpPr>
        <xdr:cNvPr id="509" name="n_1mainValue【児童館】&#10;有形固定資産減価償却率"/>
        <xdr:cNvSpPr txBox="1"/>
      </xdr:nvSpPr>
      <xdr:spPr>
        <a:xfrm>
          <a:off x="152660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0" name="正方形/長方形 5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1" name="正方形/長方形 5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2" name="正方形/長方形 5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3" name="正方形/長方形 5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4" name="正方形/長方形 5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5" name="正方形/長方形 5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6" name="正方形/長方形 5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7" name="正方形/長方形 5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8" name="テキスト ボックス 5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9" name="直線コネクタ 5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0" name="直線コネクタ 51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1" name="テキスト ボックス 52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2" name="直線コネクタ 52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3" name="テキスト ボックス 52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4" name="直線コネクタ 52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5" name="テキスト ボックス 52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6" name="直線コネクタ 52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7" name="テキスト ボックス 52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8" name="直線コネクタ 5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9" name="テキスト ボックス 5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19813</xdr:rowOff>
    </xdr:to>
    <xdr:cxnSp macro="">
      <xdr:nvCxnSpPr>
        <xdr:cNvPr id="531" name="直線コネクタ 530"/>
        <xdr:cNvCxnSpPr/>
      </xdr:nvCxnSpPr>
      <xdr:spPr>
        <a:xfrm flipV="1">
          <a:off x="22160864" y="135712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32"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33" name="直線コネクタ 532"/>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534"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535" name="直線コネクタ 534"/>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536" name="【児童館】&#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537" name="フローチャート: 判断 536"/>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165608</xdr:rowOff>
    </xdr:from>
    <xdr:to>
      <xdr:col>112</xdr:col>
      <xdr:colOff>38100</xdr:colOff>
      <xdr:row>85</xdr:row>
      <xdr:rowOff>95758</xdr:rowOff>
    </xdr:to>
    <xdr:sp macro="" textlink="">
      <xdr:nvSpPr>
        <xdr:cNvPr id="538" name="フローチャート: 判断 537"/>
        <xdr:cNvSpPr/>
      </xdr:nvSpPr>
      <xdr:spPr>
        <a:xfrm>
          <a:off x="21272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156463</xdr:rowOff>
    </xdr:from>
    <xdr:to>
      <xdr:col>107</xdr:col>
      <xdr:colOff>101600</xdr:colOff>
      <xdr:row>85</xdr:row>
      <xdr:rowOff>86613</xdr:rowOff>
    </xdr:to>
    <xdr:sp macro="" textlink="">
      <xdr:nvSpPr>
        <xdr:cNvPr id="539" name="フローチャート: 判断 538"/>
        <xdr:cNvSpPr/>
      </xdr:nvSpPr>
      <xdr:spPr>
        <a:xfrm>
          <a:off x="20383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0" name="テキスト ボックス 5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1" name="テキスト ボックス 5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2" name="テキスト ボックス 5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3" name="テキスト ボックス 5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4" name="テキスト ボックス 5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53594</xdr:rowOff>
    </xdr:from>
    <xdr:to>
      <xdr:col>112</xdr:col>
      <xdr:colOff>38100</xdr:colOff>
      <xdr:row>85</xdr:row>
      <xdr:rowOff>155194</xdr:rowOff>
    </xdr:to>
    <xdr:sp macro="" textlink="">
      <xdr:nvSpPr>
        <xdr:cNvPr id="545" name="楕円 544"/>
        <xdr:cNvSpPr/>
      </xdr:nvSpPr>
      <xdr:spPr>
        <a:xfrm>
          <a:off x="21272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112285</xdr:rowOff>
    </xdr:from>
    <xdr:ext cx="469744" cy="259045"/>
    <xdr:sp macro="" textlink="">
      <xdr:nvSpPr>
        <xdr:cNvPr id="546" name="n_1aveValue【児童館】&#10;一人当たり面積"/>
        <xdr:cNvSpPr txBox="1"/>
      </xdr:nvSpPr>
      <xdr:spPr>
        <a:xfrm>
          <a:off x="210757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103140</xdr:rowOff>
    </xdr:from>
    <xdr:ext cx="469744" cy="259045"/>
    <xdr:sp macro="" textlink="">
      <xdr:nvSpPr>
        <xdr:cNvPr id="547" name="n_2aveValue【児童館】&#10;一人当たり面積"/>
        <xdr:cNvSpPr txBox="1"/>
      </xdr:nvSpPr>
      <xdr:spPr>
        <a:xfrm>
          <a:off x="20199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146321</xdr:rowOff>
    </xdr:from>
    <xdr:ext cx="469744" cy="259045"/>
    <xdr:sp macro="" textlink="">
      <xdr:nvSpPr>
        <xdr:cNvPr id="548" name="n_1mainValue【児童館】&#10;一人当たり面積"/>
        <xdr:cNvSpPr txBox="1"/>
      </xdr:nvSpPr>
      <xdr:spPr>
        <a:xfrm>
          <a:off x="210757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0" name="正方形/長方形 5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1" name="正方形/長方形 5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2" name="正方形/長方形 5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3" name="正方形/長方形 5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4" name="正方形/長方形 5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5" name="正方形/長方形 5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正方形/長方形 5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7" name="テキスト ボックス 5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8" name="直線コネクタ 5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9" name="テキスト ボックス 55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0" name="直線コネクタ 55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61" name="テキスト ボックス 56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2" name="直線コネクタ 56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3" name="テキスト ボックス 56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4" name="直線コネクタ 56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5" name="テキスト ボックス 56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6" name="直線コネクタ 56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7" name="テキスト ボックス 56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8" name="直線コネクタ 56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9" name="テキスト ボックス 56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0" name="直線コネクタ 5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1" name="テキスト ボックス 57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573" name="直線コネクタ 572"/>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574" name="【公民館】&#10;有形固定資産減価償却率最小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575" name="直線コネクタ 574"/>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576" name="【公民館】&#10;有形固定資産減価償却率最大値テキスト"/>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577" name="直線コネクタ 576"/>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131463</xdr:rowOff>
    </xdr:from>
    <xdr:ext cx="405111" cy="259045"/>
    <xdr:sp macro="" textlink="">
      <xdr:nvSpPr>
        <xdr:cNvPr id="578" name="【公民館】&#10;有形固定資産減価償却率平均値テキスト"/>
        <xdr:cNvSpPr txBox="1"/>
      </xdr:nvSpPr>
      <xdr:spPr>
        <a:xfrm>
          <a:off x="16357600" y="1779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579" name="フローチャート: 判断 578"/>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580" name="フローチャート: 判断 579"/>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581" name="フローチャート: 判断 580"/>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2" name="テキスト ボックス 5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3" name="テキスト ボックス 5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4" name="テキスト ボックス 5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5" name="テキスト ボックス 5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6" name="テキスト ボックス 5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2539</xdr:rowOff>
    </xdr:from>
    <xdr:to>
      <xdr:col>81</xdr:col>
      <xdr:colOff>101600</xdr:colOff>
      <xdr:row>105</xdr:row>
      <xdr:rowOff>104139</xdr:rowOff>
    </xdr:to>
    <xdr:sp macro="" textlink="">
      <xdr:nvSpPr>
        <xdr:cNvPr id="587" name="楕円 586"/>
        <xdr:cNvSpPr/>
      </xdr:nvSpPr>
      <xdr:spPr>
        <a:xfrm>
          <a:off x="15430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111141</xdr:rowOff>
    </xdr:from>
    <xdr:ext cx="405111" cy="259045"/>
    <xdr:sp macro="" textlink="">
      <xdr:nvSpPr>
        <xdr:cNvPr id="588" name="n_1aveValue【公民館】&#10;有形固定資産減価償却率"/>
        <xdr:cNvSpPr txBox="1"/>
      </xdr:nvSpPr>
      <xdr:spPr>
        <a:xfrm>
          <a:off x="152660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589" name="n_2aveValue【公民館】&#10;有形固定資産減価償却率"/>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95266</xdr:rowOff>
    </xdr:from>
    <xdr:ext cx="405111" cy="259045"/>
    <xdr:sp macro="" textlink="">
      <xdr:nvSpPr>
        <xdr:cNvPr id="590" name="n_1mainValue【公民館】&#10;有形固定資産減価償却率"/>
        <xdr:cNvSpPr txBox="1"/>
      </xdr:nvSpPr>
      <xdr:spPr>
        <a:xfrm>
          <a:off x="152660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1" name="直線コネクタ 6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2" name="テキスト ボックス 6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3" name="直線コネクタ 6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4" name="テキスト ボックス 6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5" name="直線コネクタ 6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6" name="テキスト ボックス 6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7" name="直線コネクタ 6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8" name="テキスト ボックス 6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9" name="直線コネクタ 6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0" name="テキスト ボックス 6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1" name="直線コネクタ 6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2" name="テキスト ボックス 6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3" name="直線コネクタ 6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4" name="テキスト ボックス 6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616" name="直線コネクタ 615"/>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617" name="【公民館】&#10;一人当たり面積最小値テキスト"/>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618" name="直線コネクタ 617"/>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619" name="【公民館】&#10;一人当たり面積最大値テキスト"/>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620" name="直線コネクタ 619"/>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77306</xdr:rowOff>
    </xdr:from>
    <xdr:ext cx="469744" cy="259045"/>
    <xdr:sp macro="" textlink="">
      <xdr:nvSpPr>
        <xdr:cNvPr id="621" name="【公民館】&#10;一人当たり面積平均値テキスト"/>
        <xdr:cNvSpPr txBox="1"/>
      </xdr:nvSpPr>
      <xdr:spPr>
        <a:xfrm>
          <a:off x="22199600" y="18079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622" name="フローチャート: 判断 621"/>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623" name="フローチャート: 判断 622"/>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624" name="フローチャート: 判断 623"/>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5" name="テキスト ボックス 6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6" name="テキスト ボックス 6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7" name="テキスト ボックス 6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8" name="テキスト ボックス 6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9" name="テキスト ボックス 6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154395</xdr:rowOff>
    </xdr:from>
    <xdr:to>
      <xdr:col>112</xdr:col>
      <xdr:colOff>38100</xdr:colOff>
      <xdr:row>108</xdr:row>
      <xdr:rowOff>84545</xdr:rowOff>
    </xdr:to>
    <xdr:sp macro="" textlink="">
      <xdr:nvSpPr>
        <xdr:cNvPr id="630" name="楕円 629"/>
        <xdr:cNvSpPr/>
      </xdr:nvSpPr>
      <xdr:spPr>
        <a:xfrm>
          <a:off x="21272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16164</xdr:rowOff>
    </xdr:from>
    <xdr:ext cx="469744" cy="259045"/>
    <xdr:sp macro="" textlink="">
      <xdr:nvSpPr>
        <xdr:cNvPr id="631" name="n_1aveValue【公民館】&#10;一人当たり面積"/>
        <xdr:cNvSpPr txBox="1"/>
      </xdr:nvSpPr>
      <xdr:spPr>
        <a:xfrm>
          <a:off x="210757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632" name="n_2aveValue【公民館】&#10;一人当たり面積"/>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75672</xdr:rowOff>
    </xdr:from>
    <xdr:ext cx="469744" cy="259045"/>
    <xdr:sp macro="" textlink="">
      <xdr:nvSpPr>
        <xdr:cNvPr id="633" name="n_1mainValue【公民館】&#10;一人当たり面積"/>
        <xdr:cNvSpPr txBox="1"/>
      </xdr:nvSpPr>
      <xdr:spPr>
        <a:xfrm>
          <a:off x="210757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4" name="正方形/長方形 6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5" name="正方形/長方形 6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6" name="テキスト ボックス 6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学校施設をはじめと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する多くの施設にて</a:t>
          </a:r>
          <a:r>
            <a:rPr kumimoji="1" lang="ja-JP" altLang="en-US" sz="1300">
              <a:latin typeface="ＭＳ Ｐゴシック" panose="020B0600070205080204" pitchFamily="50" charset="-128"/>
              <a:ea typeface="ＭＳ Ｐゴシック" panose="020B0600070205080204" pitchFamily="50" charset="-128"/>
            </a:rPr>
            <a:t>有形固定資産減価償却率が高くなっている。公共施設総合管理計画に基づき、今後、着実に老朽化対策を行っていくとともに、学校を中心とした集約化・機能移転に取り組むことにより、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は改善されると考えられる。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愛知県高浜市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48,154
44,812
13.11
14,715,516
14,042,214
668,701
9,988,202
6,730,192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106697</xdr:rowOff>
    </xdr:from>
    <xdr:ext cx="405111" cy="259045"/>
    <xdr:sp macro="" textlink="">
      <xdr:nvSpPr>
        <xdr:cNvPr id="65"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92347</xdr:rowOff>
    </xdr:from>
    <xdr:to>
      <xdr:col>15</xdr:col>
      <xdr:colOff>101600</xdr:colOff>
      <xdr:row>39</xdr:row>
      <xdr:rowOff>22497</xdr:rowOff>
    </xdr:to>
    <xdr:sp macro="" textlink="">
      <xdr:nvSpPr>
        <xdr:cNvPr id="66" name="フローチャート: 判断 65"/>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39024</xdr:rowOff>
    </xdr:from>
    <xdr:ext cx="405111" cy="259045"/>
    <xdr:sp macro="" textlink="">
      <xdr:nvSpPr>
        <xdr:cNvPr id="67" name="n_2aveValue【図書館】&#10;有形固定資産減価償却率"/>
        <xdr:cNvSpPr txBox="1"/>
      </xdr:nvSpPr>
      <xdr:spPr>
        <a:xfrm>
          <a:off x="2705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40096</xdr:rowOff>
    </xdr:from>
    <xdr:to>
      <xdr:col>20</xdr:col>
      <xdr:colOff>38100</xdr:colOff>
      <xdr:row>35</xdr:row>
      <xdr:rowOff>141696</xdr:rowOff>
    </xdr:to>
    <xdr:sp macro="" textlink="">
      <xdr:nvSpPr>
        <xdr:cNvPr id="73" name="楕円 72"/>
        <xdr:cNvSpPr/>
      </xdr:nvSpPr>
      <xdr:spPr>
        <a:xfrm>
          <a:off x="3746500" y="604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33</xdr:row>
      <xdr:rowOff>158223</xdr:rowOff>
    </xdr:from>
    <xdr:ext cx="405111" cy="259045"/>
    <xdr:sp macro="" textlink="">
      <xdr:nvSpPr>
        <xdr:cNvPr id="74" name="n_1mainValue【図書館】&#10;有形固定資産減価償却率"/>
        <xdr:cNvSpPr txBox="1"/>
      </xdr:nvSpPr>
      <xdr:spPr>
        <a:xfrm>
          <a:off x="3582044" y="581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0" name="直線コネクタ 99"/>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1"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2" name="直線コネクタ 101"/>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3"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04" name="直線コネクタ 103"/>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05"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06" name="フローチャート: 判断 105"/>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7" name="フローチャート: 判断 106"/>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10177</xdr:rowOff>
    </xdr:from>
    <xdr:ext cx="469744" cy="259045"/>
    <xdr:sp macro="" textlink="">
      <xdr:nvSpPr>
        <xdr:cNvPr id="108"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147864</xdr:rowOff>
    </xdr:from>
    <xdr:to>
      <xdr:col>46</xdr:col>
      <xdr:colOff>38100</xdr:colOff>
      <xdr:row>38</xdr:row>
      <xdr:rowOff>78014</xdr:rowOff>
    </xdr:to>
    <xdr:sp macro="" textlink="">
      <xdr:nvSpPr>
        <xdr:cNvPr id="109" name="フローチャート: 判断 108"/>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94541</xdr:rowOff>
    </xdr:from>
    <xdr:ext cx="469744" cy="259045"/>
    <xdr:sp macro="" textlink="">
      <xdr:nvSpPr>
        <xdr:cNvPr id="110" name="n_2aveValue【図書館】&#10;一人当たり面積"/>
        <xdr:cNvSpPr txBox="1"/>
      </xdr:nvSpPr>
      <xdr:spPr>
        <a:xfrm>
          <a:off x="8515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164193</xdr:rowOff>
    </xdr:from>
    <xdr:to>
      <xdr:col>50</xdr:col>
      <xdr:colOff>165100</xdr:colOff>
      <xdr:row>40</xdr:row>
      <xdr:rowOff>94343</xdr:rowOff>
    </xdr:to>
    <xdr:sp macro="" textlink="">
      <xdr:nvSpPr>
        <xdr:cNvPr id="116" name="楕円 115"/>
        <xdr:cNvSpPr/>
      </xdr:nvSpPr>
      <xdr:spPr>
        <a:xfrm>
          <a:off x="9588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85470</xdr:rowOff>
    </xdr:from>
    <xdr:ext cx="469744" cy="259045"/>
    <xdr:sp macro="" textlink="">
      <xdr:nvSpPr>
        <xdr:cNvPr id="117" name="n_1mainValue【図書館】&#10;一人当たり面積"/>
        <xdr:cNvSpPr txBox="1"/>
      </xdr:nvSpPr>
      <xdr:spPr>
        <a:xfrm>
          <a:off x="93917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8" name="テキスト ボックス 12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9" name="直線コネクタ 12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0" name="テキスト ボックス 12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1" name="直線コネクタ 13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2" name="テキスト ボックス 13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3" name="直線コネクタ 13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4" name="テキスト ボックス 13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5" name="直線コネクタ 13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6" name="テキスト ボックス 13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40" name="直線コネクタ 139"/>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41"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42" name="直線コネクタ 141"/>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3"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44" name="直線コネクタ 14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145" name="【体育館・プール】&#10;有形固定資産減価償却率平均値テキスト"/>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46" name="フローチャート: 判断 145"/>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47" name="フローチャート: 判断 146"/>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115079</xdr:rowOff>
    </xdr:from>
    <xdr:ext cx="405111" cy="259045"/>
    <xdr:sp macro="" textlink="">
      <xdr:nvSpPr>
        <xdr:cNvPr id="148" name="n_1aveValue【体育館・プール】&#10;有形固定資産減価償却率"/>
        <xdr:cNvSpPr txBox="1"/>
      </xdr:nvSpPr>
      <xdr:spPr>
        <a:xfrm>
          <a:off x="35820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4064</xdr:rowOff>
    </xdr:from>
    <xdr:to>
      <xdr:col>15</xdr:col>
      <xdr:colOff>101600</xdr:colOff>
      <xdr:row>61</xdr:row>
      <xdr:rowOff>105664</xdr:rowOff>
    </xdr:to>
    <xdr:sp macro="" textlink="">
      <xdr:nvSpPr>
        <xdr:cNvPr id="149" name="フローチャート: 判断 148"/>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122191</xdr:rowOff>
    </xdr:from>
    <xdr:ext cx="405111" cy="259045"/>
    <xdr:sp macro="" textlink="">
      <xdr:nvSpPr>
        <xdr:cNvPr id="150" name="n_2aveValue【体育館・プール】&#10;有形固定資産減価償却率"/>
        <xdr:cNvSpPr txBox="1"/>
      </xdr:nvSpPr>
      <xdr:spPr>
        <a:xfrm>
          <a:off x="2705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129794</xdr:rowOff>
    </xdr:from>
    <xdr:to>
      <xdr:col>20</xdr:col>
      <xdr:colOff>38100</xdr:colOff>
      <xdr:row>58</xdr:row>
      <xdr:rowOff>59944</xdr:rowOff>
    </xdr:to>
    <xdr:sp macro="" textlink="">
      <xdr:nvSpPr>
        <xdr:cNvPr id="156" name="楕円 155"/>
        <xdr:cNvSpPr/>
      </xdr:nvSpPr>
      <xdr:spPr>
        <a:xfrm>
          <a:off x="3746500" y="990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76471</xdr:rowOff>
    </xdr:from>
    <xdr:ext cx="405111" cy="259045"/>
    <xdr:sp macro="" textlink="">
      <xdr:nvSpPr>
        <xdr:cNvPr id="157" name="n_1mainValue【体育館・プール】&#10;有形固定資産減価償却率"/>
        <xdr:cNvSpPr txBox="1"/>
      </xdr:nvSpPr>
      <xdr:spPr>
        <a:xfrm>
          <a:off x="3582044" y="967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9" name="テキスト ボックス 16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1" name="テキスト ボックス 17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3" name="テキスト ボックス 17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5" name="テキスト ボックス 17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7" name="テキスト ボックス 17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9" name="テキスト ボックス 17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81" name="直線コネクタ 180"/>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182"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183" name="直線コネクタ 182"/>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84"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85" name="直線コネクタ 184"/>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186"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87" name="フローチャート: 判断 186"/>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188" name="フローチャート: 判断 187"/>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104157</xdr:rowOff>
    </xdr:from>
    <xdr:ext cx="469744" cy="259045"/>
    <xdr:sp macro="" textlink="">
      <xdr:nvSpPr>
        <xdr:cNvPr id="189" name="n_1aveValue【体育館・プール】&#10;一人当たり面積"/>
        <xdr:cNvSpPr txBox="1"/>
      </xdr:nvSpPr>
      <xdr:spPr>
        <a:xfrm>
          <a:off x="93917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149860</xdr:rowOff>
    </xdr:from>
    <xdr:to>
      <xdr:col>46</xdr:col>
      <xdr:colOff>38100</xdr:colOff>
      <xdr:row>62</xdr:row>
      <xdr:rowOff>80010</xdr:rowOff>
    </xdr:to>
    <xdr:sp macro="" textlink="">
      <xdr:nvSpPr>
        <xdr:cNvPr id="190" name="フローチャート: 判断 189"/>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96537</xdr:rowOff>
    </xdr:from>
    <xdr:ext cx="469744" cy="259045"/>
    <xdr:sp macro="" textlink="">
      <xdr:nvSpPr>
        <xdr:cNvPr id="191" name="n_2aveValue【体育館・プール】&#10;一人当たり面積"/>
        <xdr:cNvSpPr txBox="1"/>
      </xdr:nvSpPr>
      <xdr:spPr>
        <a:xfrm>
          <a:off x="8515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162560</xdr:rowOff>
    </xdr:from>
    <xdr:to>
      <xdr:col>50</xdr:col>
      <xdr:colOff>165100</xdr:colOff>
      <xdr:row>64</xdr:row>
      <xdr:rowOff>92710</xdr:rowOff>
    </xdr:to>
    <xdr:sp macro="" textlink="">
      <xdr:nvSpPr>
        <xdr:cNvPr id="197" name="楕円 196"/>
        <xdr:cNvSpPr/>
      </xdr:nvSpPr>
      <xdr:spPr>
        <a:xfrm>
          <a:off x="9588500" y="109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83837</xdr:rowOff>
    </xdr:from>
    <xdr:ext cx="469744" cy="259045"/>
    <xdr:sp macro="" textlink="">
      <xdr:nvSpPr>
        <xdr:cNvPr id="198" name="n_1mainValue【体育館・プール】&#10;一人当たり面積"/>
        <xdr:cNvSpPr txBox="1"/>
      </xdr:nvSpPr>
      <xdr:spPr>
        <a:xfrm>
          <a:off x="9391727" y="1105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9" name="テキスト ボックス 20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0" name="直線コネクタ 20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1" name="テキスト ボックス 21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2" name="直線コネクタ 21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3" name="テキスト ボックス 21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4" name="直線コネクタ 21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5" name="テキスト ボックス 21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6" name="直線コネクタ 21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7" name="テキスト ボックス 21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8" name="直線コネクタ 21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9" name="テキスト ボックス 21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23" name="直線コネクタ 222"/>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24"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25" name="直線コネクタ 224"/>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26"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27" name="直線コネクタ 226"/>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xdr:rowOff>
    </xdr:from>
    <xdr:ext cx="405111" cy="259045"/>
    <xdr:sp macro="" textlink="">
      <xdr:nvSpPr>
        <xdr:cNvPr id="228" name="【福祉施設】&#10;有形固定資産減価償却率平均値テキスト"/>
        <xdr:cNvSpPr txBox="1"/>
      </xdr:nvSpPr>
      <xdr:spPr>
        <a:xfrm>
          <a:off x="4673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29" name="フローチャート: 判断 228"/>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30" name="フローチャート: 判断 229"/>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92091</xdr:rowOff>
    </xdr:from>
    <xdr:ext cx="405111" cy="259045"/>
    <xdr:sp macro="" textlink="">
      <xdr:nvSpPr>
        <xdr:cNvPr id="231" name="n_1aveValue【福祉施設】&#10;有形固定資産減価償却率"/>
        <xdr:cNvSpPr txBox="1"/>
      </xdr:nvSpPr>
      <xdr:spPr>
        <a:xfrm>
          <a:off x="35820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147320</xdr:rowOff>
    </xdr:from>
    <xdr:to>
      <xdr:col>15</xdr:col>
      <xdr:colOff>101600</xdr:colOff>
      <xdr:row>83</xdr:row>
      <xdr:rowOff>77470</xdr:rowOff>
    </xdr:to>
    <xdr:sp macro="" textlink="">
      <xdr:nvSpPr>
        <xdr:cNvPr id="232" name="フローチャート: 判断 231"/>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93997</xdr:rowOff>
    </xdr:from>
    <xdr:ext cx="405111" cy="259045"/>
    <xdr:sp macro="" textlink="">
      <xdr:nvSpPr>
        <xdr:cNvPr id="233" name="n_2aveValue【福祉施設】&#10;有形固定資産減価償却率"/>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59689</xdr:rowOff>
    </xdr:from>
    <xdr:to>
      <xdr:col>20</xdr:col>
      <xdr:colOff>38100</xdr:colOff>
      <xdr:row>83</xdr:row>
      <xdr:rowOff>161289</xdr:rowOff>
    </xdr:to>
    <xdr:sp macro="" textlink="">
      <xdr:nvSpPr>
        <xdr:cNvPr id="239" name="楕円 238"/>
        <xdr:cNvSpPr/>
      </xdr:nvSpPr>
      <xdr:spPr>
        <a:xfrm>
          <a:off x="3746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152416</xdr:rowOff>
    </xdr:from>
    <xdr:ext cx="405111" cy="259045"/>
    <xdr:sp macro="" textlink="">
      <xdr:nvSpPr>
        <xdr:cNvPr id="240" name="n_1mainValue【福祉施設】&#10;有形固定資産減価償却率"/>
        <xdr:cNvSpPr txBox="1"/>
      </xdr:nvSpPr>
      <xdr:spPr>
        <a:xfrm>
          <a:off x="35820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51" name="直線コネクタ 25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52" name="テキスト ボックス 25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3" name="直線コネクタ 25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4" name="テキスト ボックス 25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55" name="直線コネクタ 25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56" name="テキスト ボックス 25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60" name="直線コネクタ 259"/>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61"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62" name="直線コネクタ 26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63"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64" name="直線コネクタ 263"/>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106315</xdr:rowOff>
    </xdr:from>
    <xdr:ext cx="469744" cy="259045"/>
    <xdr:sp macro="" textlink="">
      <xdr:nvSpPr>
        <xdr:cNvPr id="265" name="【福祉施設】&#10;一人当たり面積平均値テキスト"/>
        <xdr:cNvSpPr txBox="1"/>
      </xdr:nvSpPr>
      <xdr:spPr>
        <a:xfrm>
          <a:off x="10515600" y="14508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66" name="フローチャート: 判断 265"/>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67" name="フローチャート: 判断 266"/>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68851</xdr:rowOff>
    </xdr:from>
    <xdr:ext cx="469744" cy="259045"/>
    <xdr:sp macro="" textlink="">
      <xdr:nvSpPr>
        <xdr:cNvPr id="268" name="n_1aveValue【福祉施設】&#10;一人当たり面積"/>
        <xdr:cNvSpPr txBox="1"/>
      </xdr:nvSpPr>
      <xdr:spPr>
        <a:xfrm>
          <a:off x="93917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126175</xdr:rowOff>
    </xdr:from>
    <xdr:to>
      <xdr:col>46</xdr:col>
      <xdr:colOff>38100</xdr:colOff>
      <xdr:row>85</xdr:row>
      <xdr:rowOff>56325</xdr:rowOff>
    </xdr:to>
    <xdr:sp macro="" textlink="">
      <xdr:nvSpPr>
        <xdr:cNvPr id="269" name="フローチャート: 判断 268"/>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72852</xdr:rowOff>
    </xdr:from>
    <xdr:ext cx="469744" cy="259045"/>
    <xdr:sp macro="" textlink="">
      <xdr:nvSpPr>
        <xdr:cNvPr id="270" name="n_2aveValue【福祉施設】&#10;一人当たり面積"/>
        <xdr:cNvSpPr txBox="1"/>
      </xdr:nvSpPr>
      <xdr:spPr>
        <a:xfrm>
          <a:off x="8515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22733</xdr:rowOff>
    </xdr:from>
    <xdr:to>
      <xdr:col>50</xdr:col>
      <xdr:colOff>165100</xdr:colOff>
      <xdr:row>85</xdr:row>
      <xdr:rowOff>124333</xdr:rowOff>
    </xdr:to>
    <xdr:sp macro="" textlink="">
      <xdr:nvSpPr>
        <xdr:cNvPr id="276" name="楕円 275"/>
        <xdr:cNvSpPr/>
      </xdr:nvSpPr>
      <xdr:spPr>
        <a:xfrm>
          <a:off x="9588500" y="1459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115460</xdr:rowOff>
    </xdr:from>
    <xdr:ext cx="469744" cy="259045"/>
    <xdr:sp macro="" textlink="">
      <xdr:nvSpPr>
        <xdr:cNvPr id="277" name="n_1mainValue【福祉施設】&#10;一人当たり面積"/>
        <xdr:cNvSpPr txBox="1"/>
      </xdr:nvSpPr>
      <xdr:spPr>
        <a:xfrm>
          <a:off x="9391727" y="1468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4" name="直線コネクタ 3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5" name="テキスト ボックス 30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6" name="直線コネクタ 3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7" name="テキスト ボックス 3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8" name="直線コネクタ 3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9" name="テキスト ボックス 3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0" name="直線コネクタ 3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1" name="テキスト ボックス 3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2" name="直線コネクタ 3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3" name="テキスト ボックス 3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4" name="直線コネクタ 3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5" name="テキスト ボックス 31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7" name="テキスト ボックス 31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319" name="直線コネクタ 318"/>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320" name="【一般廃棄物処理施設】&#10;有形固定資産減価償却率最小値テキスト"/>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321" name="直線コネクタ 320"/>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322" name="【一般廃棄物処理施設】&#10;有形固定資産減価償却率最大値テキスト"/>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323" name="直線コネクタ 322"/>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24" name="【一般廃棄物処理施設】&#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25" name="フローチャート: 判断 324"/>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326" name="フローチャート: 判断 325"/>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8726</xdr:rowOff>
    </xdr:from>
    <xdr:ext cx="405111" cy="259045"/>
    <xdr:sp macro="" textlink="">
      <xdr:nvSpPr>
        <xdr:cNvPr id="327" name="n_1aveValue【一般廃棄物処理施設】&#10;有形固定資産減価償却率"/>
        <xdr:cNvSpPr txBox="1"/>
      </xdr:nvSpPr>
      <xdr:spPr>
        <a:xfrm>
          <a:off x="152660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22134</xdr:rowOff>
    </xdr:from>
    <xdr:to>
      <xdr:col>76</xdr:col>
      <xdr:colOff>165100</xdr:colOff>
      <xdr:row>37</xdr:row>
      <xdr:rowOff>123734</xdr:rowOff>
    </xdr:to>
    <xdr:sp macro="" textlink="">
      <xdr:nvSpPr>
        <xdr:cNvPr id="328" name="フローチャート: 判断 327"/>
        <xdr:cNvSpPr/>
      </xdr:nvSpPr>
      <xdr:spPr>
        <a:xfrm>
          <a:off x="14541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140261</xdr:rowOff>
    </xdr:from>
    <xdr:ext cx="405111" cy="259045"/>
    <xdr:sp macro="" textlink="">
      <xdr:nvSpPr>
        <xdr:cNvPr id="329" name="n_2aveValue【一般廃棄物処理施設】&#10;有形固定資産減価償却率"/>
        <xdr:cNvSpPr txBox="1"/>
      </xdr:nvSpPr>
      <xdr:spPr>
        <a:xfrm>
          <a:off x="14389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92347</xdr:rowOff>
    </xdr:from>
    <xdr:to>
      <xdr:col>81</xdr:col>
      <xdr:colOff>101600</xdr:colOff>
      <xdr:row>37</xdr:row>
      <xdr:rowOff>22497</xdr:rowOff>
    </xdr:to>
    <xdr:sp macro="" textlink="">
      <xdr:nvSpPr>
        <xdr:cNvPr id="335" name="楕円 334"/>
        <xdr:cNvSpPr/>
      </xdr:nvSpPr>
      <xdr:spPr>
        <a:xfrm>
          <a:off x="15430500" y="62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39024</xdr:rowOff>
    </xdr:from>
    <xdr:ext cx="405111" cy="259045"/>
    <xdr:sp macro="" textlink="">
      <xdr:nvSpPr>
        <xdr:cNvPr id="336" name="n_1mainValue【一般廃棄物処理施設】&#10;有形固定資産減価償却率"/>
        <xdr:cNvSpPr txBox="1"/>
      </xdr:nvSpPr>
      <xdr:spPr>
        <a:xfrm>
          <a:off x="15266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7" name="正方形/長方形 3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8" name="正方形/長方形 3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9" name="正方形/長方形 3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0" name="正方形/長方形 3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1" name="正方形/長方形 3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2" name="正方形/長方形 3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3" name="正方形/長方形 3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4" name="正方形/長方形 3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5" name="テキスト ボックス 3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6" name="直線コネクタ 3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7" name="直線コネクタ 34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48" name="テキスト ボックス 34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49" name="直線コネクタ 34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50" name="テキスト ボックス 34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1" name="直線コネクタ 35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52" name="テキスト ボックス 35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3" name="直線コネクタ 35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54" name="テキスト ボックス 35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5" name="直線コネクタ 35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56" name="テキスト ボックス 35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7" name="直線コネクタ 35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58" name="テキスト ボックス 35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9" name="直線コネクタ 3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0" name="テキスト ボックス 35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362" name="直線コネクタ 361"/>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363" name="【一般廃棄物処理施設】&#10;一人当たり有形固定資産（償却資産）額最小値テキスト"/>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364" name="直線コネクタ 363"/>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365" name="【一般廃棄物処理施設】&#10;一人当たり有形固定資産（償却資産）額最大値テキスト"/>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366" name="直線コネクタ 365"/>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102588</xdr:rowOff>
    </xdr:from>
    <xdr:ext cx="534377" cy="259045"/>
    <xdr:sp macro="" textlink="">
      <xdr:nvSpPr>
        <xdr:cNvPr id="367" name="【一般廃棄物処理施設】&#10;一人当たり有形固定資産（償却資産）額平均値テキスト"/>
        <xdr:cNvSpPr txBox="1"/>
      </xdr:nvSpPr>
      <xdr:spPr>
        <a:xfrm>
          <a:off x="22199600" y="6960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368" name="フローチャート: 判断 367"/>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369" name="フローチャート: 判断 368"/>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35396</xdr:rowOff>
    </xdr:from>
    <xdr:ext cx="534377" cy="259045"/>
    <xdr:sp macro="" textlink="">
      <xdr:nvSpPr>
        <xdr:cNvPr id="370" name="n_1aveValue【一般廃棄物処理施設】&#10;一人当たり有形固定資産（償却資産）額"/>
        <xdr:cNvSpPr txBox="1"/>
      </xdr:nvSpPr>
      <xdr:spPr>
        <a:xfrm>
          <a:off x="210434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167534</xdr:rowOff>
    </xdr:from>
    <xdr:to>
      <xdr:col>107</xdr:col>
      <xdr:colOff>101600</xdr:colOff>
      <xdr:row>41</xdr:row>
      <xdr:rowOff>97684</xdr:rowOff>
    </xdr:to>
    <xdr:sp macro="" textlink="">
      <xdr:nvSpPr>
        <xdr:cNvPr id="371" name="フローチャート: 判断 370"/>
        <xdr:cNvSpPr/>
      </xdr:nvSpPr>
      <xdr:spPr>
        <a:xfrm>
          <a:off x="20383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114211</xdr:rowOff>
    </xdr:from>
    <xdr:ext cx="534377" cy="259045"/>
    <xdr:sp macro="" textlink="">
      <xdr:nvSpPr>
        <xdr:cNvPr id="372" name="n_2aveValue【一般廃棄物処理施設】&#10;一人当たり有形固定資産（償却資産）額"/>
        <xdr:cNvSpPr txBox="1"/>
      </xdr:nvSpPr>
      <xdr:spPr>
        <a:xfrm>
          <a:off x="20167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73" name="テキスト ボックス 3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121030</xdr:rowOff>
    </xdr:from>
    <xdr:to>
      <xdr:col>112</xdr:col>
      <xdr:colOff>38100</xdr:colOff>
      <xdr:row>40</xdr:row>
      <xdr:rowOff>51180</xdr:rowOff>
    </xdr:to>
    <xdr:sp macro="" textlink="">
      <xdr:nvSpPr>
        <xdr:cNvPr id="378" name="楕円 377"/>
        <xdr:cNvSpPr/>
      </xdr:nvSpPr>
      <xdr:spPr>
        <a:xfrm>
          <a:off x="21272500" y="680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67707</xdr:rowOff>
    </xdr:from>
    <xdr:ext cx="599010" cy="259045"/>
    <xdr:sp macro="" textlink="">
      <xdr:nvSpPr>
        <xdr:cNvPr id="379" name="n_1mainValue【一般廃棄物処理施設】&#10;一人当たり有形固定資産（償却資産）額"/>
        <xdr:cNvSpPr txBox="1"/>
      </xdr:nvSpPr>
      <xdr:spPr>
        <a:xfrm>
          <a:off x="21011095" y="658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0" name="正方形/長方形 3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1" name="正方形/長方形 3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2" name="正方形/長方形 3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3" name="正方形/長方形 3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4" name="正方形/長方形 3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5" name="正方形/長方形 3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6" name="正方形/長方形 3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7" name="正方形/長方形 3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8" name="テキスト ボックス 3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9" name="直線コネクタ 3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0" name="直線コネクタ 38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1" name="テキスト ボックス 39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2" name="直線コネクタ 39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3" name="テキスト ボックス 39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4" name="直線コネクタ 39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5" name="テキスト ボックス 39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6" name="直線コネクタ 39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7" name="テキスト ボックス 39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8" name="直線コネクタ 39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9" name="テキスト ボックス 39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0" name="直線コネクタ 39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1" name="テキスト ボックス 40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2" name="直線コネクタ 4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3" name="テキスト ボックス 40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150223</xdr:rowOff>
    </xdr:to>
    <xdr:cxnSp macro="">
      <xdr:nvCxnSpPr>
        <xdr:cNvPr id="405" name="直線コネクタ 404"/>
        <xdr:cNvCxnSpPr/>
      </xdr:nvCxnSpPr>
      <xdr:spPr>
        <a:xfrm flipV="1">
          <a:off x="16318864" y="9692640"/>
          <a:ext cx="0" cy="125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06"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07" name="直線コネクタ 406"/>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08" name="【保健センター・保健所】&#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09" name="直線コネクタ 408"/>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410"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11" name="フローチャート: 判断 410"/>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412" name="フローチャート: 判断 411"/>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100710</xdr:rowOff>
    </xdr:from>
    <xdr:ext cx="405111" cy="259045"/>
    <xdr:sp macro="" textlink="">
      <xdr:nvSpPr>
        <xdr:cNvPr id="413" name="n_1aveValue【保健センター・保健所】&#10;有形固定資産減価償却率"/>
        <xdr:cNvSpPr txBox="1"/>
      </xdr:nvSpPr>
      <xdr:spPr>
        <a:xfrm>
          <a:off x="152660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163104</xdr:rowOff>
    </xdr:from>
    <xdr:to>
      <xdr:col>76</xdr:col>
      <xdr:colOff>165100</xdr:colOff>
      <xdr:row>60</xdr:row>
      <xdr:rowOff>93254</xdr:rowOff>
    </xdr:to>
    <xdr:sp macro="" textlink="">
      <xdr:nvSpPr>
        <xdr:cNvPr id="414" name="フローチャート: 判断 413"/>
        <xdr:cNvSpPr/>
      </xdr:nvSpPr>
      <xdr:spPr>
        <a:xfrm>
          <a:off x="14541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109781</xdr:rowOff>
    </xdr:from>
    <xdr:ext cx="405111" cy="259045"/>
    <xdr:sp macro="" textlink="">
      <xdr:nvSpPr>
        <xdr:cNvPr id="415" name="n_2aveValue【保健センター・保健所】&#10;有形固定資産減価償却率"/>
        <xdr:cNvSpPr txBox="1"/>
      </xdr:nvSpPr>
      <xdr:spPr>
        <a:xfrm>
          <a:off x="14389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39007</xdr:rowOff>
    </xdr:from>
    <xdr:to>
      <xdr:col>81</xdr:col>
      <xdr:colOff>101600</xdr:colOff>
      <xdr:row>57</xdr:row>
      <xdr:rowOff>140607</xdr:rowOff>
    </xdr:to>
    <xdr:sp macro="" textlink="">
      <xdr:nvSpPr>
        <xdr:cNvPr id="421" name="楕円 420"/>
        <xdr:cNvSpPr/>
      </xdr:nvSpPr>
      <xdr:spPr>
        <a:xfrm>
          <a:off x="154305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55</xdr:row>
      <xdr:rowOff>157134</xdr:rowOff>
    </xdr:from>
    <xdr:ext cx="405111" cy="259045"/>
    <xdr:sp macro="" textlink="">
      <xdr:nvSpPr>
        <xdr:cNvPr id="422" name="n_1mainValue【保健センター・保健所】&#10;有形固定資産減価償却率"/>
        <xdr:cNvSpPr txBox="1"/>
      </xdr:nvSpPr>
      <xdr:spPr>
        <a:xfrm>
          <a:off x="15266044" y="95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3" name="正方形/長方形 4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4" name="正方形/長方形 4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5" name="正方形/長方形 4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6" name="正方形/長方形 4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7" name="正方形/長方形 4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8" name="正方形/長方形 4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9" name="正方形/長方形 4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0" name="正方形/長方形 4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1" name="テキスト ボックス 4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2" name="直線コネクタ 4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33" name="直線コネクタ 43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4" name="テキスト ボックス 43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5" name="直線コネクタ 43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6" name="テキスト ボックス 43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7" name="直線コネクタ 43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8" name="テキスト ボックス 43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9" name="直線コネクタ 43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0" name="テキスト ボックス 43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1" name="直線コネクタ 4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2" name="テキスト ボックス 4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63</xdr:row>
      <xdr:rowOff>112014</xdr:rowOff>
    </xdr:to>
    <xdr:cxnSp macro="">
      <xdr:nvCxnSpPr>
        <xdr:cNvPr id="444" name="直線コネクタ 443"/>
        <xdr:cNvCxnSpPr/>
      </xdr:nvCxnSpPr>
      <xdr:spPr>
        <a:xfrm flipV="1">
          <a:off x="22160864" y="96377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115841</xdr:rowOff>
    </xdr:from>
    <xdr:ext cx="469744" cy="259045"/>
    <xdr:sp macro="" textlink="">
      <xdr:nvSpPr>
        <xdr:cNvPr id="445" name="【保健センター・保健所】&#10;一人当たり面積最小値テキスト"/>
        <xdr:cNvSpPr txBox="1"/>
      </xdr:nvSpPr>
      <xdr:spPr>
        <a:xfrm>
          <a:off x="22199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112014</xdr:rowOff>
    </xdr:from>
    <xdr:to>
      <xdr:col>116</xdr:col>
      <xdr:colOff>152400</xdr:colOff>
      <xdr:row>63</xdr:row>
      <xdr:rowOff>112014</xdr:rowOff>
    </xdr:to>
    <xdr:cxnSp macro="">
      <xdr:nvCxnSpPr>
        <xdr:cNvPr id="446" name="直線コネクタ 445"/>
        <xdr:cNvCxnSpPr/>
      </xdr:nvCxnSpPr>
      <xdr:spPr>
        <a:xfrm>
          <a:off x="22072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447"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448" name="直線コネクタ 447"/>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69359</xdr:rowOff>
    </xdr:from>
    <xdr:ext cx="469744" cy="259045"/>
    <xdr:sp macro="" textlink="">
      <xdr:nvSpPr>
        <xdr:cNvPr id="449" name="【保健センター・保健所】&#10;一人当たり面積平均値テキスト"/>
        <xdr:cNvSpPr txBox="1"/>
      </xdr:nvSpPr>
      <xdr:spPr>
        <a:xfrm>
          <a:off x="22199600" y="1069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450" name="フローチャート: 判断 449"/>
        <xdr:cNvSpPr/>
      </xdr:nvSpPr>
      <xdr:spPr>
        <a:xfrm>
          <a:off x="221107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451" name="フローチャート: 判断 450"/>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10177</xdr:rowOff>
    </xdr:from>
    <xdr:ext cx="469744" cy="259045"/>
    <xdr:sp macro="" textlink="">
      <xdr:nvSpPr>
        <xdr:cNvPr id="452" name="n_1ave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45212</xdr:rowOff>
    </xdr:from>
    <xdr:to>
      <xdr:col>107</xdr:col>
      <xdr:colOff>101600</xdr:colOff>
      <xdr:row>62</xdr:row>
      <xdr:rowOff>146812</xdr:rowOff>
    </xdr:to>
    <xdr:sp macro="" textlink="">
      <xdr:nvSpPr>
        <xdr:cNvPr id="453" name="フローチャート: 判断 452"/>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163339</xdr:rowOff>
    </xdr:from>
    <xdr:ext cx="469744" cy="259045"/>
    <xdr:sp macro="" textlink="">
      <xdr:nvSpPr>
        <xdr:cNvPr id="454" name="n_2aveValue【保健センター・保健所】&#10;一人当たり面積"/>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55" name="テキスト ボックス 4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6" name="テキスト ボックス 4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7" name="テキスト ボックス 4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8" name="テキスト ボックス 4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9" name="テキスト ボックス 4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15494</xdr:rowOff>
    </xdr:from>
    <xdr:to>
      <xdr:col>112</xdr:col>
      <xdr:colOff>38100</xdr:colOff>
      <xdr:row>63</xdr:row>
      <xdr:rowOff>117094</xdr:rowOff>
    </xdr:to>
    <xdr:sp macro="" textlink="">
      <xdr:nvSpPr>
        <xdr:cNvPr id="460" name="楕円 459"/>
        <xdr:cNvSpPr/>
      </xdr:nvSpPr>
      <xdr:spPr>
        <a:xfrm>
          <a:off x="21272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108221</xdr:rowOff>
    </xdr:from>
    <xdr:ext cx="469744" cy="259045"/>
    <xdr:sp macro="" textlink="">
      <xdr:nvSpPr>
        <xdr:cNvPr id="461" name="n_1mainValue【保健センター・保健所】&#10;一人当たり面積"/>
        <xdr:cNvSpPr txBox="1"/>
      </xdr:nvSpPr>
      <xdr:spPr>
        <a:xfrm>
          <a:off x="210757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2" name="正方形/長方形 4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3" name="正方形/長方形 4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4" name="正方形/長方形 4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5" name="正方形/長方形 4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6" name="正方形/長方形 4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7" name="正方形/長方形 4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8" name="正方形/長方形 4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9" name="正方形/長方形 4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0" name="テキスト ボックス 4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1" name="直線コネクタ 4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2" name="直線コネクタ 47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3" name="テキスト ボックス 47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4" name="直線コネクタ 47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5" name="テキスト ボックス 47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6" name="直線コネクタ 47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7" name="テキスト ボックス 47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8" name="直線コネクタ 47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9" name="テキスト ボックス 47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0" name="直線コネクタ 47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1" name="テキスト ボックス 48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2" name="直線コネクタ 48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3" name="テキスト ボックス 48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4" name="直線コネクタ 4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5" name="テキスト ボックス 48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487" name="直線コネクタ 486"/>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488"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489" name="直線コネクタ 488"/>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490"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491" name="直線コネクタ 490"/>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111051</xdr:rowOff>
    </xdr:from>
    <xdr:ext cx="405111" cy="259045"/>
    <xdr:sp macro="" textlink="">
      <xdr:nvSpPr>
        <xdr:cNvPr id="492" name="【消防施設】&#10;有形固定資産減価償却率平均値テキスト"/>
        <xdr:cNvSpPr txBox="1"/>
      </xdr:nvSpPr>
      <xdr:spPr>
        <a:xfrm>
          <a:off x="16357600" y="1399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493" name="フローチャート: 判断 492"/>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494" name="フローチャート: 判断 493"/>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150240</xdr:rowOff>
    </xdr:from>
    <xdr:ext cx="405111" cy="259045"/>
    <xdr:sp macro="" textlink="">
      <xdr:nvSpPr>
        <xdr:cNvPr id="495" name="n_1aveValue【消防施設】&#10;有形固定資産減価償却率"/>
        <xdr:cNvSpPr txBox="1"/>
      </xdr:nvSpPr>
      <xdr:spPr>
        <a:xfrm>
          <a:off x="152660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80373</xdr:rowOff>
    </xdr:from>
    <xdr:to>
      <xdr:col>76</xdr:col>
      <xdr:colOff>165100</xdr:colOff>
      <xdr:row>82</xdr:row>
      <xdr:rowOff>10523</xdr:rowOff>
    </xdr:to>
    <xdr:sp macro="" textlink="">
      <xdr:nvSpPr>
        <xdr:cNvPr id="496" name="フローチャート: 判断 495"/>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27050</xdr:rowOff>
    </xdr:from>
    <xdr:ext cx="405111" cy="259045"/>
    <xdr:sp macro="" textlink="">
      <xdr:nvSpPr>
        <xdr:cNvPr id="497" name="n_2aveValue【消防施設】&#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98" name="テキスト ボックス 49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9" name="テキスト ボックス 49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0" name="テキスト ボックス 49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1" name="テキスト ボックス 50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2" name="テキスト ボックス 50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18324</xdr:rowOff>
    </xdr:from>
    <xdr:to>
      <xdr:col>81</xdr:col>
      <xdr:colOff>101600</xdr:colOff>
      <xdr:row>80</xdr:row>
      <xdr:rowOff>119924</xdr:rowOff>
    </xdr:to>
    <xdr:sp macro="" textlink="">
      <xdr:nvSpPr>
        <xdr:cNvPr id="503" name="楕円 502"/>
        <xdr:cNvSpPr/>
      </xdr:nvSpPr>
      <xdr:spPr>
        <a:xfrm>
          <a:off x="15430500" y="1373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136451</xdr:rowOff>
    </xdr:from>
    <xdr:ext cx="405111" cy="259045"/>
    <xdr:sp macro="" textlink="">
      <xdr:nvSpPr>
        <xdr:cNvPr id="504" name="n_1mainValue【消防施設】&#10;有形固定資産減価償却率"/>
        <xdr:cNvSpPr txBox="1"/>
      </xdr:nvSpPr>
      <xdr:spPr>
        <a:xfrm>
          <a:off x="15266044" y="1350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5" name="正方形/長方形 5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6" name="正方形/長方形 5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7" name="正方形/長方形 5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8" name="正方形/長方形 5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9" name="正方形/長方形 5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0" name="正方形/長方形 5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1" name="正方形/長方形 5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2" name="正方形/長方形 51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3" name="テキスト ボックス 51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4" name="直線コネクタ 51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15" name="直線コネクタ 51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16" name="テキスト ボックス 51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17" name="直線コネクタ 51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18" name="テキスト ボックス 51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19" name="直線コネクタ 51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0" name="テキスト ボックス 51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1" name="直線コネクタ 52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2" name="テキスト ボックス 52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3" name="直線コネクタ 52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4" name="テキスト ボックス 52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526" name="直線コネクタ 525"/>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27"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28" name="直線コネクタ 527"/>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529" name="【消防施設】&#10;一人当たり面積最大値テキスト"/>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530" name="直線コネクタ 529"/>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531" name="【消防施設】&#10;一人当たり面積平均値テキスト"/>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532" name="フローチャート: 判断 531"/>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533" name="フローチャート: 判断 532"/>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139716</xdr:rowOff>
    </xdr:from>
    <xdr:ext cx="469744" cy="259045"/>
    <xdr:sp macro="" textlink="">
      <xdr:nvSpPr>
        <xdr:cNvPr id="534" name="n_1aveValue【消防施設】&#10;一人当たり面積"/>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154178</xdr:rowOff>
    </xdr:from>
    <xdr:to>
      <xdr:col>107</xdr:col>
      <xdr:colOff>101600</xdr:colOff>
      <xdr:row>84</xdr:row>
      <xdr:rowOff>84328</xdr:rowOff>
    </xdr:to>
    <xdr:sp macro="" textlink="">
      <xdr:nvSpPr>
        <xdr:cNvPr id="535" name="フローチャート: 判断 534"/>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100855</xdr:rowOff>
    </xdr:from>
    <xdr:ext cx="469744" cy="259045"/>
    <xdr:sp macro="" textlink="">
      <xdr:nvSpPr>
        <xdr:cNvPr id="536" name="n_2aveValue【消防施設】&#10;一人当たり面積"/>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37" name="テキスト ボックス 53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8" name="テキスト ボックス 53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9" name="テキスト ボックス 53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0" name="テキスト ボックス 53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1" name="テキスト ボックス 54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87885</xdr:rowOff>
    </xdr:from>
    <xdr:to>
      <xdr:col>112</xdr:col>
      <xdr:colOff>38100</xdr:colOff>
      <xdr:row>85</xdr:row>
      <xdr:rowOff>18035</xdr:rowOff>
    </xdr:to>
    <xdr:sp macro="" textlink="">
      <xdr:nvSpPr>
        <xdr:cNvPr id="542" name="楕円 541"/>
        <xdr:cNvSpPr/>
      </xdr:nvSpPr>
      <xdr:spPr>
        <a:xfrm>
          <a:off x="21272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9162</xdr:rowOff>
    </xdr:from>
    <xdr:ext cx="469744" cy="259045"/>
    <xdr:sp macro="" textlink="">
      <xdr:nvSpPr>
        <xdr:cNvPr id="543" name="n_1mainValue【消防施設】&#10;一人当たり面積"/>
        <xdr:cNvSpPr txBox="1"/>
      </xdr:nvSpPr>
      <xdr:spPr>
        <a:xfrm>
          <a:off x="210757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4" name="直線コネクタ 5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5" name="テキスト ボックス 55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6" name="直線コネクタ 5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7" name="テキスト ボックス 5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8" name="直線コネクタ 5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9" name="テキスト ボックス 5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0" name="直線コネクタ 5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1" name="テキスト ボックス 5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2" name="直線コネクタ 5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3" name="テキスト ボックス 5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4" name="直線コネクタ 5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5" name="テキスト ボックス 56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6" name="直線コネクタ 5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7" name="テキスト ボックス 56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569" name="直線コネクタ 568"/>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570"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571" name="直線コネクタ 570"/>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572"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573" name="直線コネクタ 572"/>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574" name="【庁舎】&#10;有形固定資産減価償却率平均値テキスト"/>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575" name="フローチャート: 判断 574"/>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576" name="フローチャート: 判断 575"/>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128832</xdr:rowOff>
    </xdr:from>
    <xdr:ext cx="405111" cy="259045"/>
    <xdr:sp macro="" textlink="">
      <xdr:nvSpPr>
        <xdr:cNvPr id="577" name="n_1aveValue【庁舎】&#10;有形固定資産減価償却率"/>
        <xdr:cNvSpPr txBox="1"/>
      </xdr:nvSpPr>
      <xdr:spPr>
        <a:xfrm>
          <a:off x="152660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67855</xdr:rowOff>
    </xdr:from>
    <xdr:to>
      <xdr:col>76</xdr:col>
      <xdr:colOff>165100</xdr:colOff>
      <xdr:row>103</xdr:row>
      <xdr:rowOff>169455</xdr:rowOff>
    </xdr:to>
    <xdr:sp macro="" textlink="">
      <xdr:nvSpPr>
        <xdr:cNvPr id="578" name="フローチャート: 判断 577"/>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14532</xdr:rowOff>
    </xdr:from>
    <xdr:ext cx="405111" cy="259045"/>
    <xdr:sp macro="" textlink="">
      <xdr:nvSpPr>
        <xdr:cNvPr id="579" name="n_2aveValue【庁舎】&#10;有形固定資産減価償却率"/>
        <xdr:cNvSpPr txBox="1"/>
      </xdr:nvSpPr>
      <xdr:spPr>
        <a:xfrm>
          <a:off x="14389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0" name="テキスト ボックス 5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1" name="テキスト ボックス 5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2" name="テキスト ボックス 5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3" name="テキスト ボックス 5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4" name="テキスト ボックス 5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92348</xdr:rowOff>
    </xdr:from>
    <xdr:to>
      <xdr:col>81</xdr:col>
      <xdr:colOff>101600</xdr:colOff>
      <xdr:row>104</xdr:row>
      <xdr:rowOff>22498</xdr:rowOff>
    </xdr:to>
    <xdr:sp macro="" textlink="">
      <xdr:nvSpPr>
        <xdr:cNvPr id="585" name="楕円 584"/>
        <xdr:cNvSpPr/>
      </xdr:nvSpPr>
      <xdr:spPr>
        <a:xfrm>
          <a:off x="15430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13625</xdr:rowOff>
    </xdr:from>
    <xdr:ext cx="405111" cy="259045"/>
    <xdr:sp macro="" textlink="">
      <xdr:nvSpPr>
        <xdr:cNvPr id="586" name="n_1mainValue【庁舎】&#10;有形固定資産減価償却率"/>
        <xdr:cNvSpPr txBox="1"/>
      </xdr:nvSpPr>
      <xdr:spPr>
        <a:xfrm>
          <a:off x="15266044" y="1784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7" name="正方形/長方形 5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8" name="正方形/長方形 5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9" name="正方形/長方形 5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0" name="正方形/長方形 5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1" name="正方形/長方形 5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2" name="正方形/長方形 5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3" name="正方形/長方形 5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4" name="正方形/長方形 5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5" name="テキスト ボックス 5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6" name="直線コネクタ 5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7" name="直線コネクタ 59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8" name="テキスト ボックス 59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9" name="直線コネクタ 59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0" name="テキスト ボックス 59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1" name="直線コネクタ 60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2" name="テキスト ボックス 60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3" name="直線コネクタ 60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4" name="テキスト ボックス 60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5" name="直線コネクタ 6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6" name="テキスト ボックス 6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608" name="直線コネクタ 607"/>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609"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610" name="直線コネクタ 609"/>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611"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612" name="直線コネクタ 611"/>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143273</xdr:rowOff>
    </xdr:from>
    <xdr:ext cx="469744" cy="259045"/>
    <xdr:sp macro="" textlink="">
      <xdr:nvSpPr>
        <xdr:cNvPr id="613" name="【庁舎】&#10;一人当たり面積平均値テキスト"/>
        <xdr:cNvSpPr txBox="1"/>
      </xdr:nvSpPr>
      <xdr:spPr>
        <a:xfrm>
          <a:off x="22199600" y="17974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614" name="フローチャート: 判断 613"/>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615" name="フローチャート: 判断 614"/>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159529</xdr:rowOff>
    </xdr:from>
    <xdr:ext cx="469744" cy="259045"/>
    <xdr:sp macro="" textlink="">
      <xdr:nvSpPr>
        <xdr:cNvPr id="616" name="n_1aveValue【庁舎】&#10;一人当たり面積"/>
        <xdr:cNvSpPr txBox="1"/>
      </xdr:nvSpPr>
      <xdr:spPr>
        <a:xfrm>
          <a:off x="210757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87122</xdr:rowOff>
    </xdr:from>
    <xdr:to>
      <xdr:col>107</xdr:col>
      <xdr:colOff>101600</xdr:colOff>
      <xdr:row>105</xdr:row>
      <xdr:rowOff>17272</xdr:rowOff>
    </xdr:to>
    <xdr:sp macro="" textlink="">
      <xdr:nvSpPr>
        <xdr:cNvPr id="617" name="フローチャート: 判断 616"/>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33799</xdr:rowOff>
    </xdr:from>
    <xdr:ext cx="469744" cy="259045"/>
    <xdr:sp macro="" textlink="">
      <xdr:nvSpPr>
        <xdr:cNvPr id="618" name="n_2aveValue【庁舎】&#10;一人当たり面積"/>
        <xdr:cNvSpPr txBox="1"/>
      </xdr:nvSpPr>
      <xdr:spPr>
        <a:xfrm>
          <a:off x="20199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19" name="テキスト ボックス 6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0" name="テキスト ボックス 6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1" name="テキスト ボックス 6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2" name="テキスト ボックス 6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3" name="テキスト ボックス 6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164846</xdr:rowOff>
    </xdr:from>
    <xdr:to>
      <xdr:col>112</xdr:col>
      <xdr:colOff>38100</xdr:colOff>
      <xdr:row>106</xdr:row>
      <xdr:rowOff>94996</xdr:rowOff>
    </xdr:to>
    <xdr:sp macro="" textlink="">
      <xdr:nvSpPr>
        <xdr:cNvPr id="624" name="楕円 623"/>
        <xdr:cNvSpPr/>
      </xdr:nvSpPr>
      <xdr:spPr>
        <a:xfrm>
          <a:off x="212725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86123</xdr:rowOff>
    </xdr:from>
    <xdr:ext cx="469744" cy="259045"/>
    <xdr:sp macro="" textlink="">
      <xdr:nvSpPr>
        <xdr:cNvPr id="625" name="n_1mainValue【庁舎】&#10;一人当たり面積"/>
        <xdr:cNvSpPr txBox="1"/>
      </xdr:nvSpPr>
      <xdr:spPr>
        <a:xfrm>
          <a:off x="21075727" y="1825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6" name="正方形/長方形 6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7" name="正方形/長方形 6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8" name="テキスト ボックス 6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図書館・体育館・プール等の多くの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施設にて有形固定資産減価償却率が高くなっている。公共施設総合管理計画に基づき、今後、着実に老朽化対策を行っていくとともに、学校を中心とした集約化・機能移転に取り組むことにより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有形固定資産減価償却率は改善されると考えられる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愛知県高浜市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48,154
44,812
13.11
14,715,516
14,042,214
668,701
9,988,202
6,730,192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２１年度まで毎年上昇していたが、リーマンショック等に伴う景気低迷の影響を受け、低下傾向に転じた。しかし、平成２６年度以降、税収の回復により、上昇傾向にある。財政力指数は、類似団体平均を大きく上回っており、１位の数値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平成２８年度において、大手企業の特別利益に伴う法人市民税の増収があったため、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平成２９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財政力指数</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先行き不透明な現行下の社会情勢では、今後の予測が難しく、より一層の行政の効率化に努めることにより、財政の健全化を推進していく。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119592</xdr:rowOff>
    </xdr:from>
    <xdr:to>
      <xdr:col>23</xdr:col>
      <xdr:colOff>133350</xdr:colOff>
      <xdr:row>36</xdr:row>
      <xdr:rowOff>28575</xdr:rowOff>
    </xdr:to>
    <xdr:cxnSp macro="">
      <xdr:nvCxnSpPr>
        <xdr:cNvPr id="69" name="直線コネクタ 68"/>
        <xdr:cNvCxnSpPr/>
      </xdr:nvCxnSpPr>
      <xdr:spPr>
        <a:xfrm flipV="1">
          <a:off x="4114800" y="612034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28575</xdr:rowOff>
    </xdr:from>
    <xdr:to>
      <xdr:col>19</xdr:col>
      <xdr:colOff>133350</xdr:colOff>
      <xdr:row>36</xdr:row>
      <xdr:rowOff>48683</xdr:rowOff>
    </xdr:to>
    <xdr:cxnSp macro="">
      <xdr:nvCxnSpPr>
        <xdr:cNvPr id="72" name="直線コネクタ 71"/>
        <xdr:cNvCxnSpPr/>
      </xdr:nvCxnSpPr>
      <xdr:spPr>
        <a:xfrm flipV="1">
          <a:off x="3225800" y="62007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48683</xdr:rowOff>
    </xdr:from>
    <xdr:to>
      <xdr:col>15</xdr:col>
      <xdr:colOff>82550</xdr:colOff>
      <xdr:row>36</xdr:row>
      <xdr:rowOff>48683</xdr:rowOff>
    </xdr:to>
    <xdr:cxnSp macro="">
      <xdr:nvCxnSpPr>
        <xdr:cNvPr id="75" name="直線コネクタ 74"/>
        <xdr:cNvCxnSpPr/>
      </xdr:nvCxnSpPr>
      <xdr:spPr>
        <a:xfrm>
          <a:off x="2336800" y="62208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77" name="テキスト ボックス 76"/>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48683</xdr:rowOff>
    </xdr:from>
    <xdr:to>
      <xdr:col>11</xdr:col>
      <xdr:colOff>31750</xdr:colOff>
      <xdr:row>36</xdr:row>
      <xdr:rowOff>68792</xdr:rowOff>
    </xdr:to>
    <xdr:cxnSp macro="">
      <xdr:nvCxnSpPr>
        <xdr:cNvPr id="78" name="直線コネクタ 77"/>
        <xdr:cNvCxnSpPr/>
      </xdr:nvCxnSpPr>
      <xdr:spPr>
        <a:xfrm flipV="1">
          <a:off x="1447800" y="62208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121302</xdr:rowOff>
    </xdr:from>
    <xdr:ext cx="762000" cy="259045"/>
    <xdr:sp macro="" textlink="">
      <xdr:nvSpPr>
        <xdr:cNvPr id="80" name="テキスト ボックス 79"/>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68792</xdr:rowOff>
    </xdr:from>
    <xdr:to>
      <xdr:col>23</xdr:col>
      <xdr:colOff>184150</xdr:colOff>
      <xdr:row>35</xdr:row>
      <xdr:rowOff>170392</xdr:rowOff>
    </xdr:to>
    <xdr:sp macro="" textlink="">
      <xdr:nvSpPr>
        <xdr:cNvPr id="88" name="楕円 87"/>
        <xdr:cNvSpPr/>
      </xdr:nvSpPr>
      <xdr:spPr>
        <a:xfrm>
          <a:off x="4902200" y="606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34</xdr:row>
      <xdr:rowOff>161519</xdr:rowOff>
    </xdr:from>
    <xdr:ext cx="762000" cy="259045"/>
    <xdr:sp macro="" textlink="">
      <xdr:nvSpPr>
        <xdr:cNvPr id="89" name="財政力該当値テキスト"/>
        <xdr:cNvSpPr txBox="1"/>
      </xdr:nvSpPr>
      <xdr:spPr>
        <a:xfrm>
          <a:off x="5041900" y="5990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149225</xdr:rowOff>
    </xdr:from>
    <xdr:to>
      <xdr:col>19</xdr:col>
      <xdr:colOff>184150</xdr:colOff>
      <xdr:row>36</xdr:row>
      <xdr:rowOff>79375</xdr:rowOff>
    </xdr:to>
    <xdr:sp macro="" textlink="">
      <xdr:nvSpPr>
        <xdr:cNvPr id="90" name="楕円 89"/>
        <xdr:cNvSpPr/>
      </xdr:nvSpPr>
      <xdr:spPr>
        <a:xfrm>
          <a:off x="40640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89552</xdr:rowOff>
    </xdr:from>
    <xdr:ext cx="736600" cy="259045"/>
    <xdr:sp macro="" textlink="">
      <xdr:nvSpPr>
        <xdr:cNvPr id="91" name="テキスト ボックス 90"/>
        <xdr:cNvSpPr txBox="1"/>
      </xdr:nvSpPr>
      <xdr:spPr>
        <a:xfrm>
          <a:off x="3733800" y="5918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169333</xdr:rowOff>
    </xdr:from>
    <xdr:to>
      <xdr:col>15</xdr:col>
      <xdr:colOff>133350</xdr:colOff>
      <xdr:row>36</xdr:row>
      <xdr:rowOff>99483</xdr:rowOff>
    </xdr:to>
    <xdr:sp macro="" textlink="">
      <xdr:nvSpPr>
        <xdr:cNvPr id="92" name="楕円 91"/>
        <xdr:cNvSpPr/>
      </xdr:nvSpPr>
      <xdr:spPr>
        <a:xfrm>
          <a:off x="3175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109660</xdr:rowOff>
    </xdr:from>
    <xdr:ext cx="762000" cy="259045"/>
    <xdr:sp macro="" textlink="">
      <xdr:nvSpPr>
        <xdr:cNvPr id="93" name="テキスト ボックス 92"/>
        <xdr:cNvSpPr txBox="1"/>
      </xdr:nvSpPr>
      <xdr:spPr>
        <a:xfrm>
          <a:off x="2844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169333</xdr:rowOff>
    </xdr:from>
    <xdr:to>
      <xdr:col>11</xdr:col>
      <xdr:colOff>82550</xdr:colOff>
      <xdr:row>36</xdr:row>
      <xdr:rowOff>99483</xdr:rowOff>
    </xdr:to>
    <xdr:sp macro="" textlink="">
      <xdr:nvSpPr>
        <xdr:cNvPr id="94" name="楕円 93"/>
        <xdr:cNvSpPr/>
      </xdr:nvSpPr>
      <xdr:spPr>
        <a:xfrm>
          <a:off x="2286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109660</xdr:rowOff>
    </xdr:from>
    <xdr:ext cx="762000" cy="259045"/>
    <xdr:sp macro="" textlink="">
      <xdr:nvSpPr>
        <xdr:cNvPr id="95" name="テキスト ボックス 94"/>
        <xdr:cNvSpPr txBox="1"/>
      </xdr:nvSpPr>
      <xdr:spPr>
        <a:xfrm>
          <a:off x="1955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17992</xdr:rowOff>
    </xdr:from>
    <xdr:to>
      <xdr:col>7</xdr:col>
      <xdr:colOff>31750</xdr:colOff>
      <xdr:row>36</xdr:row>
      <xdr:rowOff>119592</xdr:rowOff>
    </xdr:to>
    <xdr:sp macro="" textlink="">
      <xdr:nvSpPr>
        <xdr:cNvPr id="96" name="楕円 95"/>
        <xdr:cNvSpPr/>
      </xdr:nvSpPr>
      <xdr:spPr>
        <a:xfrm>
          <a:off x="1397000" y="619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129769</xdr:rowOff>
    </xdr:from>
    <xdr:ext cx="762000" cy="259045"/>
    <xdr:sp macro="" textlink="">
      <xdr:nvSpPr>
        <xdr:cNvPr id="97" name="テキスト ボックス 96"/>
        <xdr:cNvSpPr txBox="1"/>
      </xdr:nvSpPr>
      <xdr:spPr>
        <a:xfrm>
          <a:off x="1066800" y="595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となり、昨年度と比較し、類似団体平均を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こととなっ</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た。法人市民税の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に伴い、経常一般財源が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年度においては、法人市民税が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収見込である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少子高齢化の進展等により、主な経常的経費である障害福祉サービス等給付費や生活保護費といった扶助費など社会保障費は増加の一途をたどっており、経常収支比率は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上昇する可能性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あるため、更なる行政の効率化に努め、経常的経費の削減を目指していく。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117094</xdr:rowOff>
    </xdr:from>
    <xdr:to>
      <xdr:col>23</xdr:col>
      <xdr:colOff>133350</xdr:colOff>
      <xdr:row>62</xdr:row>
      <xdr:rowOff>78232</xdr:rowOff>
    </xdr:to>
    <xdr:cxnSp macro="">
      <xdr:nvCxnSpPr>
        <xdr:cNvPr id="130" name="直線コネクタ 129"/>
        <xdr:cNvCxnSpPr/>
      </xdr:nvCxnSpPr>
      <xdr:spPr>
        <a:xfrm>
          <a:off x="4114800" y="10404094"/>
          <a:ext cx="8382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147845</xdr:rowOff>
    </xdr:from>
    <xdr:ext cx="762000" cy="259045"/>
    <xdr:sp macro="" textlink="">
      <xdr:nvSpPr>
        <xdr:cNvPr id="131" name="財政構造の弾力性平均値テキスト"/>
        <xdr:cNvSpPr txBox="1"/>
      </xdr:nvSpPr>
      <xdr:spPr>
        <a:xfrm>
          <a:off x="5041900" y="1043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117094</xdr:rowOff>
    </xdr:from>
    <xdr:to>
      <xdr:col>19</xdr:col>
      <xdr:colOff>133350</xdr:colOff>
      <xdr:row>60</xdr:row>
      <xdr:rowOff>170180</xdr:rowOff>
    </xdr:to>
    <xdr:cxnSp macro="">
      <xdr:nvCxnSpPr>
        <xdr:cNvPr id="133" name="直線コネクタ 132"/>
        <xdr:cNvCxnSpPr/>
      </xdr:nvCxnSpPr>
      <xdr:spPr>
        <a:xfrm flipV="1">
          <a:off x="3225800" y="1040409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2811</xdr:rowOff>
    </xdr:from>
    <xdr:ext cx="736600" cy="259045"/>
    <xdr:sp macro="" textlink="">
      <xdr:nvSpPr>
        <xdr:cNvPr id="135" name="テキスト ボックス 134"/>
        <xdr:cNvSpPr txBox="1"/>
      </xdr:nvSpPr>
      <xdr:spPr>
        <a:xfrm>
          <a:off x="3733800" y="1063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60</xdr:row>
      <xdr:rowOff>170180</xdr:rowOff>
    </xdr:to>
    <xdr:cxnSp macro="">
      <xdr:nvCxnSpPr>
        <xdr:cNvPr id="136" name="直線コネクタ 135"/>
        <xdr:cNvCxnSpPr/>
      </xdr:nvCxnSpPr>
      <xdr:spPr>
        <a:xfrm>
          <a:off x="2336800" y="104330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48785</xdr:rowOff>
    </xdr:from>
    <xdr:ext cx="762000" cy="259045"/>
    <xdr:sp macro="" textlink="">
      <xdr:nvSpPr>
        <xdr:cNvPr id="138" name="テキスト ボックス 137"/>
        <xdr:cNvSpPr txBox="1"/>
      </xdr:nvSpPr>
      <xdr:spPr>
        <a:xfrm>
          <a:off x="2844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146050</xdr:rowOff>
    </xdr:from>
    <xdr:to>
      <xdr:col>11</xdr:col>
      <xdr:colOff>31750</xdr:colOff>
      <xdr:row>61</xdr:row>
      <xdr:rowOff>148336</xdr:rowOff>
    </xdr:to>
    <xdr:cxnSp macro="">
      <xdr:nvCxnSpPr>
        <xdr:cNvPr id="139" name="直線コネクタ 138"/>
        <xdr:cNvCxnSpPr/>
      </xdr:nvCxnSpPr>
      <xdr:spPr>
        <a:xfrm flipV="1">
          <a:off x="1447800" y="1043305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48785</xdr:rowOff>
    </xdr:from>
    <xdr:ext cx="762000" cy="259045"/>
    <xdr:sp macro="" textlink="">
      <xdr:nvSpPr>
        <xdr:cNvPr id="141" name="テキスト ボックス 140"/>
        <xdr:cNvSpPr txBox="1"/>
      </xdr:nvSpPr>
      <xdr:spPr>
        <a:xfrm>
          <a:off x="1955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90424</xdr:rowOff>
    </xdr:from>
    <xdr:to>
      <xdr:col>7</xdr:col>
      <xdr:colOff>31750</xdr:colOff>
      <xdr:row>61</xdr:row>
      <xdr:rowOff>20574</xdr:rowOff>
    </xdr:to>
    <xdr:sp macro="" textlink="">
      <xdr:nvSpPr>
        <xdr:cNvPr id="142" name="フローチャート: 判断 141"/>
        <xdr:cNvSpPr/>
      </xdr:nvSpPr>
      <xdr:spPr>
        <a:xfrm>
          <a:off x="1397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30751</xdr:rowOff>
    </xdr:from>
    <xdr:ext cx="762000" cy="259045"/>
    <xdr:sp macro="" textlink="">
      <xdr:nvSpPr>
        <xdr:cNvPr id="143" name="テキスト ボックス 142"/>
        <xdr:cNvSpPr txBox="1"/>
      </xdr:nvSpPr>
      <xdr:spPr>
        <a:xfrm>
          <a:off x="1066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27432</xdr:rowOff>
    </xdr:from>
    <xdr:to>
      <xdr:col>23</xdr:col>
      <xdr:colOff>184150</xdr:colOff>
      <xdr:row>62</xdr:row>
      <xdr:rowOff>129032</xdr:rowOff>
    </xdr:to>
    <xdr:sp macro="" textlink="">
      <xdr:nvSpPr>
        <xdr:cNvPr id="149" name="楕円 148"/>
        <xdr:cNvSpPr/>
      </xdr:nvSpPr>
      <xdr:spPr>
        <a:xfrm>
          <a:off x="49022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170959</xdr:rowOff>
    </xdr:from>
    <xdr:ext cx="762000" cy="259045"/>
    <xdr:sp macro="" textlink="">
      <xdr:nvSpPr>
        <xdr:cNvPr id="150" name="財政構造の弾力性該当値テキスト"/>
        <xdr:cNvSpPr txBox="1"/>
      </xdr:nvSpPr>
      <xdr:spPr>
        <a:xfrm>
          <a:off x="5041900" y="1062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66294</xdr:rowOff>
    </xdr:from>
    <xdr:to>
      <xdr:col>19</xdr:col>
      <xdr:colOff>184150</xdr:colOff>
      <xdr:row>60</xdr:row>
      <xdr:rowOff>167894</xdr:rowOff>
    </xdr:to>
    <xdr:sp macro="" textlink="">
      <xdr:nvSpPr>
        <xdr:cNvPr id="151" name="楕円 150"/>
        <xdr:cNvSpPr/>
      </xdr:nvSpPr>
      <xdr:spPr>
        <a:xfrm>
          <a:off x="4064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6621</xdr:rowOff>
    </xdr:from>
    <xdr:ext cx="736600" cy="259045"/>
    <xdr:sp macro="" textlink="">
      <xdr:nvSpPr>
        <xdr:cNvPr id="152" name="テキスト ボックス 151"/>
        <xdr:cNvSpPr txBox="1"/>
      </xdr:nvSpPr>
      <xdr:spPr>
        <a:xfrm>
          <a:off x="3733800" y="1012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119380</xdr:rowOff>
    </xdr:from>
    <xdr:to>
      <xdr:col>15</xdr:col>
      <xdr:colOff>133350</xdr:colOff>
      <xdr:row>61</xdr:row>
      <xdr:rowOff>49530</xdr:rowOff>
    </xdr:to>
    <xdr:sp macro="" textlink="">
      <xdr:nvSpPr>
        <xdr:cNvPr id="153" name="楕円 152"/>
        <xdr:cNvSpPr/>
      </xdr:nvSpPr>
      <xdr:spPr>
        <a:xfrm>
          <a:off x="3175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59707</xdr:rowOff>
    </xdr:from>
    <xdr:ext cx="762000" cy="259045"/>
    <xdr:sp macro="" textlink="">
      <xdr:nvSpPr>
        <xdr:cNvPr id="154" name="テキスト ボックス 153"/>
        <xdr:cNvSpPr txBox="1"/>
      </xdr:nvSpPr>
      <xdr:spPr>
        <a:xfrm>
          <a:off x="2844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95250</xdr:rowOff>
    </xdr:from>
    <xdr:to>
      <xdr:col>11</xdr:col>
      <xdr:colOff>82550</xdr:colOff>
      <xdr:row>61</xdr:row>
      <xdr:rowOff>25400</xdr:rowOff>
    </xdr:to>
    <xdr:sp macro="" textlink="">
      <xdr:nvSpPr>
        <xdr:cNvPr id="155" name="楕円 154"/>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35577</xdr:rowOff>
    </xdr:from>
    <xdr:ext cx="762000" cy="259045"/>
    <xdr:sp macro="" textlink="">
      <xdr:nvSpPr>
        <xdr:cNvPr id="156" name="テキスト ボックス 155"/>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97536</xdr:rowOff>
    </xdr:from>
    <xdr:to>
      <xdr:col>7</xdr:col>
      <xdr:colOff>31750</xdr:colOff>
      <xdr:row>62</xdr:row>
      <xdr:rowOff>27686</xdr:rowOff>
    </xdr:to>
    <xdr:sp macro="" textlink="">
      <xdr:nvSpPr>
        <xdr:cNvPr id="157" name="楕円 156"/>
        <xdr:cNvSpPr/>
      </xdr:nvSpPr>
      <xdr:spPr>
        <a:xfrm>
          <a:off x="1397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12463</xdr:rowOff>
    </xdr:from>
    <xdr:ext cx="762000" cy="259045"/>
    <xdr:sp macro="" textlink="">
      <xdr:nvSpPr>
        <xdr:cNvPr id="158" name="テキスト ボックス 157"/>
        <xdr:cNvSpPr txBox="1"/>
      </xdr:nvSpPr>
      <xdr:spPr>
        <a:xfrm>
          <a:off x="1066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昨年度と比較して大きな減少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となった。要因として、物件費において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、全庁的な総合住民情報システムの更新が終了したこと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生涯学習施設における指定管理料の減額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に伴うものである。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類似団体で比較して低くなっているのは、財源に比較的余裕のある時期から「組織構造改革」や「アウトソーシング戦略」により民間委託・指定管理者制度などを導入し、人件費削減に着手した結果である。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物件費等について、委託効果の検証、見直し等により可能な限り歳出削減に取り組み、全体としては歳出を抑制できているが、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委託事業が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増加傾向にあることを踏まえ、今後も更なるコスト削減を図っていく。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71447</xdr:rowOff>
    </xdr:from>
    <xdr:to>
      <xdr:col>23</xdr:col>
      <xdr:colOff>133350</xdr:colOff>
      <xdr:row>80</xdr:row>
      <xdr:rowOff>114491</xdr:rowOff>
    </xdr:to>
    <xdr:cxnSp macro="">
      <xdr:nvCxnSpPr>
        <xdr:cNvPr id="193" name="直線コネクタ 192"/>
        <xdr:cNvCxnSpPr/>
      </xdr:nvCxnSpPr>
      <xdr:spPr>
        <a:xfrm flipV="1">
          <a:off x="4114800" y="13787447"/>
          <a:ext cx="838200" cy="4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2917</xdr:rowOff>
    </xdr:from>
    <xdr:ext cx="762000" cy="259045"/>
    <xdr:sp macro="" textlink="">
      <xdr:nvSpPr>
        <xdr:cNvPr id="194" name="人件費・物件費等の状況平均値テキスト"/>
        <xdr:cNvSpPr txBox="1"/>
      </xdr:nvSpPr>
      <xdr:spPr>
        <a:xfrm>
          <a:off x="5041900" y="1389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87751</xdr:rowOff>
    </xdr:from>
    <xdr:to>
      <xdr:col>19</xdr:col>
      <xdr:colOff>133350</xdr:colOff>
      <xdr:row>80</xdr:row>
      <xdr:rowOff>114491</xdr:rowOff>
    </xdr:to>
    <xdr:cxnSp macro="">
      <xdr:nvCxnSpPr>
        <xdr:cNvPr id="196" name="直線コネクタ 195"/>
        <xdr:cNvCxnSpPr/>
      </xdr:nvCxnSpPr>
      <xdr:spPr>
        <a:xfrm>
          <a:off x="3225800" y="13803751"/>
          <a:ext cx="889000" cy="2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102658</xdr:rowOff>
    </xdr:from>
    <xdr:ext cx="736600" cy="259045"/>
    <xdr:sp macro="" textlink="">
      <xdr:nvSpPr>
        <xdr:cNvPr id="198" name="テキスト ボックス 197"/>
        <xdr:cNvSpPr txBox="1"/>
      </xdr:nvSpPr>
      <xdr:spPr>
        <a:xfrm>
          <a:off x="3733800" y="1399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86260</xdr:rowOff>
    </xdr:from>
    <xdr:to>
      <xdr:col>15</xdr:col>
      <xdr:colOff>82550</xdr:colOff>
      <xdr:row>80</xdr:row>
      <xdr:rowOff>87751</xdr:rowOff>
    </xdr:to>
    <xdr:cxnSp macro="">
      <xdr:nvCxnSpPr>
        <xdr:cNvPr id="199" name="直線コネクタ 198"/>
        <xdr:cNvCxnSpPr/>
      </xdr:nvCxnSpPr>
      <xdr:spPr>
        <a:xfrm>
          <a:off x="2336800" y="13802260"/>
          <a:ext cx="889000" cy="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116995</xdr:rowOff>
    </xdr:from>
    <xdr:ext cx="762000" cy="259045"/>
    <xdr:sp macro="" textlink="">
      <xdr:nvSpPr>
        <xdr:cNvPr id="201" name="テキスト ボックス 200"/>
        <xdr:cNvSpPr txBox="1"/>
      </xdr:nvSpPr>
      <xdr:spPr>
        <a:xfrm>
          <a:off x="2844800" y="1400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68149</xdr:rowOff>
    </xdr:from>
    <xdr:to>
      <xdr:col>11</xdr:col>
      <xdr:colOff>31750</xdr:colOff>
      <xdr:row>80</xdr:row>
      <xdr:rowOff>86260</xdr:rowOff>
    </xdr:to>
    <xdr:cxnSp macro="">
      <xdr:nvCxnSpPr>
        <xdr:cNvPr id="202" name="直線コネクタ 201"/>
        <xdr:cNvCxnSpPr/>
      </xdr:nvCxnSpPr>
      <xdr:spPr>
        <a:xfrm>
          <a:off x="1447800" y="13784149"/>
          <a:ext cx="889000" cy="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70084</xdr:rowOff>
    </xdr:from>
    <xdr:to>
      <xdr:col>11</xdr:col>
      <xdr:colOff>82550</xdr:colOff>
      <xdr:row>82</xdr:row>
      <xdr:rowOff>234</xdr:rowOff>
    </xdr:to>
    <xdr:sp macro="" textlink="">
      <xdr:nvSpPr>
        <xdr:cNvPr id="203" name="フローチャート: 判断 202"/>
        <xdr:cNvSpPr/>
      </xdr:nvSpPr>
      <xdr:spPr>
        <a:xfrm>
          <a:off x="22860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156461</xdr:rowOff>
    </xdr:from>
    <xdr:ext cx="762000" cy="259045"/>
    <xdr:sp macro="" textlink="">
      <xdr:nvSpPr>
        <xdr:cNvPr id="204" name="テキスト ボックス 203"/>
        <xdr:cNvSpPr txBox="1"/>
      </xdr:nvSpPr>
      <xdr:spPr>
        <a:xfrm>
          <a:off x="1955800" y="1404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56249</xdr:rowOff>
    </xdr:from>
    <xdr:to>
      <xdr:col>7</xdr:col>
      <xdr:colOff>31750</xdr:colOff>
      <xdr:row>81</xdr:row>
      <xdr:rowOff>157849</xdr:rowOff>
    </xdr:to>
    <xdr:sp macro="" textlink="">
      <xdr:nvSpPr>
        <xdr:cNvPr id="205" name="フローチャート: 判断 204"/>
        <xdr:cNvSpPr/>
      </xdr:nvSpPr>
      <xdr:spPr>
        <a:xfrm>
          <a:off x="1397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142626</xdr:rowOff>
    </xdr:from>
    <xdr:ext cx="762000" cy="259045"/>
    <xdr:sp macro="" textlink="">
      <xdr:nvSpPr>
        <xdr:cNvPr id="206" name="テキスト ボックス 205"/>
        <xdr:cNvSpPr txBox="1"/>
      </xdr:nvSpPr>
      <xdr:spPr>
        <a:xfrm>
          <a:off x="1066800" y="1403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20647</xdr:rowOff>
    </xdr:from>
    <xdr:to>
      <xdr:col>23</xdr:col>
      <xdr:colOff>184150</xdr:colOff>
      <xdr:row>80</xdr:row>
      <xdr:rowOff>122247</xdr:rowOff>
    </xdr:to>
    <xdr:sp macro="" textlink="">
      <xdr:nvSpPr>
        <xdr:cNvPr id="212" name="楕円 211"/>
        <xdr:cNvSpPr/>
      </xdr:nvSpPr>
      <xdr:spPr>
        <a:xfrm>
          <a:off x="4902200" y="1373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113374</xdr:rowOff>
    </xdr:from>
    <xdr:ext cx="762000" cy="259045"/>
    <xdr:sp macro="" textlink="">
      <xdr:nvSpPr>
        <xdr:cNvPr id="213" name="人件費・物件費等の状況該当値テキスト"/>
        <xdr:cNvSpPr txBox="1"/>
      </xdr:nvSpPr>
      <xdr:spPr>
        <a:xfrm>
          <a:off x="5041900" y="1365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63691</xdr:rowOff>
    </xdr:from>
    <xdr:to>
      <xdr:col>19</xdr:col>
      <xdr:colOff>184150</xdr:colOff>
      <xdr:row>80</xdr:row>
      <xdr:rowOff>165291</xdr:rowOff>
    </xdr:to>
    <xdr:sp macro="" textlink="">
      <xdr:nvSpPr>
        <xdr:cNvPr id="214" name="楕円 213"/>
        <xdr:cNvSpPr/>
      </xdr:nvSpPr>
      <xdr:spPr>
        <a:xfrm>
          <a:off x="4064000" y="1377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4018</xdr:rowOff>
    </xdr:from>
    <xdr:ext cx="736600" cy="259045"/>
    <xdr:sp macro="" textlink="">
      <xdr:nvSpPr>
        <xdr:cNvPr id="215" name="テキスト ボックス 214"/>
        <xdr:cNvSpPr txBox="1"/>
      </xdr:nvSpPr>
      <xdr:spPr>
        <a:xfrm>
          <a:off x="3733800" y="1354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36951</xdr:rowOff>
    </xdr:from>
    <xdr:to>
      <xdr:col>15</xdr:col>
      <xdr:colOff>133350</xdr:colOff>
      <xdr:row>80</xdr:row>
      <xdr:rowOff>138551</xdr:rowOff>
    </xdr:to>
    <xdr:sp macro="" textlink="">
      <xdr:nvSpPr>
        <xdr:cNvPr id="216" name="楕円 215"/>
        <xdr:cNvSpPr/>
      </xdr:nvSpPr>
      <xdr:spPr>
        <a:xfrm>
          <a:off x="3175000" y="1375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148728</xdr:rowOff>
    </xdr:from>
    <xdr:ext cx="762000" cy="259045"/>
    <xdr:sp macro="" textlink="">
      <xdr:nvSpPr>
        <xdr:cNvPr id="217" name="テキスト ボックス 216"/>
        <xdr:cNvSpPr txBox="1"/>
      </xdr:nvSpPr>
      <xdr:spPr>
        <a:xfrm>
          <a:off x="2844800" y="1352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35460</xdr:rowOff>
    </xdr:from>
    <xdr:to>
      <xdr:col>11</xdr:col>
      <xdr:colOff>82550</xdr:colOff>
      <xdr:row>80</xdr:row>
      <xdr:rowOff>137060</xdr:rowOff>
    </xdr:to>
    <xdr:sp macro="" textlink="">
      <xdr:nvSpPr>
        <xdr:cNvPr id="218" name="楕円 217"/>
        <xdr:cNvSpPr/>
      </xdr:nvSpPr>
      <xdr:spPr>
        <a:xfrm>
          <a:off x="2286000" y="1375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147237</xdr:rowOff>
    </xdr:from>
    <xdr:ext cx="762000" cy="259045"/>
    <xdr:sp macro="" textlink="">
      <xdr:nvSpPr>
        <xdr:cNvPr id="219" name="テキスト ボックス 218"/>
        <xdr:cNvSpPr txBox="1"/>
      </xdr:nvSpPr>
      <xdr:spPr>
        <a:xfrm>
          <a:off x="1955800" y="1352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17349</xdr:rowOff>
    </xdr:from>
    <xdr:to>
      <xdr:col>7</xdr:col>
      <xdr:colOff>31750</xdr:colOff>
      <xdr:row>80</xdr:row>
      <xdr:rowOff>118949</xdr:rowOff>
    </xdr:to>
    <xdr:sp macro="" textlink="">
      <xdr:nvSpPr>
        <xdr:cNvPr id="220" name="楕円 219"/>
        <xdr:cNvSpPr/>
      </xdr:nvSpPr>
      <xdr:spPr>
        <a:xfrm>
          <a:off x="1397000" y="1373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129126</xdr:rowOff>
    </xdr:from>
    <xdr:ext cx="762000" cy="259045"/>
    <xdr:sp macro="" textlink="">
      <xdr:nvSpPr>
        <xdr:cNvPr id="221" name="テキスト ボックス 220"/>
        <xdr:cNvSpPr txBox="1"/>
      </xdr:nvSpPr>
      <xdr:spPr>
        <a:xfrm>
          <a:off x="1066800" y="1350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減少傾向にあった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この要因としては、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職員構成における変動が少なかったためと考えられる。今までの取組みとして、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早期から各種手当の見直し・廃止も行っているところではあるが、類似団体平均を若干超えていることも踏まえ、今後も給与の適正化に努めていく。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23989</xdr:rowOff>
    </xdr:from>
    <xdr:to>
      <xdr:col>81</xdr:col>
      <xdr:colOff>44450</xdr:colOff>
      <xdr:row>87</xdr:row>
      <xdr:rowOff>23989</xdr:rowOff>
    </xdr:to>
    <xdr:cxnSp macro="">
      <xdr:nvCxnSpPr>
        <xdr:cNvPr id="255" name="直線コネクタ 254"/>
        <xdr:cNvCxnSpPr/>
      </xdr:nvCxnSpPr>
      <xdr:spPr>
        <a:xfrm>
          <a:off x="16179800" y="14940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56"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87</xdr:row>
      <xdr:rowOff>23989</xdr:rowOff>
    </xdr:to>
    <xdr:cxnSp macro="">
      <xdr:nvCxnSpPr>
        <xdr:cNvPr id="258" name="直線コネクタ 257"/>
        <xdr:cNvCxnSpPr/>
      </xdr:nvCxnSpPr>
      <xdr:spPr>
        <a:xfrm>
          <a:off x="15290800" y="14765866"/>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0" name="テキスト ボックス 259"/>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168628</xdr:rowOff>
    </xdr:to>
    <xdr:cxnSp macro="">
      <xdr:nvCxnSpPr>
        <xdr:cNvPr id="261" name="直線コネクタ 260"/>
        <xdr:cNvCxnSpPr/>
      </xdr:nvCxnSpPr>
      <xdr:spPr>
        <a:xfrm flipV="1">
          <a:off x="14401800" y="14765866"/>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55332</xdr:rowOff>
    </xdr:from>
    <xdr:ext cx="762000" cy="259045"/>
    <xdr:sp macro="" textlink="">
      <xdr:nvSpPr>
        <xdr:cNvPr id="263" name="テキスト ボックス 262"/>
        <xdr:cNvSpPr txBox="1"/>
      </xdr:nvSpPr>
      <xdr:spPr>
        <a:xfrm>
          <a:off x="14909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168628</xdr:rowOff>
    </xdr:from>
    <xdr:to>
      <xdr:col>68</xdr:col>
      <xdr:colOff>152400</xdr:colOff>
      <xdr:row>87</xdr:row>
      <xdr:rowOff>77611</xdr:rowOff>
    </xdr:to>
    <xdr:cxnSp macro="">
      <xdr:nvCxnSpPr>
        <xdr:cNvPr id="264" name="直線コネクタ 263"/>
        <xdr:cNvCxnSpPr/>
      </xdr:nvCxnSpPr>
      <xdr:spPr>
        <a:xfrm flipV="1">
          <a:off x="13512800" y="1491332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5" name="フローチャート: 判断 264"/>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66" name="テキスト ボックス 265"/>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68" name="テキスト ボックス 267"/>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144639</xdr:rowOff>
    </xdr:from>
    <xdr:to>
      <xdr:col>81</xdr:col>
      <xdr:colOff>95250</xdr:colOff>
      <xdr:row>87</xdr:row>
      <xdr:rowOff>74789</xdr:rowOff>
    </xdr:to>
    <xdr:sp macro="" textlink="">
      <xdr:nvSpPr>
        <xdr:cNvPr id="274" name="楕円 273"/>
        <xdr:cNvSpPr/>
      </xdr:nvSpPr>
      <xdr:spPr>
        <a:xfrm>
          <a:off x="169672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116716</xdr:rowOff>
    </xdr:from>
    <xdr:ext cx="762000" cy="259045"/>
    <xdr:sp macro="" textlink="">
      <xdr:nvSpPr>
        <xdr:cNvPr id="275" name="給与水準   （国との比較）該当値テキスト"/>
        <xdr:cNvSpPr txBox="1"/>
      </xdr:nvSpPr>
      <xdr:spPr>
        <a:xfrm>
          <a:off x="17106900" y="1486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144639</xdr:rowOff>
    </xdr:from>
    <xdr:to>
      <xdr:col>77</xdr:col>
      <xdr:colOff>95250</xdr:colOff>
      <xdr:row>87</xdr:row>
      <xdr:rowOff>74789</xdr:rowOff>
    </xdr:to>
    <xdr:sp macro="" textlink="">
      <xdr:nvSpPr>
        <xdr:cNvPr id="276" name="楕円 275"/>
        <xdr:cNvSpPr/>
      </xdr:nvSpPr>
      <xdr:spPr>
        <a:xfrm>
          <a:off x="16129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59566</xdr:rowOff>
    </xdr:from>
    <xdr:ext cx="736600" cy="259045"/>
    <xdr:sp macro="" textlink="">
      <xdr:nvSpPr>
        <xdr:cNvPr id="277" name="テキスト ボックス 276"/>
        <xdr:cNvSpPr txBox="1"/>
      </xdr:nvSpPr>
      <xdr:spPr>
        <a:xfrm>
          <a:off x="15798800" y="1497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78" name="楕円 277"/>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79" name="テキスト ボックス 278"/>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117828</xdr:rowOff>
    </xdr:from>
    <xdr:to>
      <xdr:col>68</xdr:col>
      <xdr:colOff>203200</xdr:colOff>
      <xdr:row>87</xdr:row>
      <xdr:rowOff>47978</xdr:rowOff>
    </xdr:to>
    <xdr:sp macro="" textlink="">
      <xdr:nvSpPr>
        <xdr:cNvPr id="280" name="楕円 279"/>
        <xdr:cNvSpPr/>
      </xdr:nvSpPr>
      <xdr:spPr>
        <a:xfrm>
          <a:off x="14351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81" name="テキスト ボックス 280"/>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26811</xdr:rowOff>
    </xdr:from>
    <xdr:to>
      <xdr:col>64</xdr:col>
      <xdr:colOff>152400</xdr:colOff>
      <xdr:row>87</xdr:row>
      <xdr:rowOff>128411</xdr:rowOff>
    </xdr:to>
    <xdr:sp macro="" textlink="">
      <xdr:nvSpPr>
        <xdr:cNvPr id="282" name="楕円 281"/>
        <xdr:cNvSpPr/>
      </xdr:nvSpPr>
      <xdr:spPr>
        <a:xfrm>
          <a:off x="13462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113188</xdr:rowOff>
    </xdr:from>
    <xdr:ext cx="762000" cy="259045"/>
    <xdr:sp macro="" textlink="">
      <xdr:nvSpPr>
        <xdr:cNvPr id="283" name="テキスト ボックス 282"/>
        <xdr:cNvSpPr txBox="1"/>
      </xdr:nvSpPr>
      <xdr:spPr>
        <a:xfrm>
          <a:off x="13131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昨年度に引き続き、人口千人当たり職員数は減少し、類似団体中、最も低い数値である。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これは、定員適正化計画に基づく退職者一部不補充や平成１６年度からの高浜市構造改革推進委員会報告書に基づく民間委託などを推進し、行政のスリム化を行った結果である。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今後も引き続き、職員の適正配置や業務改善・民間委託などを推進し、より効率的な行政運営を行っていく。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94252</xdr:rowOff>
    </xdr:from>
    <xdr:to>
      <xdr:col>81</xdr:col>
      <xdr:colOff>44450</xdr:colOff>
      <xdr:row>58</xdr:row>
      <xdr:rowOff>106317</xdr:rowOff>
    </xdr:to>
    <xdr:cxnSp macro="">
      <xdr:nvCxnSpPr>
        <xdr:cNvPr id="320" name="直線コネクタ 319"/>
        <xdr:cNvCxnSpPr/>
      </xdr:nvCxnSpPr>
      <xdr:spPr>
        <a:xfrm flipV="1">
          <a:off x="16179800" y="1003835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106317</xdr:rowOff>
    </xdr:from>
    <xdr:to>
      <xdr:col>77</xdr:col>
      <xdr:colOff>44450</xdr:colOff>
      <xdr:row>58</xdr:row>
      <xdr:rowOff>121829</xdr:rowOff>
    </xdr:to>
    <xdr:cxnSp macro="">
      <xdr:nvCxnSpPr>
        <xdr:cNvPr id="323" name="直線コネクタ 322"/>
        <xdr:cNvCxnSpPr/>
      </xdr:nvCxnSpPr>
      <xdr:spPr>
        <a:xfrm flipV="1">
          <a:off x="15290800" y="10050417"/>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5" name="テキスト ボックス 324"/>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121829</xdr:rowOff>
    </xdr:from>
    <xdr:to>
      <xdr:col>72</xdr:col>
      <xdr:colOff>203200</xdr:colOff>
      <xdr:row>58</xdr:row>
      <xdr:rowOff>140788</xdr:rowOff>
    </xdr:to>
    <xdr:cxnSp macro="">
      <xdr:nvCxnSpPr>
        <xdr:cNvPr id="326" name="直線コネクタ 325"/>
        <xdr:cNvCxnSpPr/>
      </xdr:nvCxnSpPr>
      <xdr:spPr>
        <a:xfrm flipV="1">
          <a:off x="14401800" y="10065929"/>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64515</xdr:rowOff>
    </xdr:from>
    <xdr:ext cx="762000" cy="259045"/>
    <xdr:sp macro="" textlink="">
      <xdr:nvSpPr>
        <xdr:cNvPr id="328" name="テキスト ボックス 327"/>
        <xdr:cNvSpPr txBox="1"/>
      </xdr:nvSpPr>
      <xdr:spPr>
        <a:xfrm>
          <a:off x="14909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140788</xdr:rowOff>
    </xdr:from>
    <xdr:to>
      <xdr:col>68</xdr:col>
      <xdr:colOff>152400</xdr:colOff>
      <xdr:row>58</xdr:row>
      <xdr:rowOff>151130</xdr:rowOff>
    </xdr:to>
    <xdr:cxnSp macro="">
      <xdr:nvCxnSpPr>
        <xdr:cNvPr id="329" name="直線コネクタ 328"/>
        <xdr:cNvCxnSpPr/>
      </xdr:nvCxnSpPr>
      <xdr:spPr>
        <a:xfrm flipV="1">
          <a:off x="13512800" y="10084888"/>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136706</xdr:rowOff>
    </xdr:from>
    <xdr:to>
      <xdr:col>68</xdr:col>
      <xdr:colOff>203200</xdr:colOff>
      <xdr:row>63</xdr:row>
      <xdr:rowOff>66856</xdr:rowOff>
    </xdr:to>
    <xdr:sp macro="" textlink="">
      <xdr:nvSpPr>
        <xdr:cNvPr id="330" name="フローチャート: 判断 329"/>
        <xdr:cNvSpPr/>
      </xdr:nvSpPr>
      <xdr:spPr>
        <a:xfrm>
          <a:off x="14351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51633</xdr:rowOff>
    </xdr:from>
    <xdr:ext cx="762000" cy="259045"/>
    <xdr:sp macro="" textlink="">
      <xdr:nvSpPr>
        <xdr:cNvPr id="331" name="テキスト ボックス 330"/>
        <xdr:cNvSpPr txBox="1"/>
      </xdr:nvSpPr>
      <xdr:spPr>
        <a:xfrm>
          <a:off x="14020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124641</xdr:rowOff>
    </xdr:from>
    <xdr:to>
      <xdr:col>64</xdr:col>
      <xdr:colOff>152400</xdr:colOff>
      <xdr:row>63</xdr:row>
      <xdr:rowOff>54791</xdr:rowOff>
    </xdr:to>
    <xdr:sp macro="" textlink="">
      <xdr:nvSpPr>
        <xdr:cNvPr id="332" name="フローチャート: 判断 331"/>
        <xdr:cNvSpPr/>
      </xdr:nvSpPr>
      <xdr:spPr>
        <a:xfrm>
          <a:off x="13462000" y="1075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39568</xdr:rowOff>
    </xdr:from>
    <xdr:ext cx="762000" cy="259045"/>
    <xdr:sp macro="" textlink="">
      <xdr:nvSpPr>
        <xdr:cNvPr id="333" name="テキスト ボックス 332"/>
        <xdr:cNvSpPr txBox="1"/>
      </xdr:nvSpPr>
      <xdr:spPr>
        <a:xfrm>
          <a:off x="13131800" y="10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43452</xdr:rowOff>
    </xdr:from>
    <xdr:to>
      <xdr:col>81</xdr:col>
      <xdr:colOff>95250</xdr:colOff>
      <xdr:row>58</xdr:row>
      <xdr:rowOff>145052</xdr:rowOff>
    </xdr:to>
    <xdr:sp macro="" textlink="">
      <xdr:nvSpPr>
        <xdr:cNvPr id="339" name="楕円 338"/>
        <xdr:cNvSpPr/>
      </xdr:nvSpPr>
      <xdr:spPr>
        <a:xfrm>
          <a:off x="16967200" y="998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136179</xdr:rowOff>
    </xdr:from>
    <xdr:ext cx="762000" cy="259045"/>
    <xdr:sp macro="" textlink="">
      <xdr:nvSpPr>
        <xdr:cNvPr id="340" name="定員管理の状況該当値テキスト"/>
        <xdr:cNvSpPr txBox="1"/>
      </xdr:nvSpPr>
      <xdr:spPr>
        <a:xfrm>
          <a:off x="17106900" y="99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55517</xdr:rowOff>
    </xdr:from>
    <xdr:to>
      <xdr:col>77</xdr:col>
      <xdr:colOff>95250</xdr:colOff>
      <xdr:row>58</xdr:row>
      <xdr:rowOff>157117</xdr:rowOff>
    </xdr:to>
    <xdr:sp macro="" textlink="">
      <xdr:nvSpPr>
        <xdr:cNvPr id="341" name="楕円 340"/>
        <xdr:cNvSpPr/>
      </xdr:nvSpPr>
      <xdr:spPr>
        <a:xfrm>
          <a:off x="16129000" y="999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167294</xdr:rowOff>
    </xdr:from>
    <xdr:ext cx="736600" cy="259045"/>
    <xdr:sp macro="" textlink="">
      <xdr:nvSpPr>
        <xdr:cNvPr id="342" name="テキスト ボックス 341"/>
        <xdr:cNvSpPr txBox="1"/>
      </xdr:nvSpPr>
      <xdr:spPr>
        <a:xfrm>
          <a:off x="15798800" y="9768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71029</xdr:rowOff>
    </xdr:from>
    <xdr:to>
      <xdr:col>73</xdr:col>
      <xdr:colOff>44450</xdr:colOff>
      <xdr:row>59</xdr:row>
      <xdr:rowOff>1179</xdr:rowOff>
    </xdr:to>
    <xdr:sp macro="" textlink="">
      <xdr:nvSpPr>
        <xdr:cNvPr id="343" name="楕円 342"/>
        <xdr:cNvSpPr/>
      </xdr:nvSpPr>
      <xdr:spPr>
        <a:xfrm>
          <a:off x="15240000" y="1001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11356</xdr:rowOff>
    </xdr:from>
    <xdr:ext cx="762000" cy="259045"/>
    <xdr:sp macro="" textlink="">
      <xdr:nvSpPr>
        <xdr:cNvPr id="344" name="テキスト ボックス 343"/>
        <xdr:cNvSpPr txBox="1"/>
      </xdr:nvSpPr>
      <xdr:spPr>
        <a:xfrm>
          <a:off x="14909800" y="978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89988</xdr:rowOff>
    </xdr:from>
    <xdr:to>
      <xdr:col>68</xdr:col>
      <xdr:colOff>203200</xdr:colOff>
      <xdr:row>59</xdr:row>
      <xdr:rowOff>20138</xdr:rowOff>
    </xdr:to>
    <xdr:sp macro="" textlink="">
      <xdr:nvSpPr>
        <xdr:cNvPr id="345" name="楕円 344"/>
        <xdr:cNvSpPr/>
      </xdr:nvSpPr>
      <xdr:spPr>
        <a:xfrm>
          <a:off x="14351000" y="1003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30315</xdr:rowOff>
    </xdr:from>
    <xdr:ext cx="762000" cy="259045"/>
    <xdr:sp macro="" textlink="">
      <xdr:nvSpPr>
        <xdr:cNvPr id="346" name="テキスト ボックス 345"/>
        <xdr:cNvSpPr txBox="1"/>
      </xdr:nvSpPr>
      <xdr:spPr>
        <a:xfrm>
          <a:off x="14020800" y="980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100330</xdr:rowOff>
    </xdr:from>
    <xdr:to>
      <xdr:col>64</xdr:col>
      <xdr:colOff>152400</xdr:colOff>
      <xdr:row>59</xdr:row>
      <xdr:rowOff>30480</xdr:rowOff>
    </xdr:to>
    <xdr:sp macro="" textlink="">
      <xdr:nvSpPr>
        <xdr:cNvPr id="347" name="楕円 346"/>
        <xdr:cNvSpPr/>
      </xdr:nvSpPr>
      <xdr:spPr>
        <a:xfrm>
          <a:off x="13462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40657</xdr:rowOff>
    </xdr:from>
    <xdr:ext cx="762000" cy="259045"/>
    <xdr:sp macro="" textlink="">
      <xdr:nvSpPr>
        <xdr:cNvPr id="348" name="テキスト ボックス 347"/>
        <xdr:cNvSpPr txBox="1"/>
      </xdr:nvSpPr>
      <xdr:spPr>
        <a:xfrm>
          <a:off x="13131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類似団体平均を大きく下回っており、昨年度同様、類似団体内順位が１位となった。これは新規地方債の発行の抑制、繰上償還（平成１７年度：２億円、平成２０年度：３億円）の実施、及び過去の大規模事業の地方債償還終了に伴う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平成３０年度以降、公共施設の更新等により多額の起債を発行するため、今後の比率は上昇する可能性が高い。現在の社会情勢や当市の財政状況を鑑み、緊急度・住民ニーズを的確に把握した事業選択をすることで起債の有効活用をし、起債に大きく頼ることのない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147743</xdr:rowOff>
    </xdr:from>
    <xdr:to>
      <xdr:col>81</xdr:col>
      <xdr:colOff>44450</xdr:colOff>
      <xdr:row>35</xdr:row>
      <xdr:rowOff>147743</xdr:rowOff>
    </xdr:to>
    <xdr:cxnSp macro="">
      <xdr:nvCxnSpPr>
        <xdr:cNvPr id="382" name="直線コネクタ 381"/>
        <xdr:cNvCxnSpPr/>
      </xdr:nvCxnSpPr>
      <xdr:spPr>
        <a:xfrm>
          <a:off x="16179800" y="61484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83"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147743</xdr:rowOff>
    </xdr:from>
    <xdr:to>
      <xdr:col>77</xdr:col>
      <xdr:colOff>44450</xdr:colOff>
      <xdr:row>36</xdr:row>
      <xdr:rowOff>88900</xdr:rowOff>
    </xdr:to>
    <xdr:cxnSp macro="">
      <xdr:nvCxnSpPr>
        <xdr:cNvPr id="385" name="直線コネクタ 384"/>
        <xdr:cNvCxnSpPr/>
      </xdr:nvCxnSpPr>
      <xdr:spPr>
        <a:xfrm flipV="1">
          <a:off x="15290800" y="614849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7" name="テキスト ボックス 386"/>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88900</xdr:rowOff>
    </xdr:from>
    <xdr:to>
      <xdr:col>72</xdr:col>
      <xdr:colOff>203200</xdr:colOff>
      <xdr:row>37</xdr:row>
      <xdr:rowOff>5927</xdr:rowOff>
    </xdr:to>
    <xdr:cxnSp macro="">
      <xdr:nvCxnSpPr>
        <xdr:cNvPr id="388" name="直線コネクタ 387"/>
        <xdr:cNvCxnSpPr/>
      </xdr:nvCxnSpPr>
      <xdr:spPr>
        <a:xfrm flipV="1">
          <a:off x="14401800" y="626110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7214</xdr:rowOff>
    </xdr:from>
    <xdr:ext cx="762000" cy="259045"/>
    <xdr:sp macro="" textlink="">
      <xdr:nvSpPr>
        <xdr:cNvPr id="390" name="テキスト ボックス 389"/>
        <xdr:cNvSpPr txBox="1"/>
      </xdr:nvSpPr>
      <xdr:spPr>
        <a:xfrm>
          <a:off x="14909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5927</xdr:rowOff>
    </xdr:from>
    <xdr:to>
      <xdr:col>68</xdr:col>
      <xdr:colOff>152400</xdr:colOff>
      <xdr:row>37</xdr:row>
      <xdr:rowOff>150707</xdr:rowOff>
    </xdr:to>
    <xdr:cxnSp macro="">
      <xdr:nvCxnSpPr>
        <xdr:cNvPr id="391" name="直線コネクタ 390"/>
        <xdr:cNvCxnSpPr/>
      </xdr:nvCxnSpPr>
      <xdr:spPr>
        <a:xfrm flipV="1">
          <a:off x="13512800" y="634957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108373</xdr:rowOff>
    </xdr:from>
    <xdr:to>
      <xdr:col>68</xdr:col>
      <xdr:colOff>203200</xdr:colOff>
      <xdr:row>41</xdr:row>
      <xdr:rowOff>38523</xdr:rowOff>
    </xdr:to>
    <xdr:sp macro="" textlink="">
      <xdr:nvSpPr>
        <xdr:cNvPr id="392" name="フローチャート: 判断 391"/>
        <xdr:cNvSpPr/>
      </xdr:nvSpPr>
      <xdr:spPr>
        <a:xfrm>
          <a:off x="14351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23300</xdr:rowOff>
    </xdr:from>
    <xdr:ext cx="762000" cy="259045"/>
    <xdr:sp macro="" textlink="">
      <xdr:nvSpPr>
        <xdr:cNvPr id="393" name="テキスト ボックス 392"/>
        <xdr:cNvSpPr txBox="1"/>
      </xdr:nvSpPr>
      <xdr:spPr>
        <a:xfrm>
          <a:off x="14020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4" name="フローチャート: 判断 393"/>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395" name="テキスト ボックス 394"/>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96943</xdr:rowOff>
    </xdr:from>
    <xdr:to>
      <xdr:col>81</xdr:col>
      <xdr:colOff>95250</xdr:colOff>
      <xdr:row>36</xdr:row>
      <xdr:rowOff>27093</xdr:rowOff>
    </xdr:to>
    <xdr:sp macro="" textlink="">
      <xdr:nvSpPr>
        <xdr:cNvPr id="401" name="楕円 400"/>
        <xdr:cNvSpPr/>
      </xdr:nvSpPr>
      <xdr:spPr>
        <a:xfrm>
          <a:off x="16967200" y="609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18220</xdr:rowOff>
    </xdr:from>
    <xdr:ext cx="762000" cy="259045"/>
    <xdr:sp macro="" textlink="">
      <xdr:nvSpPr>
        <xdr:cNvPr id="402" name="公債費負担の状況該当値テキスト"/>
        <xdr:cNvSpPr txBox="1"/>
      </xdr:nvSpPr>
      <xdr:spPr>
        <a:xfrm>
          <a:off x="17106900" y="601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96943</xdr:rowOff>
    </xdr:from>
    <xdr:to>
      <xdr:col>77</xdr:col>
      <xdr:colOff>95250</xdr:colOff>
      <xdr:row>36</xdr:row>
      <xdr:rowOff>27093</xdr:rowOff>
    </xdr:to>
    <xdr:sp macro="" textlink="">
      <xdr:nvSpPr>
        <xdr:cNvPr id="403" name="楕円 402"/>
        <xdr:cNvSpPr/>
      </xdr:nvSpPr>
      <xdr:spPr>
        <a:xfrm>
          <a:off x="16129000" y="609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37270</xdr:rowOff>
    </xdr:from>
    <xdr:ext cx="736600" cy="259045"/>
    <xdr:sp macro="" textlink="">
      <xdr:nvSpPr>
        <xdr:cNvPr id="404" name="テキスト ボックス 403"/>
        <xdr:cNvSpPr txBox="1"/>
      </xdr:nvSpPr>
      <xdr:spPr>
        <a:xfrm>
          <a:off x="15798800" y="5866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38100</xdr:rowOff>
    </xdr:from>
    <xdr:to>
      <xdr:col>73</xdr:col>
      <xdr:colOff>44450</xdr:colOff>
      <xdr:row>36</xdr:row>
      <xdr:rowOff>139700</xdr:rowOff>
    </xdr:to>
    <xdr:sp macro="" textlink="">
      <xdr:nvSpPr>
        <xdr:cNvPr id="405" name="楕円 404"/>
        <xdr:cNvSpPr/>
      </xdr:nvSpPr>
      <xdr:spPr>
        <a:xfrm>
          <a:off x="1524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149877</xdr:rowOff>
    </xdr:from>
    <xdr:ext cx="762000" cy="259045"/>
    <xdr:sp macro="" textlink="">
      <xdr:nvSpPr>
        <xdr:cNvPr id="406" name="テキスト ボックス 405"/>
        <xdr:cNvSpPr txBox="1"/>
      </xdr:nvSpPr>
      <xdr:spPr>
        <a:xfrm>
          <a:off x="1490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126577</xdr:rowOff>
    </xdr:from>
    <xdr:to>
      <xdr:col>68</xdr:col>
      <xdr:colOff>203200</xdr:colOff>
      <xdr:row>37</xdr:row>
      <xdr:rowOff>56727</xdr:rowOff>
    </xdr:to>
    <xdr:sp macro="" textlink="">
      <xdr:nvSpPr>
        <xdr:cNvPr id="407" name="楕円 406"/>
        <xdr:cNvSpPr/>
      </xdr:nvSpPr>
      <xdr:spPr>
        <a:xfrm>
          <a:off x="143510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66904</xdr:rowOff>
    </xdr:from>
    <xdr:ext cx="762000" cy="259045"/>
    <xdr:sp macro="" textlink="">
      <xdr:nvSpPr>
        <xdr:cNvPr id="408" name="テキスト ボックス 407"/>
        <xdr:cNvSpPr txBox="1"/>
      </xdr:nvSpPr>
      <xdr:spPr>
        <a:xfrm>
          <a:off x="14020800" y="606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99907</xdr:rowOff>
    </xdr:from>
    <xdr:to>
      <xdr:col>64</xdr:col>
      <xdr:colOff>152400</xdr:colOff>
      <xdr:row>38</xdr:row>
      <xdr:rowOff>30057</xdr:rowOff>
    </xdr:to>
    <xdr:sp macro="" textlink="">
      <xdr:nvSpPr>
        <xdr:cNvPr id="409" name="楕円 408"/>
        <xdr:cNvSpPr/>
      </xdr:nvSpPr>
      <xdr:spPr>
        <a:xfrm>
          <a:off x="13462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40234</xdr:rowOff>
    </xdr:from>
    <xdr:ext cx="762000" cy="259045"/>
    <xdr:sp macro="" textlink="">
      <xdr:nvSpPr>
        <xdr:cNvPr id="410" name="テキスト ボックス 409"/>
        <xdr:cNvSpPr txBox="1"/>
      </xdr:nvSpPr>
      <xdr:spPr>
        <a:xfrm>
          <a:off x="13131800" y="621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類似団体平均を大きく下回っており、平成２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年連続して類似団体内順位が１位となった。主な要因としては、高浜市構造改革推進委員会報告書に基づく繰上償還による地方債残高の減や新規地方債の発行の抑制等によるものである。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世代への負担を軽減するため、「プライマリーバランス黒字の堅持」を目標として掲げ、実行してきたが、今後は公共施設の更新等による多額の起債の発行が考えられるため、比率が上昇することが見込ま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現在の社会情勢や当市の財政状況を鑑み、緊急度・住民ニーズを的確に把握した事業選択をすることで起債の有効活用をし、自主財源の規模に応じた身の丈に合った財政運営を堅持していく。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165794</xdr:rowOff>
    </xdr:from>
    <xdr:ext cx="762000" cy="259045"/>
    <xdr:sp macro="" textlink="">
      <xdr:nvSpPr>
        <xdr:cNvPr id="444" name="将来負担の状況平均値テキスト"/>
        <xdr:cNvSpPr txBox="1"/>
      </xdr:nvSpPr>
      <xdr:spPr>
        <a:xfrm>
          <a:off x="17106900" y="273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5" name="フローチャート: 判断 444"/>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6" name="フローチャート: 判断 445"/>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109110</xdr:rowOff>
    </xdr:from>
    <xdr:ext cx="736600" cy="259045"/>
    <xdr:sp macro="" textlink="">
      <xdr:nvSpPr>
        <xdr:cNvPr id="447" name="テキスト ボックス 446"/>
        <xdr:cNvSpPr txBox="1"/>
      </xdr:nvSpPr>
      <xdr:spPr>
        <a:xfrm>
          <a:off x="15798800" y="25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33528</xdr:rowOff>
    </xdr:from>
    <xdr:to>
      <xdr:col>73</xdr:col>
      <xdr:colOff>44450</xdr:colOff>
      <xdr:row>16</xdr:row>
      <xdr:rowOff>135128</xdr:rowOff>
    </xdr:to>
    <xdr:sp macro="" textlink="">
      <xdr:nvSpPr>
        <xdr:cNvPr id="448" name="フローチャート: 判断 447"/>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145305</xdr:rowOff>
    </xdr:from>
    <xdr:ext cx="762000" cy="259045"/>
    <xdr:sp macro="" textlink="">
      <xdr:nvSpPr>
        <xdr:cNvPr id="449" name="テキスト ボックス 448"/>
        <xdr:cNvSpPr txBox="1"/>
      </xdr:nvSpPr>
      <xdr:spPr>
        <a:xfrm>
          <a:off x="14909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139023</xdr:rowOff>
    </xdr:from>
    <xdr:to>
      <xdr:col>68</xdr:col>
      <xdr:colOff>203200</xdr:colOff>
      <xdr:row>16</xdr:row>
      <xdr:rowOff>69173</xdr:rowOff>
    </xdr:to>
    <xdr:sp macro="" textlink="">
      <xdr:nvSpPr>
        <xdr:cNvPr id="450" name="フローチャート: 判断 449"/>
        <xdr:cNvSpPr/>
      </xdr:nvSpPr>
      <xdr:spPr>
        <a:xfrm>
          <a:off x="14351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79350</xdr:rowOff>
    </xdr:from>
    <xdr:ext cx="762000" cy="259045"/>
    <xdr:sp macro="" textlink="">
      <xdr:nvSpPr>
        <xdr:cNvPr id="451" name="テキスト ボックス 450"/>
        <xdr:cNvSpPr txBox="1"/>
      </xdr:nvSpPr>
      <xdr:spPr>
        <a:xfrm>
          <a:off x="14020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1355</xdr:rowOff>
    </xdr:from>
    <xdr:to>
      <xdr:col>64</xdr:col>
      <xdr:colOff>152400</xdr:colOff>
      <xdr:row>16</xdr:row>
      <xdr:rowOff>102955</xdr:rowOff>
    </xdr:to>
    <xdr:sp macro="" textlink="">
      <xdr:nvSpPr>
        <xdr:cNvPr id="452" name="フローチャート: 判断 451"/>
        <xdr:cNvSpPr/>
      </xdr:nvSpPr>
      <xdr:spPr>
        <a:xfrm>
          <a:off x="13462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113132</xdr:rowOff>
    </xdr:from>
    <xdr:ext cx="762000" cy="259045"/>
    <xdr:sp macro="" textlink="">
      <xdr:nvSpPr>
        <xdr:cNvPr id="453" name="テキスト ボックス 452"/>
        <xdr:cNvSpPr txBox="1"/>
      </xdr:nvSpPr>
      <xdr:spPr>
        <a:xfrm>
          <a:off x="13131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愛知県高浜市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48,154
44,812
13.11
14,715,516
14,042,214
668,701
9,988,202
6,730,192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類似団体平均と比較すると、人件費にかかる経常収支比率は低い水準にある。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この要因は、早期から「組織構造改革」や「アウトソーシング戦略」により行政のスリム化を推進し、人件費削減に着手してきたためである。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反面、民間委託等により職員人件費等から委託料（物件費）へシフトしていることに加え、本市においては、ごみ処理業務を一部事務組合が、消防業務を広域連合が行っていることにより人件費相当分の負担金も発生しているため、人件費関連費用を総合的にとらえ、更なる効率的・効果的な財政運営を図っていく。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138430</xdr:rowOff>
    </xdr:from>
    <xdr:to>
      <xdr:col>24</xdr:col>
      <xdr:colOff>25400</xdr:colOff>
      <xdr:row>33</xdr:row>
      <xdr:rowOff>161290</xdr:rowOff>
    </xdr:to>
    <xdr:cxnSp macro="">
      <xdr:nvCxnSpPr>
        <xdr:cNvPr id="66" name="直線コネクタ 65"/>
        <xdr:cNvCxnSpPr/>
      </xdr:nvCxnSpPr>
      <xdr:spPr>
        <a:xfrm>
          <a:off x="3987800" y="57962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138430</xdr:rowOff>
    </xdr:from>
    <xdr:to>
      <xdr:col>19</xdr:col>
      <xdr:colOff>187325</xdr:colOff>
      <xdr:row>33</xdr:row>
      <xdr:rowOff>161290</xdr:rowOff>
    </xdr:to>
    <xdr:cxnSp macro="">
      <xdr:nvCxnSpPr>
        <xdr:cNvPr id="69" name="直線コネクタ 68"/>
        <xdr:cNvCxnSpPr/>
      </xdr:nvCxnSpPr>
      <xdr:spPr>
        <a:xfrm flipV="1">
          <a:off x="3098800" y="5796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71" name="テキスト ボックス 70"/>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138430</xdr:rowOff>
    </xdr:from>
    <xdr:to>
      <xdr:col>15</xdr:col>
      <xdr:colOff>98425</xdr:colOff>
      <xdr:row>33</xdr:row>
      <xdr:rowOff>161290</xdr:rowOff>
    </xdr:to>
    <xdr:cxnSp macro="">
      <xdr:nvCxnSpPr>
        <xdr:cNvPr id="72" name="直線コネクタ 71"/>
        <xdr:cNvCxnSpPr/>
      </xdr:nvCxnSpPr>
      <xdr:spPr>
        <a:xfrm>
          <a:off x="2209800" y="5796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138430</xdr:rowOff>
    </xdr:from>
    <xdr:to>
      <xdr:col>11</xdr:col>
      <xdr:colOff>9525</xdr:colOff>
      <xdr:row>33</xdr:row>
      <xdr:rowOff>161290</xdr:rowOff>
    </xdr:to>
    <xdr:cxnSp macro="">
      <xdr:nvCxnSpPr>
        <xdr:cNvPr id="75" name="直線コネクタ 74"/>
        <xdr:cNvCxnSpPr/>
      </xdr:nvCxnSpPr>
      <xdr:spPr>
        <a:xfrm flipV="1">
          <a:off x="1320800" y="5796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110490</xdr:rowOff>
    </xdr:from>
    <xdr:to>
      <xdr:col>24</xdr:col>
      <xdr:colOff>76200</xdr:colOff>
      <xdr:row>34</xdr:row>
      <xdr:rowOff>40640</xdr:rowOff>
    </xdr:to>
    <xdr:sp macro="" textlink="">
      <xdr:nvSpPr>
        <xdr:cNvPr id="85" name="楕円 84"/>
        <xdr:cNvSpPr/>
      </xdr:nvSpPr>
      <xdr:spPr>
        <a:xfrm>
          <a:off x="47752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127017</xdr:rowOff>
    </xdr:from>
    <xdr:ext cx="762000" cy="259045"/>
    <xdr:sp macro="" textlink="">
      <xdr:nvSpPr>
        <xdr:cNvPr id="86" name="人件費該当値テキスト"/>
        <xdr:cNvSpPr txBox="1"/>
      </xdr:nvSpPr>
      <xdr:spPr>
        <a:xfrm>
          <a:off x="49149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87630</xdr:rowOff>
    </xdr:from>
    <xdr:to>
      <xdr:col>20</xdr:col>
      <xdr:colOff>38100</xdr:colOff>
      <xdr:row>34</xdr:row>
      <xdr:rowOff>17780</xdr:rowOff>
    </xdr:to>
    <xdr:sp macro="" textlink="">
      <xdr:nvSpPr>
        <xdr:cNvPr id="87" name="楕円 86"/>
        <xdr:cNvSpPr/>
      </xdr:nvSpPr>
      <xdr:spPr>
        <a:xfrm>
          <a:off x="3937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27957</xdr:rowOff>
    </xdr:from>
    <xdr:ext cx="736600" cy="259045"/>
    <xdr:sp macro="" textlink="">
      <xdr:nvSpPr>
        <xdr:cNvPr id="88" name="テキスト ボックス 87"/>
        <xdr:cNvSpPr txBox="1"/>
      </xdr:nvSpPr>
      <xdr:spPr>
        <a:xfrm>
          <a:off x="3606800" y="551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110490</xdr:rowOff>
    </xdr:from>
    <xdr:to>
      <xdr:col>15</xdr:col>
      <xdr:colOff>149225</xdr:colOff>
      <xdr:row>34</xdr:row>
      <xdr:rowOff>40640</xdr:rowOff>
    </xdr:to>
    <xdr:sp macro="" textlink="">
      <xdr:nvSpPr>
        <xdr:cNvPr id="89" name="楕円 88"/>
        <xdr:cNvSpPr/>
      </xdr:nvSpPr>
      <xdr:spPr>
        <a:xfrm>
          <a:off x="3048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50817</xdr:rowOff>
    </xdr:from>
    <xdr:ext cx="762000" cy="259045"/>
    <xdr:sp macro="" textlink="">
      <xdr:nvSpPr>
        <xdr:cNvPr id="90" name="テキスト ボックス 89"/>
        <xdr:cNvSpPr txBox="1"/>
      </xdr:nvSpPr>
      <xdr:spPr>
        <a:xfrm>
          <a:off x="2717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87630</xdr:rowOff>
    </xdr:from>
    <xdr:to>
      <xdr:col>11</xdr:col>
      <xdr:colOff>60325</xdr:colOff>
      <xdr:row>34</xdr:row>
      <xdr:rowOff>17780</xdr:rowOff>
    </xdr:to>
    <xdr:sp macro="" textlink="">
      <xdr:nvSpPr>
        <xdr:cNvPr id="91" name="楕円 90"/>
        <xdr:cNvSpPr/>
      </xdr:nvSpPr>
      <xdr:spPr>
        <a:xfrm>
          <a:off x="2159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27957</xdr:rowOff>
    </xdr:from>
    <xdr:ext cx="762000" cy="259045"/>
    <xdr:sp macro="" textlink="">
      <xdr:nvSpPr>
        <xdr:cNvPr id="92" name="テキスト ボックス 91"/>
        <xdr:cNvSpPr txBox="1"/>
      </xdr:nvSpPr>
      <xdr:spPr>
        <a:xfrm>
          <a:off x="1828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110490</xdr:rowOff>
    </xdr:from>
    <xdr:to>
      <xdr:col>6</xdr:col>
      <xdr:colOff>171450</xdr:colOff>
      <xdr:row>34</xdr:row>
      <xdr:rowOff>40640</xdr:rowOff>
    </xdr:to>
    <xdr:sp macro="" textlink="">
      <xdr:nvSpPr>
        <xdr:cNvPr id="93" name="楕円 92"/>
        <xdr:cNvSpPr/>
      </xdr:nvSpPr>
      <xdr:spPr>
        <a:xfrm>
          <a:off x="1270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50817</xdr:rowOff>
    </xdr:from>
    <xdr:ext cx="762000" cy="259045"/>
    <xdr:sp macro="" textlink="">
      <xdr:nvSpPr>
        <xdr:cNvPr id="94" name="テキスト ボックス 93"/>
        <xdr:cNvSpPr txBox="1"/>
      </xdr:nvSpPr>
      <xdr:spPr>
        <a:xfrm>
          <a:off x="939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にかかる経常収支比率が高くなっているのは、高浜市構造改革推進検討委員会報告書に基づき、業務の民間委託・指定管理者制度を推進したことにより、職員人件費等から委託費（物件費）へのシフトが起きているためである。このことは、経常収支比率に占める人件費の割合が類似団体平均と比べても低い水準であるということにも現れ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決算額の対前年度比は減少していることから、税収の減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が比率を高める要因となっ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今後も引き続き、人件費や物件費等を総合的にとらえ、さらなる効率的・効果的な行財政運営を図っていく。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129722</xdr:rowOff>
    </xdr:from>
    <xdr:to>
      <xdr:col>82</xdr:col>
      <xdr:colOff>107950</xdr:colOff>
      <xdr:row>20</xdr:row>
      <xdr:rowOff>110672</xdr:rowOff>
    </xdr:to>
    <xdr:cxnSp macro="">
      <xdr:nvCxnSpPr>
        <xdr:cNvPr id="129" name="直線コネクタ 128"/>
        <xdr:cNvCxnSpPr/>
      </xdr:nvCxnSpPr>
      <xdr:spPr>
        <a:xfrm>
          <a:off x="15671800" y="3387272"/>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198</xdr:rowOff>
    </xdr:from>
    <xdr:ext cx="762000" cy="259045"/>
    <xdr:sp macro="" textlink="">
      <xdr:nvSpPr>
        <xdr:cNvPr id="130" name="物件費平均値テキスト"/>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129722</xdr:rowOff>
    </xdr:from>
    <xdr:to>
      <xdr:col>78</xdr:col>
      <xdr:colOff>69850</xdr:colOff>
      <xdr:row>20</xdr:row>
      <xdr:rowOff>67128</xdr:rowOff>
    </xdr:to>
    <xdr:cxnSp macro="">
      <xdr:nvCxnSpPr>
        <xdr:cNvPr id="132" name="直線コネクタ 131"/>
        <xdr:cNvCxnSpPr/>
      </xdr:nvCxnSpPr>
      <xdr:spPr>
        <a:xfrm flipV="1">
          <a:off x="14782800" y="33872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51906</xdr:rowOff>
    </xdr:from>
    <xdr:ext cx="736600" cy="259045"/>
    <xdr:sp macro="" textlink="">
      <xdr:nvSpPr>
        <xdr:cNvPr id="134" name="テキスト ボックス 133"/>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1814</xdr:rowOff>
    </xdr:from>
    <xdr:to>
      <xdr:col>73</xdr:col>
      <xdr:colOff>180975</xdr:colOff>
      <xdr:row>20</xdr:row>
      <xdr:rowOff>67128</xdr:rowOff>
    </xdr:to>
    <xdr:cxnSp macro="">
      <xdr:nvCxnSpPr>
        <xdr:cNvPr id="135" name="直線コネクタ 134"/>
        <xdr:cNvCxnSpPr/>
      </xdr:nvCxnSpPr>
      <xdr:spPr>
        <a:xfrm>
          <a:off x="13893800" y="34308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37" name="テキスト ボックス 136"/>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1814</xdr:rowOff>
    </xdr:from>
    <xdr:to>
      <xdr:col>69</xdr:col>
      <xdr:colOff>92075</xdr:colOff>
      <xdr:row>20</xdr:row>
      <xdr:rowOff>12700</xdr:rowOff>
    </xdr:to>
    <xdr:cxnSp macro="">
      <xdr:nvCxnSpPr>
        <xdr:cNvPr id="138" name="直線コネクタ 137"/>
        <xdr:cNvCxnSpPr/>
      </xdr:nvCxnSpPr>
      <xdr:spPr>
        <a:xfrm flipV="1">
          <a:off x="13004800" y="34308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141514</xdr:rowOff>
    </xdr:from>
    <xdr:to>
      <xdr:col>69</xdr:col>
      <xdr:colOff>142875</xdr:colOff>
      <xdr:row>15</xdr:row>
      <xdr:rowOff>71664</xdr:rowOff>
    </xdr:to>
    <xdr:sp macro="" textlink="">
      <xdr:nvSpPr>
        <xdr:cNvPr id="139" name="フローチャート: 判断 138"/>
        <xdr:cNvSpPr/>
      </xdr:nvSpPr>
      <xdr:spPr>
        <a:xfrm>
          <a:off x="13843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81841</xdr:rowOff>
    </xdr:from>
    <xdr:ext cx="762000" cy="259045"/>
    <xdr:sp macro="" textlink="">
      <xdr:nvSpPr>
        <xdr:cNvPr id="140" name="テキスト ボックス 139"/>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41" name="フローチャート: 判断 140"/>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42" name="テキスト ボックス 141"/>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59872</xdr:rowOff>
    </xdr:from>
    <xdr:to>
      <xdr:col>82</xdr:col>
      <xdr:colOff>158750</xdr:colOff>
      <xdr:row>20</xdr:row>
      <xdr:rowOff>161472</xdr:rowOff>
    </xdr:to>
    <xdr:sp macro="" textlink="">
      <xdr:nvSpPr>
        <xdr:cNvPr id="148" name="楕円 147"/>
        <xdr:cNvSpPr/>
      </xdr:nvSpPr>
      <xdr:spPr>
        <a:xfrm>
          <a:off x="164592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139899</xdr:rowOff>
    </xdr:from>
    <xdr:ext cx="762000" cy="259045"/>
    <xdr:sp macro="" textlink="">
      <xdr:nvSpPr>
        <xdr:cNvPr id="149" name="物件費該当値テキスト"/>
        <xdr:cNvSpPr txBox="1"/>
      </xdr:nvSpPr>
      <xdr:spPr>
        <a:xfrm>
          <a:off x="16598900" y="3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78922</xdr:rowOff>
    </xdr:from>
    <xdr:to>
      <xdr:col>78</xdr:col>
      <xdr:colOff>120650</xdr:colOff>
      <xdr:row>20</xdr:row>
      <xdr:rowOff>9072</xdr:rowOff>
    </xdr:to>
    <xdr:sp macro="" textlink="">
      <xdr:nvSpPr>
        <xdr:cNvPr id="150" name="楕円 149"/>
        <xdr:cNvSpPr/>
      </xdr:nvSpPr>
      <xdr:spPr>
        <a:xfrm>
          <a:off x="15621000" y="33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165299</xdr:rowOff>
    </xdr:from>
    <xdr:ext cx="736600" cy="259045"/>
    <xdr:sp macro="" textlink="">
      <xdr:nvSpPr>
        <xdr:cNvPr id="151" name="テキスト ボックス 150"/>
        <xdr:cNvSpPr txBox="1"/>
      </xdr:nvSpPr>
      <xdr:spPr>
        <a:xfrm>
          <a:off x="15290800" y="342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16328</xdr:rowOff>
    </xdr:from>
    <xdr:to>
      <xdr:col>74</xdr:col>
      <xdr:colOff>31750</xdr:colOff>
      <xdr:row>20</xdr:row>
      <xdr:rowOff>117928</xdr:rowOff>
    </xdr:to>
    <xdr:sp macro="" textlink="">
      <xdr:nvSpPr>
        <xdr:cNvPr id="152" name="楕円 151"/>
        <xdr:cNvSpPr/>
      </xdr:nvSpPr>
      <xdr:spPr>
        <a:xfrm>
          <a:off x="14732000" y="344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102705</xdr:rowOff>
    </xdr:from>
    <xdr:ext cx="762000" cy="259045"/>
    <xdr:sp macro="" textlink="">
      <xdr:nvSpPr>
        <xdr:cNvPr id="153" name="テキスト ボックス 152"/>
        <xdr:cNvSpPr txBox="1"/>
      </xdr:nvSpPr>
      <xdr:spPr>
        <a:xfrm>
          <a:off x="14401800" y="353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122464</xdr:rowOff>
    </xdr:from>
    <xdr:to>
      <xdr:col>69</xdr:col>
      <xdr:colOff>142875</xdr:colOff>
      <xdr:row>20</xdr:row>
      <xdr:rowOff>52614</xdr:rowOff>
    </xdr:to>
    <xdr:sp macro="" textlink="">
      <xdr:nvSpPr>
        <xdr:cNvPr id="154" name="楕円 153"/>
        <xdr:cNvSpPr/>
      </xdr:nvSpPr>
      <xdr:spPr>
        <a:xfrm>
          <a:off x="13843000" y="338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37391</xdr:rowOff>
    </xdr:from>
    <xdr:ext cx="762000" cy="259045"/>
    <xdr:sp macro="" textlink="">
      <xdr:nvSpPr>
        <xdr:cNvPr id="155" name="テキスト ボックス 154"/>
        <xdr:cNvSpPr txBox="1"/>
      </xdr:nvSpPr>
      <xdr:spPr>
        <a:xfrm>
          <a:off x="13512800" y="346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133350</xdr:rowOff>
    </xdr:from>
    <xdr:to>
      <xdr:col>65</xdr:col>
      <xdr:colOff>53975</xdr:colOff>
      <xdr:row>20</xdr:row>
      <xdr:rowOff>63500</xdr:rowOff>
    </xdr:to>
    <xdr:sp macro="" textlink="">
      <xdr:nvSpPr>
        <xdr:cNvPr id="156" name="楕円 155"/>
        <xdr:cNvSpPr/>
      </xdr:nvSpPr>
      <xdr:spPr>
        <a:xfrm>
          <a:off x="12954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48277</xdr:rowOff>
    </xdr:from>
    <xdr:ext cx="762000" cy="259045"/>
    <xdr:sp macro="" textlink="">
      <xdr:nvSpPr>
        <xdr:cNvPr id="157" name="テキスト ボックス 156"/>
        <xdr:cNvSpPr txBox="1"/>
      </xdr:nvSpPr>
      <xdr:spPr>
        <a:xfrm>
          <a:off x="12623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昨年度より比率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においても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最下位となった。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要因としては、税収の減及び障がい者支援センターの設置による障害福祉の充実を図るのに比例し、障害福祉サービス等給付費が年々膨らんでいるこ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今後も増加傾向となる可能性が高いが、受益と負担のバランスを考慮していくことで、事業の選択と集中を図り、効果的な財政運営を図っていく。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31750</xdr:rowOff>
    </xdr:from>
    <xdr:to>
      <xdr:col>24</xdr:col>
      <xdr:colOff>25400</xdr:colOff>
      <xdr:row>62</xdr:row>
      <xdr:rowOff>38100</xdr:rowOff>
    </xdr:to>
    <xdr:cxnSp macro="">
      <xdr:nvCxnSpPr>
        <xdr:cNvPr id="190" name="直線コネクタ 189"/>
        <xdr:cNvCxnSpPr/>
      </xdr:nvCxnSpPr>
      <xdr:spPr>
        <a:xfrm>
          <a:off x="3987800" y="104902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31750</xdr:rowOff>
    </xdr:from>
    <xdr:to>
      <xdr:col>19</xdr:col>
      <xdr:colOff>187325</xdr:colOff>
      <xdr:row>61</xdr:row>
      <xdr:rowOff>120650</xdr:rowOff>
    </xdr:to>
    <xdr:cxnSp macro="">
      <xdr:nvCxnSpPr>
        <xdr:cNvPr id="193" name="直線コネクタ 192"/>
        <xdr:cNvCxnSpPr/>
      </xdr:nvCxnSpPr>
      <xdr:spPr>
        <a:xfrm flipV="1">
          <a:off x="3098800" y="10490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165100</xdr:rowOff>
    </xdr:from>
    <xdr:to>
      <xdr:col>15</xdr:col>
      <xdr:colOff>98425</xdr:colOff>
      <xdr:row>61</xdr:row>
      <xdr:rowOff>120650</xdr:rowOff>
    </xdr:to>
    <xdr:cxnSp macro="">
      <xdr:nvCxnSpPr>
        <xdr:cNvPr id="196" name="直線コネクタ 195"/>
        <xdr:cNvCxnSpPr/>
      </xdr:nvCxnSpPr>
      <xdr:spPr>
        <a:xfrm>
          <a:off x="2209800" y="10452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8" name="テキスト ボックス 197"/>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152400</xdr:rowOff>
    </xdr:from>
    <xdr:to>
      <xdr:col>11</xdr:col>
      <xdr:colOff>9525</xdr:colOff>
      <xdr:row>60</xdr:row>
      <xdr:rowOff>165100</xdr:rowOff>
    </xdr:to>
    <xdr:cxnSp macro="">
      <xdr:nvCxnSpPr>
        <xdr:cNvPr id="199" name="直線コネクタ 198"/>
        <xdr:cNvCxnSpPr/>
      </xdr:nvCxnSpPr>
      <xdr:spPr>
        <a:xfrm>
          <a:off x="1320800" y="10439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158750</xdr:rowOff>
    </xdr:from>
    <xdr:to>
      <xdr:col>11</xdr:col>
      <xdr:colOff>60325</xdr:colOff>
      <xdr:row>56</xdr:row>
      <xdr:rowOff>88900</xdr:rowOff>
    </xdr:to>
    <xdr:sp macro="" textlink="">
      <xdr:nvSpPr>
        <xdr:cNvPr id="200" name="フローチャート: 判断 199"/>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99077</xdr:rowOff>
    </xdr:from>
    <xdr:ext cx="762000" cy="259045"/>
    <xdr:sp macro="" textlink="">
      <xdr:nvSpPr>
        <xdr:cNvPr id="201" name="テキスト ボックス 200"/>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02" name="フローチャート: 判断 201"/>
        <xdr:cNvSpPr/>
      </xdr:nvSpPr>
      <xdr:spPr>
        <a:xfrm>
          <a:off x="1270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60977</xdr:rowOff>
    </xdr:from>
    <xdr:ext cx="762000" cy="259045"/>
    <xdr:sp macro="" textlink="">
      <xdr:nvSpPr>
        <xdr:cNvPr id="203" name="テキスト ボックス 202"/>
        <xdr:cNvSpPr txBox="1"/>
      </xdr:nvSpPr>
      <xdr:spPr>
        <a:xfrm>
          <a:off x="939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158750</xdr:rowOff>
    </xdr:from>
    <xdr:to>
      <xdr:col>24</xdr:col>
      <xdr:colOff>76200</xdr:colOff>
      <xdr:row>62</xdr:row>
      <xdr:rowOff>88900</xdr:rowOff>
    </xdr:to>
    <xdr:sp macro="" textlink="">
      <xdr:nvSpPr>
        <xdr:cNvPr id="209" name="楕円 208"/>
        <xdr:cNvSpPr/>
      </xdr:nvSpPr>
      <xdr:spPr>
        <a:xfrm>
          <a:off x="47752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67327</xdr:rowOff>
    </xdr:from>
    <xdr:ext cx="762000" cy="259045"/>
    <xdr:sp macro="" textlink="">
      <xdr:nvSpPr>
        <xdr:cNvPr id="210" name="扶助費該当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152400</xdr:rowOff>
    </xdr:from>
    <xdr:to>
      <xdr:col>20</xdr:col>
      <xdr:colOff>38100</xdr:colOff>
      <xdr:row>61</xdr:row>
      <xdr:rowOff>82550</xdr:rowOff>
    </xdr:to>
    <xdr:sp macro="" textlink="">
      <xdr:nvSpPr>
        <xdr:cNvPr id="211" name="楕円 210"/>
        <xdr:cNvSpPr/>
      </xdr:nvSpPr>
      <xdr:spPr>
        <a:xfrm>
          <a:off x="3937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67327</xdr:rowOff>
    </xdr:from>
    <xdr:ext cx="736600" cy="259045"/>
    <xdr:sp macro="" textlink="">
      <xdr:nvSpPr>
        <xdr:cNvPr id="212" name="テキスト ボックス 211"/>
        <xdr:cNvSpPr txBox="1"/>
      </xdr:nvSpPr>
      <xdr:spPr>
        <a:xfrm>
          <a:off x="3606800" y="1052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69850</xdr:rowOff>
    </xdr:from>
    <xdr:to>
      <xdr:col>15</xdr:col>
      <xdr:colOff>149225</xdr:colOff>
      <xdr:row>62</xdr:row>
      <xdr:rowOff>0</xdr:rowOff>
    </xdr:to>
    <xdr:sp macro="" textlink="">
      <xdr:nvSpPr>
        <xdr:cNvPr id="213" name="楕円 212"/>
        <xdr:cNvSpPr/>
      </xdr:nvSpPr>
      <xdr:spPr>
        <a:xfrm>
          <a:off x="30480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156227</xdr:rowOff>
    </xdr:from>
    <xdr:ext cx="762000" cy="259045"/>
    <xdr:sp macro="" textlink="">
      <xdr:nvSpPr>
        <xdr:cNvPr id="214" name="テキスト ボックス 213"/>
        <xdr:cNvSpPr txBox="1"/>
      </xdr:nvSpPr>
      <xdr:spPr>
        <a:xfrm>
          <a:off x="27178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114300</xdr:rowOff>
    </xdr:from>
    <xdr:to>
      <xdr:col>11</xdr:col>
      <xdr:colOff>60325</xdr:colOff>
      <xdr:row>61</xdr:row>
      <xdr:rowOff>44450</xdr:rowOff>
    </xdr:to>
    <xdr:sp macro="" textlink="">
      <xdr:nvSpPr>
        <xdr:cNvPr id="215" name="楕円 214"/>
        <xdr:cNvSpPr/>
      </xdr:nvSpPr>
      <xdr:spPr>
        <a:xfrm>
          <a:off x="2159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29227</xdr:rowOff>
    </xdr:from>
    <xdr:ext cx="762000" cy="259045"/>
    <xdr:sp macro="" textlink="">
      <xdr:nvSpPr>
        <xdr:cNvPr id="216" name="テキスト ボックス 215"/>
        <xdr:cNvSpPr txBox="1"/>
      </xdr:nvSpPr>
      <xdr:spPr>
        <a:xfrm>
          <a:off x="1828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101600</xdr:rowOff>
    </xdr:from>
    <xdr:to>
      <xdr:col>6</xdr:col>
      <xdr:colOff>171450</xdr:colOff>
      <xdr:row>61</xdr:row>
      <xdr:rowOff>31750</xdr:rowOff>
    </xdr:to>
    <xdr:sp macro="" textlink="">
      <xdr:nvSpPr>
        <xdr:cNvPr id="217" name="楕円 216"/>
        <xdr:cNvSpPr/>
      </xdr:nvSpPr>
      <xdr:spPr>
        <a:xfrm>
          <a:off x="12700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16527</xdr:rowOff>
    </xdr:from>
    <xdr:ext cx="762000" cy="259045"/>
    <xdr:sp macro="" textlink="">
      <xdr:nvSpPr>
        <xdr:cNvPr id="218" name="テキスト ボックス 217"/>
        <xdr:cNvSpPr txBox="1"/>
      </xdr:nvSpPr>
      <xdr:spPr>
        <a:xfrm>
          <a:off x="93980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、当市における昨年度と比較すると、１．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この主な要因は、税収の減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及び公共下水道整備に伴う公共下水道事業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特別会計への繰出金が増加していることによる。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も、繰出金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の適正化を図ることにより普通会計への負担を減らしていくよう努めていく。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146050</xdr:rowOff>
    </xdr:to>
    <xdr:cxnSp macro="">
      <xdr:nvCxnSpPr>
        <xdr:cNvPr id="251" name="直線コネクタ 250"/>
        <xdr:cNvCxnSpPr/>
      </xdr:nvCxnSpPr>
      <xdr:spPr>
        <a:xfrm>
          <a:off x="15671800" y="9842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88917</xdr:rowOff>
    </xdr:from>
    <xdr:ext cx="762000" cy="259045"/>
    <xdr:sp macro="" textlink="">
      <xdr:nvSpPr>
        <xdr:cNvPr id="252" name="その他平均値テキスト"/>
        <xdr:cNvSpPr txBox="1"/>
      </xdr:nvSpPr>
      <xdr:spPr>
        <a:xfrm>
          <a:off x="16598900" y="9690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57</xdr:row>
      <xdr:rowOff>69850</xdr:rowOff>
    </xdr:to>
    <xdr:cxnSp macro="">
      <xdr:nvCxnSpPr>
        <xdr:cNvPr id="254" name="直線コネクタ 253"/>
        <xdr:cNvCxnSpPr/>
      </xdr:nvCxnSpPr>
      <xdr:spPr>
        <a:xfrm>
          <a:off x="14782800" y="96977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56" name="テキスト ボックス 255"/>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96520</xdr:rowOff>
    </xdr:to>
    <xdr:cxnSp macro="">
      <xdr:nvCxnSpPr>
        <xdr:cNvPr id="257" name="直線コネクタ 256"/>
        <xdr:cNvCxnSpPr/>
      </xdr:nvCxnSpPr>
      <xdr:spPr>
        <a:xfrm>
          <a:off x="13893800" y="9659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59" name="テキスト ボックス 258"/>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104140</xdr:rowOff>
    </xdr:to>
    <xdr:cxnSp macro="">
      <xdr:nvCxnSpPr>
        <xdr:cNvPr id="260" name="直線コネクタ 259"/>
        <xdr:cNvCxnSpPr/>
      </xdr:nvCxnSpPr>
      <xdr:spPr>
        <a:xfrm flipV="1">
          <a:off x="13004800" y="9659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1" name="フローチャート: 判断 260"/>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62" name="テキスト ボックス 261"/>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3" name="フローチャート: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64" name="テキスト ボックス 263"/>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70" name="楕円 269"/>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71"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2" name="楕円 271"/>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73" name="テキスト ボックス 272"/>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45720</xdr:rowOff>
    </xdr:from>
    <xdr:to>
      <xdr:col>74</xdr:col>
      <xdr:colOff>31750</xdr:colOff>
      <xdr:row>56</xdr:row>
      <xdr:rowOff>147320</xdr:rowOff>
    </xdr:to>
    <xdr:sp macro="" textlink="">
      <xdr:nvSpPr>
        <xdr:cNvPr id="274" name="楕円 273"/>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75" name="テキスト ボックス 274"/>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76" name="楕円 275"/>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77" name="テキスト ボックス 276"/>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78" name="楕円 277"/>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165117</xdr:rowOff>
    </xdr:from>
    <xdr:ext cx="762000" cy="259045"/>
    <xdr:sp macro="" textlink="">
      <xdr:nvSpPr>
        <xdr:cNvPr id="279" name="テキスト ボックス 278"/>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年度は、類似団体平均、全国平均や愛知県平均を上回っている。これは、当市において、ごみ処理業務を一部事務組合、消防業務を広域連合で行っていること、民間移譲した旧市立病院の運営をしている医療法人への運営費補助を行っている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税収の減が要因となっている。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組合等への補助経費が大半を占めており、各補助対象の財政運営による影響が大きいが、不要不急・役割を果たした補助金などについては、予算カットや廃止を検討するなど、できる限りコスト削減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168148</xdr:rowOff>
    </xdr:to>
    <xdr:cxnSp macro="">
      <xdr:nvCxnSpPr>
        <xdr:cNvPr id="309" name="直線コネクタ 308"/>
        <xdr:cNvCxnSpPr/>
      </xdr:nvCxnSpPr>
      <xdr:spPr>
        <a:xfrm>
          <a:off x="15671800" y="627634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104140</xdr:rowOff>
    </xdr:to>
    <xdr:cxnSp macro="">
      <xdr:nvCxnSpPr>
        <xdr:cNvPr id="312" name="直線コネクタ 311"/>
        <xdr:cNvCxnSpPr/>
      </xdr:nvCxnSpPr>
      <xdr:spPr>
        <a:xfrm>
          <a:off x="14782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14" name="テキスト ボックス 313"/>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145288</xdr:rowOff>
    </xdr:to>
    <xdr:cxnSp macro="">
      <xdr:nvCxnSpPr>
        <xdr:cNvPr id="315" name="直線コネクタ 314"/>
        <xdr:cNvCxnSpPr/>
      </xdr:nvCxnSpPr>
      <xdr:spPr>
        <a:xfrm flipV="1">
          <a:off x="13893800" y="62717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108712</xdr:rowOff>
    </xdr:from>
    <xdr:to>
      <xdr:col>69</xdr:col>
      <xdr:colOff>92075</xdr:colOff>
      <xdr:row>36</xdr:row>
      <xdr:rowOff>145288</xdr:rowOff>
    </xdr:to>
    <xdr:cxnSp macro="">
      <xdr:nvCxnSpPr>
        <xdr:cNvPr id="318" name="直線コネクタ 317"/>
        <xdr:cNvCxnSpPr/>
      </xdr:nvCxnSpPr>
      <xdr:spPr>
        <a:xfrm>
          <a:off x="13004800" y="62809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25908</xdr:rowOff>
    </xdr:from>
    <xdr:to>
      <xdr:col>69</xdr:col>
      <xdr:colOff>142875</xdr:colOff>
      <xdr:row>36</xdr:row>
      <xdr:rowOff>127508</xdr:rowOff>
    </xdr:to>
    <xdr:sp macro="" textlink="">
      <xdr:nvSpPr>
        <xdr:cNvPr id="319" name="フローチャート: 判断 318"/>
        <xdr:cNvSpPr/>
      </xdr:nvSpPr>
      <xdr:spPr>
        <a:xfrm>
          <a:off x="13843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20" name="テキスト ボックス 319"/>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1" name="フローチャート: 判断 320"/>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22" name="テキスト ボックス 321"/>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28" name="楕円 327"/>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89425</xdr:rowOff>
    </xdr:from>
    <xdr:ext cx="762000" cy="259045"/>
    <xdr:sp macro="" textlink="">
      <xdr:nvSpPr>
        <xdr:cNvPr id="329" name="補助費等該当値テキスト"/>
        <xdr:cNvSpPr txBox="1"/>
      </xdr:nvSpPr>
      <xdr:spPr>
        <a:xfrm>
          <a:off x="16598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30" name="楕円 329"/>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31" name="テキスト ボックス 330"/>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32" name="楕円 331"/>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33" name="テキスト ボックス 332"/>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34" name="楕円 333"/>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35" name="テキスト ボックス 334"/>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36" name="楕円 335"/>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37" name="テキスト ボックス 336"/>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昨年度に引き続き、類似団体中１位となった。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これは、投資的経費が低水準で推移したことによる新規地方債の発行を抑制されてきたことや、過去の大規模事業の地方債償還終了に伴う元金償還の減によるものが大きな要因となっている。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しかし、今後は、公共施設の更新等により、多額の起債の発行が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予定</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されており、公債費が増加していくことが見込まれている。財源を確保するために、起債の有効活用をしていくが、緊急度・住民ニーズを的確に把握した事業選択により、起債に大きく頼ることのない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66040</xdr:rowOff>
    </xdr:from>
    <xdr:to>
      <xdr:col>24</xdr:col>
      <xdr:colOff>25400</xdr:colOff>
      <xdr:row>72</xdr:row>
      <xdr:rowOff>127000</xdr:rowOff>
    </xdr:to>
    <xdr:cxnSp macro="">
      <xdr:nvCxnSpPr>
        <xdr:cNvPr id="370" name="直線コネクタ 369"/>
        <xdr:cNvCxnSpPr/>
      </xdr:nvCxnSpPr>
      <xdr:spPr>
        <a:xfrm>
          <a:off x="3987800" y="124104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72</xdr:row>
      <xdr:rowOff>66040</xdr:rowOff>
    </xdr:from>
    <xdr:to>
      <xdr:col>19</xdr:col>
      <xdr:colOff>187325</xdr:colOff>
      <xdr:row>72</xdr:row>
      <xdr:rowOff>149860</xdr:rowOff>
    </xdr:to>
    <xdr:cxnSp macro="">
      <xdr:nvCxnSpPr>
        <xdr:cNvPr id="373" name="直線コネクタ 372"/>
        <xdr:cNvCxnSpPr/>
      </xdr:nvCxnSpPr>
      <xdr:spPr>
        <a:xfrm flipV="1">
          <a:off x="3098800" y="12410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78757</xdr:rowOff>
    </xdr:from>
    <xdr:ext cx="736600" cy="259045"/>
    <xdr:sp macro="" textlink="">
      <xdr:nvSpPr>
        <xdr:cNvPr id="375" name="テキスト ボックス 374"/>
        <xdr:cNvSpPr txBox="1"/>
      </xdr:nvSpPr>
      <xdr:spPr>
        <a:xfrm>
          <a:off x="3606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72</xdr:row>
      <xdr:rowOff>149860</xdr:rowOff>
    </xdr:from>
    <xdr:to>
      <xdr:col>15</xdr:col>
      <xdr:colOff>98425</xdr:colOff>
      <xdr:row>73</xdr:row>
      <xdr:rowOff>46990</xdr:rowOff>
    </xdr:to>
    <xdr:cxnSp macro="">
      <xdr:nvCxnSpPr>
        <xdr:cNvPr id="376" name="直線コネクタ 375"/>
        <xdr:cNvCxnSpPr/>
      </xdr:nvCxnSpPr>
      <xdr:spPr>
        <a:xfrm flipV="1">
          <a:off x="2209800" y="124942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71138</xdr:rowOff>
    </xdr:from>
    <xdr:ext cx="762000" cy="259045"/>
    <xdr:sp macro="" textlink="">
      <xdr:nvSpPr>
        <xdr:cNvPr id="378" name="テキスト ボックス 377"/>
        <xdr:cNvSpPr txBox="1"/>
      </xdr:nvSpPr>
      <xdr:spPr>
        <a:xfrm>
          <a:off x="2717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46990</xdr:rowOff>
    </xdr:from>
    <xdr:to>
      <xdr:col>11</xdr:col>
      <xdr:colOff>9525</xdr:colOff>
      <xdr:row>74</xdr:row>
      <xdr:rowOff>142240</xdr:rowOff>
    </xdr:to>
    <xdr:cxnSp macro="">
      <xdr:nvCxnSpPr>
        <xdr:cNvPr id="379" name="直線コネクタ 378"/>
        <xdr:cNvCxnSpPr/>
      </xdr:nvCxnSpPr>
      <xdr:spPr>
        <a:xfrm flipV="1">
          <a:off x="1320800" y="1256284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91439</xdr:rowOff>
    </xdr:from>
    <xdr:to>
      <xdr:col>11</xdr:col>
      <xdr:colOff>60325</xdr:colOff>
      <xdr:row>77</xdr:row>
      <xdr:rowOff>21589</xdr:rowOff>
    </xdr:to>
    <xdr:sp macro="" textlink="">
      <xdr:nvSpPr>
        <xdr:cNvPr id="380" name="フローチャート: 判断 379"/>
        <xdr:cNvSpPr/>
      </xdr:nvSpPr>
      <xdr:spPr>
        <a:xfrm>
          <a:off x="2159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6366</xdr:rowOff>
    </xdr:from>
    <xdr:ext cx="762000" cy="259045"/>
    <xdr:sp macro="" textlink="">
      <xdr:nvSpPr>
        <xdr:cNvPr id="381" name="テキスト ボックス 380"/>
        <xdr:cNvSpPr txBox="1"/>
      </xdr:nvSpPr>
      <xdr:spPr>
        <a:xfrm>
          <a:off x="1828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82" name="フローチャート: 判断 381"/>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13988</xdr:rowOff>
    </xdr:from>
    <xdr:ext cx="762000" cy="259045"/>
    <xdr:sp macro="" textlink="">
      <xdr:nvSpPr>
        <xdr:cNvPr id="383" name="テキスト ボックス 382"/>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76200</xdr:rowOff>
    </xdr:from>
    <xdr:to>
      <xdr:col>24</xdr:col>
      <xdr:colOff>76200</xdr:colOff>
      <xdr:row>73</xdr:row>
      <xdr:rowOff>6350</xdr:rowOff>
    </xdr:to>
    <xdr:sp macro="" textlink="">
      <xdr:nvSpPr>
        <xdr:cNvPr id="389" name="楕円 388"/>
        <xdr:cNvSpPr/>
      </xdr:nvSpPr>
      <xdr:spPr>
        <a:xfrm>
          <a:off x="4775200" y="1242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156227</xdr:rowOff>
    </xdr:from>
    <xdr:ext cx="762000" cy="259045"/>
    <xdr:sp macro="" textlink="">
      <xdr:nvSpPr>
        <xdr:cNvPr id="390" name="公債費該当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15240</xdr:rowOff>
    </xdr:from>
    <xdr:to>
      <xdr:col>20</xdr:col>
      <xdr:colOff>38100</xdr:colOff>
      <xdr:row>72</xdr:row>
      <xdr:rowOff>116840</xdr:rowOff>
    </xdr:to>
    <xdr:sp macro="" textlink="">
      <xdr:nvSpPr>
        <xdr:cNvPr id="391" name="楕円 390"/>
        <xdr:cNvSpPr/>
      </xdr:nvSpPr>
      <xdr:spPr>
        <a:xfrm>
          <a:off x="3937000" y="1235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70</xdr:row>
      <xdr:rowOff>127017</xdr:rowOff>
    </xdr:from>
    <xdr:ext cx="736600" cy="259045"/>
    <xdr:sp macro="" textlink="">
      <xdr:nvSpPr>
        <xdr:cNvPr id="392" name="テキスト ボックス 391"/>
        <xdr:cNvSpPr txBox="1"/>
      </xdr:nvSpPr>
      <xdr:spPr>
        <a:xfrm>
          <a:off x="3606800" y="12128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99060</xdr:rowOff>
    </xdr:from>
    <xdr:to>
      <xdr:col>15</xdr:col>
      <xdr:colOff>149225</xdr:colOff>
      <xdr:row>73</xdr:row>
      <xdr:rowOff>29210</xdr:rowOff>
    </xdr:to>
    <xdr:sp macro="" textlink="">
      <xdr:nvSpPr>
        <xdr:cNvPr id="393" name="楕円 392"/>
        <xdr:cNvSpPr/>
      </xdr:nvSpPr>
      <xdr:spPr>
        <a:xfrm>
          <a:off x="3048000" y="124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39387</xdr:rowOff>
    </xdr:from>
    <xdr:ext cx="762000" cy="259045"/>
    <xdr:sp macro="" textlink="">
      <xdr:nvSpPr>
        <xdr:cNvPr id="394" name="テキスト ボックス 393"/>
        <xdr:cNvSpPr txBox="1"/>
      </xdr:nvSpPr>
      <xdr:spPr>
        <a:xfrm>
          <a:off x="2717800" y="1221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167640</xdr:rowOff>
    </xdr:from>
    <xdr:to>
      <xdr:col>11</xdr:col>
      <xdr:colOff>60325</xdr:colOff>
      <xdr:row>73</xdr:row>
      <xdr:rowOff>97790</xdr:rowOff>
    </xdr:to>
    <xdr:sp macro="" textlink="">
      <xdr:nvSpPr>
        <xdr:cNvPr id="395" name="楕円 394"/>
        <xdr:cNvSpPr/>
      </xdr:nvSpPr>
      <xdr:spPr>
        <a:xfrm>
          <a:off x="2159000" y="12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107967</xdr:rowOff>
    </xdr:from>
    <xdr:ext cx="762000" cy="259045"/>
    <xdr:sp macro="" textlink="">
      <xdr:nvSpPr>
        <xdr:cNvPr id="396" name="テキスト ボックス 395"/>
        <xdr:cNvSpPr txBox="1"/>
      </xdr:nvSpPr>
      <xdr:spPr>
        <a:xfrm>
          <a:off x="1828800" y="1228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91440</xdr:rowOff>
    </xdr:from>
    <xdr:to>
      <xdr:col>6</xdr:col>
      <xdr:colOff>171450</xdr:colOff>
      <xdr:row>75</xdr:row>
      <xdr:rowOff>21590</xdr:rowOff>
    </xdr:to>
    <xdr:sp macro="" textlink="">
      <xdr:nvSpPr>
        <xdr:cNvPr id="397" name="楕円 396"/>
        <xdr:cNvSpPr/>
      </xdr:nvSpPr>
      <xdr:spPr>
        <a:xfrm>
          <a:off x="1270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31767</xdr:rowOff>
    </xdr:from>
    <xdr:ext cx="762000" cy="259045"/>
    <xdr:sp macro="" textlink="">
      <xdr:nvSpPr>
        <xdr:cNvPr id="398" name="テキスト ボックス 397"/>
        <xdr:cNvSpPr txBox="1"/>
      </xdr:nvSpPr>
      <xdr:spPr>
        <a:xfrm>
          <a:off x="939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公債費を除く経費に係る経常収支比率は類似団体平均を上回っている。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税収の減及び類似団体中で高い数値を示す「扶助費」と「物件費」によるものである。物件費は、業務の民間委託等、行政の効率化を早期より取り組んだ結果、経常経費化している。負担金は、一部事務組合の所有する施設維持や老朽化対策により、圧縮が困難な状況にある。更に、他自治体同様、増大する扶助費の影響で、経常経費の抑制はますます困難な状況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しかしながら、事業の統廃合などコスト削減に努めることにより、健全な財政運営に努めていく。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44704</xdr:rowOff>
    </xdr:from>
    <xdr:to>
      <xdr:col>82</xdr:col>
      <xdr:colOff>107950</xdr:colOff>
      <xdr:row>79</xdr:row>
      <xdr:rowOff>124713</xdr:rowOff>
    </xdr:to>
    <xdr:cxnSp macro="">
      <xdr:nvCxnSpPr>
        <xdr:cNvPr id="429" name="直線コネクタ 428"/>
        <xdr:cNvCxnSpPr/>
      </xdr:nvCxnSpPr>
      <xdr:spPr>
        <a:xfrm>
          <a:off x="15671800" y="13417804"/>
          <a:ext cx="8382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0"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44704</xdr:rowOff>
    </xdr:from>
    <xdr:to>
      <xdr:col>78</xdr:col>
      <xdr:colOff>69850</xdr:colOff>
      <xdr:row>78</xdr:row>
      <xdr:rowOff>44704</xdr:rowOff>
    </xdr:to>
    <xdr:cxnSp macro="">
      <xdr:nvCxnSpPr>
        <xdr:cNvPr id="432" name="直線コネクタ 431"/>
        <xdr:cNvCxnSpPr/>
      </xdr:nvCxnSpPr>
      <xdr:spPr>
        <a:xfrm>
          <a:off x="14782800" y="134178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34" name="テキスト ボックス 433"/>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152146</xdr:rowOff>
    </xdr:from>
    <xdr:to>
      <xdr:col>73</xdr:col>
      <xdr:colOff>180975</xdr:colOff>
      <xdr:row>78</xdr:row>
      <xdr:rowOff>44704</xdr:rowOff>
    </xdr:to>
    <xdr:cxnSp macro="">
      <xdr:nvCxnSpPr>
        <xdr:cNvPr id="435" name="直線コネクタ 434"/>
        <xdr:cNvCxnSpPr/>
      </xdr:nvCxnSpPr>
      <xdr:spPr>
        <a:xfrm>
          <a:off x="13893800" y="133537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7" name="テキスト ボックス 436"/>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152146</xdr:rowOff>
    </xdr:from>
    <xdr:to>
      <xdr:col>69</xdr:col>
      <xdr:colOff>92075</xdr:colOff>
      <xdr:row>77</xdr:row>
      <xdr:rowOff>156718</xdr:rowOff>
    </xdr:to>
    <xdr:cxnSp macro="">
      <xdr:nvCxnSpPr>
        <xdr:cNvPr id="438" name="直線コネクタ 437"/>
        <xdr:cNvCxnSpPr/>
      </xdr:nvCxnSpPr>
      <xdr:spPr>
        <a:xfrm flipV="1">
          <a:off x="13004800" y="133537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115062</xdr:rowOff>
    </xdr:from>
    <xdr:to>
      <xdr:col>69</xdr:col>
      <xdr:colOff>142875</xdr:colOff>
      <xdr:row>76</xdr:row>
      <xdr:rowOff>45213</xdr:rowOff>
    </xdr:to>
    <xdr:sp macro="" textlink="">
      <xdr:nvSpPr>
        <xdr:cNvPr id="439" name="フローチャート: 判断 438"/>
        <xdr:cNvSpPr/>
      </xdr:nvSpPr>
      <xdr:spPr>
        <a:xfrm>
          <a:off x="13843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55389</xdr:rowOff>
    </xdr:from>
    <xdr:ext cx="762000" cy="259045"/>
    <xdr:sp macro="" textlink="">
      <xdr:nvSpPr>
        <xdr:cNvPr id="440" name="テキスト ボックス 439"/>
        <xdr:cNvSpPr txBox="1"/>
      </xdr:nvSpPr>
      <xdr:spPr>
        <a:xfrm>
          <a:off x="13512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69342</xdr:rowOff>
    </xdr:from>
    <xdr:to>
      <xdr:col>65</xdr:col>
      <xdr:colOff>53975</xdr:colOff>
      <xdr:row>75</xdr:row>
      <xdr:rowOff>170942</xdr:rowOff>
    </xdr:to>
    <xdr:sp macro="" textlink="">
      <xdr:nvSpPr>
        <xdr:cNvPr id="441" name="フローチャート: 判断 440"/>
        <xdr:cNvSpPr/>
      </xdr:nvSpPr>
      <xdr:spPr>
        <a:xfrm>
          <a:off x="12954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9669</xdr:rowOff>
    </xdr:from>
    <xdr:ext cx="762000" cy="259045"/>
    <xdr:sp macro="" textlink="">
      <xdr:nvSpPr>
        <xdr:cNvPr id="442" name="テキスト ボックス 441"/>
        <xdr:cNvSpPr txBox="1"/>
      </xdr:nvSpPr>
      <xdr:spPr>
        <a:xfrm>
          <a:off x="12623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73913</xdr:rowOff>
    </xdr:from>
    <xdr:to>
      <xdr:col>82</xdr:col>
      <xdr:colOff>158750</xdr:colOff>
      <xdr:row>80</xdr:row>
      <xdr:rowOff>4063</xdr:rowOff>
    </xdr:to>
    <xdr:sp macro="" textlink="">
      <xdr:nvSpPr>
        <xdr:cNvPr id="448" name="楕円 447"/>
        <xdr:cNvSpPr/>
      </xdr:nvSpPr>
      <xdr:spPr>
        <a:xfrm>
          <a:off x="164592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45990</xdr:rowOff>
    </xdr:from>
    <xdr:ext cx="762000" cy="259045"/>
    <xdr:sp macro="" textlink="">
      <xdr:nvSpPr>
        <xdr:cNvPr id="449" name="公債費以外該当値テキスト"/>
        <xdr:cNvSpPr txBox="1"/>
      </xdr:nvSpPr>
      <xdr:spPr>
        <a:xfrm>
          <a:off x="165989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165354</xdr:rowOff>
    </xdr:from>
    <xdr:to>
      <xdr:col>78</xdr:col>
      <xdr:colOff>120650</xdr:colOff>
      <xdr:row>78</xdr:row>
      <xdr:rowOff>95504</xdr:rowOff>
    </xdr:to>
    <xdr:sp macro="" textlink="">
      <xdr:nvSpPr>
        <xdr:cNvPr id="450" name="楕円 449"/>
        <xdr:cNvSpPr/>
      </xdr:nvSpPr>
      <xdr:spPr>
        <a:xfrm>
          <a:off x="15621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80281</xdr:rowOff>
    </xdr:from>
    <xdr:ext cx="736600" cy="259045"/>
    <xdr:sp macro="" textlink="">
      <xdr:nvSpPr>
        <xdr:cNvPr id="451" name="テキスト ボックス 450"/>
        <xdr:cNvSpPr txBox="1"/>
      </xdr:nvSpPr>
      <xdr:spPr>
        <a:xfrm>
          <a:off x="15290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165354</xdr:rowOff>
    </xdr:from>
    <xdr:to>
      <xdr:col>74</xdr:col>
      <xdr:colOff>31750</xdr:colOff>
      <xdr:row>78</xdr:row>
      <xdr:rowOff>95504</xdr:rowOff>
    </xdr:to>
    <xdr:sp macro="" textlink="">
      <xdr:nvSpPr>
        <xdr:cNvPr id="452" name="楕円 451"/>
        <xdr:cNvSpPr/>
      </xdr:nvSpPr>
      <xdr:spPr>
        <a:xfrm>
          <a:off x="14732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80281</xdr:rowOff>
    </xdr:from>
    <xdr:ext cx="762000" cy="259045"/>
    <xdr:sp macro="" textlink="">
      <xdr:nvSpPr>
        <xdr:cNvPr id="453" name="テキスト ボックス 452"/>
        <xdr:cNvSpPr txBox="1"/>
      </xdr:nvSpPr>
      <xdr:spPr>
        <a:xfrm>
          <a:off x="14401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101346</xdr:rowOff>
    </xdr:from>
    <xdr:to>
      <xdr:col>69</xdr:col>
      <xdr:colOff>142875</xdr:colOff>
      <xdr:row>78</xdr:row>
      <xdr:rowOff>31496</xdr:rowOff>
    </xdr:to>
    <xdr:sp macro="" textlink="">
      <xdr:nvSpPr>
        <xdr:cNvPr id="454" name="楕円 453"/>
        <xdr:cNvSpPr/>
      </xdr:nvSpPr>
      <xdr:spPr>
        <a:xfrm>
          <a:off x="13843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55" name="テキスト ボックス 454"/>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56" name="楕円 455"/>
        <xdr:cNvSpPr/>
      </xdr:nvSpPr>
      <xdr:spPr>
        <a:xfrm>
          <a:off x="12954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57" name="テキスト ボックス 456"/>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愛知県高浜市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39508</xdr:rowOff>
    </xdr:from>
    <xdr:ext cx="762000" cy="259045"/>
    <xdr:sp macro="" textlink="">
      <xdr:nvSpPr>
        <xdr:cNvPr id="46" name="人口1人当たり決算額の推移最小値テキスト130"/>
        <xdr:cNvSpPr txBox="1"/>
      </xdr:nvSpPr>
      <xdr:spPr>
        <a:xfrm>
          <a:off x="5740400" y="334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7118</xdr:rowOff>
    </xdr:from>
    <xdr:to>
      <xdr:col>29</xdr:col>
      <xdr:colOff>127000</xdr:colOff>
      <xdr:row>19</xdr:row>
      <xdr:rowOff>29331</xdr:rowOff>
    </xdr:to>
    <xdr:cxnSp macro="">
      <xdr:nvCxnSpPr>
        <xdr:cNvPr id="50" name="直線コネクタ 49"/>
        <xdr:cNvCxnSpPr/>
      </xdr:nvCxnSpPr>
      <xdr:spPr bwMode="auto">
        <a:xfrm>
          <a:off x="5003800" y="3312293"/>
          <a:ext cx="647700" cy="22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52322</xdr:rowOff>
    </xdr:from>
    <xdr:ext cx="762000" cy="259045"/>
    <xdr:sp macro="" textlink="">
      <xdr:nvSpPr>
        <xdr:cNvPr id="51" name="人口1人当たり決算額の推移平均値テキスト130"/>
        <xdr:cNvSpPr txBox="1"/>
      </xdr:nvSpPr>
      <xdr:spPr>
        <a:xfrm>
          <a:off x="5740400" y="2500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155975</xdr:rowOff>
    </xdr:from>
    <xdr:to>
      <xdr:col>26</xdr:col>
      <xdr:colOff>50800</xdr:colOff>
      <xdr:row>19</xdr:row>
      <xdr:rowOff>7118</xdr:rowOff>
    </xdr:to>
    <xdr:cxnSp macro="">
      <xdr:nvCxnSpPr>
        <xdr:cNvPr id="53" name="直線コネクタ 52"/>
        <xdr:cNvCxnSpPr/>
      </xdr:nvCxnSpPr>
      <xdr:spPr bwMode="auto">
        <a:xfrm>
          <a:off x="4305300" y="3289700"/>
          <a:ext cx="698500" cy="22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168013</xdr:rowOff>
    </xdr:from>
    <xdr:ext cx="736600" cy="259045"/>
    <xdr:sp macro="" textlink="">
      <xdr:nvSpPr>
        <xdr:cNvPr id="55" name="テキスト ボックス 54"/>
        <xdr:cNvSpPr txBox="1"/>
      </xdr:nvSpPr>
      <xdr:spPr>
        <a:xfrm>
          <a:off x="4622800" y="2444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155975</xdr:rowOff>
    </xdr:from>
    <xdr:to>
      <xdr:col>22</xdr:col>
      <xdr:colOff>114300</xdr:colOff>
      <xdr:row>18</xdr:row>
      <xdr:rowOff>170206</xdr:rowOff>
    </xdr:to>
    <xdr:cxnSp macro="">
      <xdr:nvCxnSpPr>
        <xdr:cNvPr id="56" name="直線コネクタ 55"/>
        <xdr:cNvCxnSpPr/>
      </xdr:nvCxnSpPr>
      <xdr:spPr bwMode="auto">
        <a:xfrm flipV="1">
          <a:off x="3606800" y="3289700"/>
          <a:ext cx="698500" cy="14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125512</xdr:rowOff>
    </xdr:from>
    <xdr:ext cx="762000" cy="259045"/>
    <xdr:sp macro="" textlink="">
      <xdr:nvSpPr>
        <xdr:cNvPr id="58" name="テキスト ボックス 57"/>
        <xdr:cNvSpPr txBox="1"/>
      </xdr:nvSpPr>
      <xdr:spPr>
        <a:xfrm>
          <a:off x="3924300" y="240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170206</xdr:rowOff>
    </xdr:from>
    <xdr:to>
      <xdr:col>18</xdr:col>
      <xdr:colOff>177800</xdr:colOff>
      <xdr:row>19</xdr:row>
      <xdr:rowOff>30188</xdr:rowOff>
    </xdr:to>
    <xdr:cxnSp macro="">
      <xdr:nvCxnSpPr>
        <xdr:cNvPr id="59" name="直線コネクタ 58"/>
        <xdr:cNvCxnSpPr/>
      </xdr:nvCxnSpPr>
      <xdr:spPr bwMode="auto">
        <a:xfrm flipV="1">
          <a:off x="2908300" y="3303931"/>
          <a:ext cx="698500" cy="31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36290</xdr:rowOff>
    </xdr:from>
    <xdr:to>
      <xdr:col>19</xdr:col>
      <xdr:colOff>38100</xdr:colOff>
      <xdr:row>14</xdr:row>
      <xdr:rowOff>137890</xdr:rowOff>
    </xdr:to>
    <xdr:sp macro="" textlink="">
      <xdr:nvSpPr>
        <xdr:cNvPr id="60" name="フローチャート: 判断 59"/>
        <xdr:cNvSpPr/>
      </xdr:nvSpPr>
      <xdr:spPr bwMode="auto">
        <a:xfrm>
          <a:off x="3556000" y="2484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148067</xdr:rowOff>
    </xdr:from>
    <xdr:ext cx="762000" cy="259045"/>
    <xdr:sp macro="" textlink="">
      <xdr:nvSpPr>
        <xdr:cNvPr id="61" name="テキスト ボックス 60"/>
        <xdr:cNvSpPr txBox="1"/>
      </xdr:nvSpPr>
      <xdr:spPr>
        <a:xfrm>
          <a:off x="3225800" y="225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87763</xdr:rowOff>
    </xdr:from>
    <xdr:to>
      <xdr:col>15</xdr:col>
      <xdr:colOff>101600</xdr:colOff>
      <xdr:row>15</xdr:row>
      <xdr:rowOff>17913</xdr:rowOff>
    </xdr:to>
    <xdr:sp macro="" textlink="">
      <xdr:nvSpPr>
        <xdr:cNvPr id="62" name="フローチャート: 判断 61"/>
        <xdr:cNvSpPr/>
      </xdr:nvSpPr>
      <xdr:spPr bwMode="auto">
        <a:xfrm>
          <a:off x="2857500" y="2535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28090</xdr:rowOff>
    </xdr:from>
    <xdr:ext cx="762000" cy="259045"/>
    <xdr:sp macro="" textlink="">
      <xdr:nvSpPr>
        <xdr:cNvPr id="63" name="テキスト ボックス 62"/>
        <xdr:cNvSpPr txBox="1"/>
      </xdr:nvSpPr>
      <xdr:spPr>
        <a:xfrm>
          <a:off x="2527300" y="230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149981</xdr:rowOff>
    </xdr:from>
    <xdr:to>
      <xdr:col>29</xdr:col>
      <xdr:colOff>177800</xdr:colOff>
      <xdr:row>19</xdr:row>
      <xdr:rowOff>80131</xdr:rowOff>
    </xdr:to>
    <xdr:sp macro="" textlink="">
      <xdr:nvSpPr>
        <xdr:cNvPr id="69" name="楕円 68"/>
        <xdr:cNvSpPr/>
      </xdr:nvSpPr>
      <xdr:spPr bwMode="auto">
        <a:xfrm>
          <a:off x="5600700" y="3283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58558</xdr:rowOff>
    </xdr:from>
    <xdr:ext cx="762000" cy="259045"/>
    <xdr:sp macro="" textlink="">
      <xdr:nvSpPr>
        <xdr:cNvPr id="70" name="人口1人当たり決算額の推移該当値テキスト130"/>
        <xdr:cNvSpPr txBox="1"/>
      </xdr:nvSpPr>
      <xdr:spPr>
        <a:xfrm>
          <a:off x="5740400" y="319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127768</xdr:rowOff>
    </xdr:from>
    <xdr:to>
      <xdr:col>26</xdr:col>
      <xdr:colOff>101600</xdr:colOff>
      <xdr:row>19</xdr:row>
      <xdr:rowOff>57918</xdr:rowOff>
    </xdr:to>
    <xdr:sp macro="" textlink="">
      <xdr:nvSpPr>
        <xdr:cNvPr id="71" name="楕円 70"/>
        <xdr:cNvSpPr/>
      </xdr:nvSpPr>
      <xdr:spPr bwMode="auto">
        <a:xfrm>
          <a:off x="4953000" y="3261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42695</xdr:rowOff>
    </xdr:from>
    <xdr:ext cx="736600" cy="259045"/>
    <xdr:sp macro="" textlink="">
      <xdr:nvSpPr>
        <xdr:cNvPr id="72" name="テキスト ボックス 71"/>
        <xdr:cNvSpPr txBox="1"/>
      </xdr:nvSpPr>
      <xdr:spPr>
        <a:xfrm>
          <a:off x="4622800" y="3347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105175</xdr:rowOff>
    </xdr:from>
    <xdr:to>
      <xdr:col>22</xdr:col>
      <xdr:colOff>165100</xdr:colOff>
      <xdr:row>19</xdr:row>
      <xdr:rowOff>35325</xdr:rowOff>
    </xdr:to>
    <xdr:sp macro="" textlink="">
      <xdr:nvSpPr>
        <xdr:cNvPr id="73" name="楕円 72"/>
        <xdr:cNvSpPr/>
      </xdr:nvSpPr>
      <xdr:spPr bwMode="auto">
        <a:xfrm>
          <a:off x="4254500" y="3238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20102</xdr:rowOff>
    </xdr:from>
    <xdr:ext cx="762000" cy="259045"/>
    <xdr:sp macro="" textlink="">
      <xdr:nvSpPr>
        <xdr:cNvPr id="74" name="テキスト ボックス 73"/>
        <xdr:cNvSpPr txBox="1"/>
      </xdr:nvSpPr>
      <xdr:spPr>
        <a:xfrm>
          <a:off x="3924300" y="33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119406</xdr:rowOff>
    </xdr:from>
    <xdr:to>
      <xdr:col>19</xdr:col>
      <xdr:colOff>38100</xdr:colOff>
      <xdr:row>19</xdr:row>
      <xdr:rowOff>49556</xdr:rowOff>
    </xdr:to>
    <xdr:sp macro="" textlink="">
      <xdr:nvSpPr>
        <xdr:cNvPr id="75" name="楕円 74"/>
        <xdr:cNvSpPr/>
      </xdr:nvSpPr>
      <xdr:spPr bwMode="auto">
        <a:xfrm>
          <a:off x="3556000" y="3253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34333</xdr:rowOff>
    </xdr:from>
    <xdr:ext cx="762000" cy="259045"/>
    <xdr:sp macro="" textlink="">
      <xdr:nvSpPr>
        <xdr:cNvPr id="76" name="テキスト ボックス 75"/>
        <xdr:cNvSpPr txBox="1"/>
      </xdr:nvSpPr>
      <xdr:spPr>
        <a:xfrm>
          <a:off x="3225800" y="333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150838</xdr:rowOff>
    </xdr:from>
    <xdr:to>
      <xdr:col>15</xdr:col>
      <xdr:colOff>101600</xdr:colOff>
      <xdr:row>19</xdr:row>
      <xdr:rowOff>80988</xdr:rowOff>
    </xdr:to>
    <xdr:sp macro="" textlink="">
      <xdr:nvSpPr>
        <xdr:cNvPr id="77" name="楕円 76"/>
        <xdr:cNvSpPr/>
      </xdr:nvSpPr>
      <xdr:spPr bwMode="auto">
        <a:xfrm>
          <a:off x="2857500" y="3284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65765</xdr:rowOff>
    </xdr:from>
    <xdr:ext cx="762000" cy="259045"/>
    <xdr:sp macro="" textlink="">
      <xdr:nvSpPr>
        <xdr:cNvPr id="78" name="テキスト ボックス 77"/>
        <xdr:cNvSpPr txBox="1"/>
      </xdr:nvSpPr>
      <xdr:spPr>
        <a:xfrm>
          <a:off x="2527300" y="3370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41051</xdr:rowOff>
    </xdr:from>
    <xdr:ext cx="762000" cy="259045"/>
    <xdr:sp macro="" textlink="">
      <xdr:nvSpPr>
        <xdr:cNvPr id="106" name="人口1人当たり決算額の推移最小値テキスト445"/>
        <xdr:cNvSpPr txBox="1"/>
      </xdr:nvSpPr>
      <xdr:spPr>
        <a:xfrm>
          <a:off x="5740400" y="7508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30874</xdr:rowOff>
    </xdr:from>
    <xdr:to>
      <xdr:col>29</xdr:col>
      <xdr:colOff>127000</xdr:colOff>
      <xdr:row>38</xdr:row>
      <xdr:rowOff>58534</xdr:rowOff>
    </xdr:to>
    <xdr:cxnSp macro="">
      <xdr:nvCxnSpPr>
        <xdr:cNvPr id="110" name="直線コネクタ 109"/>
        <xdr:cNvCxnSpPr/>
      </xdr:nvCxnSpPr>
      <xdr:spPr bwMode="auto">
        <a:xfrm flipV="1">
          <a:off x="5003800" y="7498474"/>
          <a:ext cx="647700" cy="27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165490</xdr:rowOff>
    </xdr:from>
    <xdr:ext cx="762000" cy="259045"/>
    <xdr:sp macro="" textlink="">
      <xdr:nvSpPr>
        <xdr:cNvPr id="111" name="人口1人当たり決算額の推移平均値テキスト445"/>
        <xdr:cNvSpPr txBox="1"/>
      </xdr:nvSpPr>
      <xdr:spPr>
        <a:xfrm>
          <a:off x="5740400" y="6775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2070</xdr:rowOff>
    </xdr:from>
    <xdr:to>
      <xdr:col>26</xdr:col>
      <xdr:colOff>50800</xdr:colOff>
      <xdr:row>38</xdr:row>
      <xdr:rowOff>58534</xdr:rowOff>
    </xdr:to>
    <xdr:cxnSp macro="">
      <xdr:nvCxnSpPr>
        <xdr:cNvPr id="113" name="直線コネクタ 112"/>
        <xdr:cNvCxnSpPr/>
      </xdr:nvCxnSpPr>
      <xdr:spPr bwMode="auto">
        <a:xfrm>
          <a:off x="4305300" y="7469670"/>
          <a:ext cx="698500" cy="56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67916</xdr:rowOff>
    </xdr:from>
    <xdr:ext cx="736600" cy="259045"/>
    <xdr:sp macro="" textlink="">
      <xdr:nvSpPr>
        <xdr:cNvPr id="115" name="テキスト ボックス 114"/>
        <xdr:cNvSpPr txBox="1"/>
      </xdr:nvSpPr>
      <xdr:spPr>
        <a:xfrm>
          <a:off x="4622800" y="6678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2070</xdr:rowOff>
    </xdr:from>
    <xdr:to>
      <xdr:col>22</xdr:col>
      <xdr:colOff>114300</xdr:colOff>
      <xdr:row>38</xdr:row>
      <xdr:rowOff>25753</xdr:rowOff>
    </xdr:to>
    <xdr:cxnSp macro="">
      <xdr:nvCxnSpPr>
        <xdr:cNvPr id="116" name="直線コネクタ 115"/>
        <xdr:cNvCxnSpPr/>
      </xdr:nvCxnSpPr>
      <xdr:spPr bwMode="auto">
        <a:xfrm flipV="1">
          <a:off x="3606800" y="7469670"/>
          <a:ext cx="698500" cy="23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70522</xdr:rowOff>
    </xdr:from>
    <xdr:ext cx="762000" cy="259045"/>
    <xdr:sp macro="" textlink="">
      <xdr:nvSpPr>
        <xdr:cNvPr id="118" name="テキスト ボックス 117"/>
        <xdr:cNvSpPr txBox="1"/>
      </xdr:nvSpPr>
      <xdr:spPr>
        <a:xfrm>
          <a:off x="3924300" y="668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221321</xdr:rowOff>
    </xdr:from>
    <xdr:to>
      <xdr:col>18</xdr:col>
      <xdr:colOff>177800</xdr:colOff>
      <xdr:row>38</xdr:row>
      <xdr:rowOff>25753</xdr:rowOff>
    </xdr:to>
    <xdr:cxnSp macro="">
      <xdr:nvCxnSpPr>
        <xdr:cNvPr id="119" name="直線コネクタ 118"/>
        <xdr:cNvCxnSpPr/>
      </xdr:nvCxnSpPr>
      <xdr:spPr bwMode="auto">
        <a:xfrm>
          <a:off x="2908300" y="7346021"/>
          <a:ext cx="698500" cy="147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274579</xdr:rowOff>
    </xdr:from>
    <xdr:to>
      <xdr:col>19</xdr:col>
      <xdr:colOff>38100</xdr:colOff>
      <xdr:row>36</xdr:row>
      <xdr:rowOff>33279</xdr:rowOff>
    </xdr:to>
    <xdr:sp macro="" textlink="">
      <xdr:nvSpPr>
        <xdr:cNvPr id="120" name="フローチャート: 判断 119"/>
        <xdr:cNvSpPr/>
      </xdr:nvSpPr>
      <xdr:spPr bwMode="auto">
        <a:xfrm>
          <a:off x="35560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43456</xdr:rowOff>
    </xdr:from>
    <xdr:ext cx="762000" cy="259045"/>
    <xdr:sp macro="" textlink="">
      <xdr:nvSpPr>
        <xdr:cNvPr id="121" name="テキスト ボックス 120"/>
        <xdr:cNvSpPr txBox="1"/>
      </xdr:nvSpPr>
      <xdr:spPr>
        <a:xfrm>
          <a:off x="3225800" y="665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205565</xdr:rowOff>
    </xdr:from>
    <xdr:to>
      <xdr:col>15</xdr:col>
      <xdr:colOff>101600</xdr:colOff>
      <xdr:row>35</xdr:row>
      <xdr:rowOff>307165</xdr:rowOff>
    </xdr:to>
    <xdr:sp macro="" textlink="">
      <xdr:nvSpPr>
        <xdr:cNvPr id="122" name="フローチャート: 判断 121"/>
        <xdr:cNvSpPr/>
      </xdr:nvSpPr>
      <xdr:spPr bwMode="auto">
        <a:xfrm>
          <a:off x="28575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317342</xdr:rowOff>
    </xdr:from>
    <xdr:ext cx="762000" cy="259045"/>
    <xdr:sp macro="" textlink="">
      <xdr:nvSpPr>
        <xdr:cNvPr id="123" name="テキスト ボックス 122"/>
        <xdr:cNvSpPr txBox="1"/>
      </xdr:nvSpPr>
      <xdr:spPr>
        <a:xfrm>
          <a:off x="2527300" y="658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322974</xdr:rowOff>
    </xdr:from>
    <xdr:to>
      <xdr:col>29</xdr:col>
      <xdr:colOff>177800</xdr:colOff>
      <xdr:row>38</xdr:row>
      <xdr:rowOff>81674</xdr:rowOff>
    </xdr:to>
    <xdr:sp macro="" textlink="">
      <xdr:nvSpPr>
        <xdr:cNvPr id="129" name="楕円 128"/>
        <xdr:cNvSpPr/>
      </xdr:nvSpPr>
      <xdr:spPr bwMode="auto">
        <a:xfrm>
          <a:off x="5600700" y="7447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231551</xdr:rowOff>
    </xdr:from>
    <xdr:ext cx="762000" cy="259045"/>
    <xdr:sp macro="" textlink="">
      <xdr:nvSpPr>
        <xdr:cNvPr id="130" name="人口1人当たり決算額の推移該当値テキスト445"/>
        <xdr:cNvSpPr txBox="1"/>
      </xdr:nvSpPr>
      <xdr:spPr>
        <a:xfrm>
          <a:off x="5740400" y="735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7734</xdr:rowOff>
    </xdr:from>
    <xdr:to>
      <xdr:col>26</xdr:col>
      <xdr:colOff>101600</xdr:colOff>
      <xdr:row>38</xdr:row>
      <xdr:rowOff>109334</xdr:rowOff>
    </xdr:to>
    <xdr:sp macro="" textlink="">
      <xdr:nvSpPr>
        <xdr:cNvPr id="131" name="楕円 130"/>
        <xdr:cNvSpPr/>
      </xdr:nvSpPr>
      <xdr:spPr bwMode="auto">
        <a:xfrm>
          <a:off x="4953000" y="7475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94111</xdr:rowOff>
    </xdr:from>
    <xdr:ext cx="736600" cy="259045"/>
    <xdr:sp macro="" textlink="">
      <xdr:nvSpPr>
        <xdr:cNvPr id="132" name="テキスト ボックス 131"/>
        <xdr:cNvSpPr txBox="1"/>
      </xdr:nvSpPr>
      <xdr:spPr>
        <a:xfrm>
          <a:off x="4622800" y="7561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294170</xdr:rowOff>
    </xdr:from>
    <xdr:to>
      <xdr:col>22</xdr:col>
      <xdr:colOff>165100</xdr:colOff>
      <xdr:row>38</xdr:row>
      <xdr:rowOff>52870</xdr:rowOff>
    </xdr:to>
    <xdr:sp macro="" textlink="">
      <xdr:nvSpPr>
        <xdr:cNvPr id="133" name="楕円 132"/>
        <xdr:cNvSpPr/>
      </xdr:nvSpPr>
      <xdr:spPr bwMode="auto">
        <a:xfrm>
          <a:off x="4254500" y="7418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37647</xdr:rowOff>
    </xdr:from>
    <xdr:ext cx="762000" cy="259045"/>
    <xdr:sp macro="" textlink="">
      <xdr:nvSpPr>
        <xdr:cNvPr id="134" name="テキスト ボックス 133"/>
        <xdr:cNvSpPr txBox="1"/>
      </xdr:nvSpPr>
      <xdr:spPr>
        <a:xfrm>
          <a:off x="3924300" y="750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317853</xdr:rowOff>
    </xdr:from>
    <xdr:to>
      <xdr:col>19</xdr:col>
      <xdr:colOff>38100</xdr:colOff>
      <xdr:row>38</xdr:row>
      <xdr:rowOff>76553</xdr:rowOff>
    </xdr:to>
    <xdr:sp macro="" textlink="">
      <xdr:nvSpPr>
        <xdr:cNvPr id="135" name="楕円 134"/>
        <xdr:cNvSpPr/>
      </xdr:nvSpPr>
      <xdr:spPr bwMode="auto">
        <a:xfrm>
          <a:off x="3556000" y="7442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61330</xdr:rowOff>
    </xdr:from>
    <xdr:ext cx="762000" cy="259045"/>
    <xdr:sp macro="" textlink="">
      <xdr:nvSpPr>
        <xdr:cNvPr id="136" name="テキスト ボックス 135"/>
        <xdr:cNvSpPr txBox="1"/>
      </xdr:nvSpPr>
      <xdr:spPr>
        <a:xfrm>
          <a:off x="3225800" y="7528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170521</xdr:rowOff>
    </xdr:from>
    <xdr:to>
      <xdr:col>15</xdr:col>
      <xdr:colOff>101600</xdr:colOff>
      <xdr:row>37</xdr:row>
      <xdr:rowOff>272121</xdr:rowOff>
    </xdr:to>
    <xdr:sp macro="" textlink="">
      <xdr:nvSpPr>
        <xdr:cNvPr id="137" name="楕円 136"/>
        <xdr:cNvSpPr/>
      </xdr:nvSpPr>
      <xdr:spPr bwMode="auto">
        <a:xfrm>
          <a:off x="2857500" y="7295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256898</xdr:rowOff>
    </xdr:from>
    <xdr:ext cx="762000" cy="259045"/>
    <xdr:sp macro="" textlink="">
      <xdr:nvSpPr>
        <xdr:cNvPr id="138" name="テキスト ボックス 137"/>
        <xdr:cNvSpPr txBox="1"/>
      </xdr:nvSpPr>
      <xdr:spPr>
        <a:xfrm>
          <a:off x="2527300" y="738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愛知県高浜市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48,154
44,812
13.11
14,715,516
14,042,214
668,701
9,988,202
6,730,192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82112</xdr:rowOff>
    </xdr:from>
    <xdr:to>
      <xdr:col>24</xdr:col>
      <xdr:colOff>63500</xdr:colOff>
      <xdr:row>39</xdr:row>
      <xdr:rowOff>104896</xdr:rowOff>
    </xdr:to>
    <xdr:cxnSp macro="">
      <xdr:nvCxnSpPr>
        <xdr:cNvPr id="61" name="直線コネクタ 60"/>
        <xdr:cNvCxnSpPr/>
      </xdr:nvCxnSpPr>
      <xdr:spPr>
        <a:xfrm>
          <a:off x="3797300" y="6768662"/>
          <a:ext cx="8382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534377" cy="259045"/>
    <xdr:sp macro="" textlink="">
      <xdr:nvSpPr>
        <xdr:cNvPr id="62" name="人件費平均値テキスト"/>
        <xdr:cNvSpPr txBox="1"/>
      </xdr:nvSpPr>
      <xdr:spPr>
        <a:xfrm>
          <a:off x="4686300" y="597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48031</xdr:rowOff>
    </xdr:from>
    <xdr:to>
      <xdr:col>19</xdr:col>
      <xdr:colOff>177800</xdr:colOff>
      <xdr:row>39</xdr:row>
      <xdr:rowOff>82112</xdr:rowOff>
    </xdr:to>
    <xdr:cxnSp macro="">
      <xdr:nvCxnSpPr>
        <xdr:cNvPr id="64" name="直線コネクタ 63"/>
        <xdr:cNvCxnSpPr/>
      </xdr:nvCxnSpPr>
      <xdr:spPr>
        <a:xfrm>
          <a:off x="2908300" y="6734581"/>
          <a:ext cx="889000" cy="3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90155</xdr:rowOff>
    </xdr:from>
    <xdr:ext cx="534377" cy="259045"/>
    <xdr:sp macro="" textlink="">
      <xdr:nvSpPr>
        <xdr:cNvPr id="66" name="テキスト ボックス 65"/>
        <xdr:cNvSpPr txBox="1"/>
      </xdr:nvSpPr>
      <xdr:spPr>
        <a:xfrm>
          <a:off x="3530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48031</xdr:rowOff>
    </xdr:from>
    <xdr:to>
      <xdr:col>15</xdr:col>
      <xdr:colOff>50800</xdr:colOff>
      <xdr:row>39</xdr:row>
      <xdr:rowOff>48317</xdr:rowOff>
    </xdr:to>
    <xdr:cxnSp macro="">
      <xdr:nvCxnSpPr>
        <xdr:cNvPr id="67" name="直線コネクタ 66"/>
        <xdr:cNvCxnSpPr/>
      </xdr:nvCxnSpPr>
      <xdr:spPr>
        <a:xfrm flipV="1">
          <a:off x="2019300" y="6734581"/>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18127</xdr:rowOff>
    </xdr:from>
    <xdr:ext cx="534377" cy="259045"/>
    <xdr:sp macro="" textlink="">
      <xdr:nvSpPr>
        <xdr:cNvPr id="69" name="テキスト ボックス 68"/>
        <xdr:cNvSpPr txBox="1"/>
      </xdr:nvSpPr>
      <xdr:spPr>
        <a:xfrm>
          <a:off x="2641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48317</xdr:rowOff>
    </xdr:from>
    <xdr:to>
      <xdr:col>10</xdr:col>
      <xdr:colOff>114300</xdr:colOff>
      <xdr:row>39</xdr:row>
      <xdr:rowOff>61614</xdr:rowOff>
    </xdr:to>
    <xdr:cxnSp macro="">
      <xdr:nvCxnSpPr>
        <xdr:cNvPr id="70" name="直線コネクタ 69"/>
        <xdr:cNvCxnSpPr/>
      </xdr:nvCxnSpPr>
      <xdr:spPr>
        <a:xfrm flipV="1">
          <a:off x="1130300" y="6734867"/>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73184</xdr:rowOff>
    </xdr:from>
    <xdr:to>
      <xdr:col>10</xdr:col>
      <xdr:colOff>165100</xdr:colOff>
      <xdr:row>35</xdr:row>
      <xdr:rowOff>3334</xdr:rowOff>
    </xdr:to>
    <xdr:sp macro="" textlink="">
      <xdr:nvSpPr>
        <xdr:cNvPr id="71" name="フローチャート: 判断 70"/>
        <xdr:cNvSpPr/>
      </xdr:nvSpPr>
      <xdr:spPr>
        <a:xfrm>
          <a:off x="1968500" y="590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19861</xdr:rowOff>
    </xdr:from>
    <xdr:ext cx="534377" cy="259045"/>
    <xdr:sp macro="" textlink="">
      <xdr:nvSpPr>
        <xdr:cNvPr id="72" name="テキスト ボックス 71"/>
        <xdr:cNvSpPr txBox="1"/>
      </xdr:nvSpPr>
      <xdr:spPr>
        <a:xfrm>
          <a:off x="1752111" y="567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93681</xdr:rowOff>
    </xdr:from>
    <xdr:to>
      <xdr:col>6</xdr:col>
      <xdr:colOff>38100</xdr:colOff>
      <xdr:row>35</xdr:row>
      <xdr:rowOff>23831</xdr:rowOff>
    </xdr:to>
    <xdr:sp macro="" textlink="">
      <xdr:nvSpPr>
        <xdr:cNvPr id="73" name="フローチャート: 判断 72"/>
        <xdr:cNvSpPr/>
      </xdr:nvSpPr>
      <xdr:spPr>
        <a:xfrm>
          <a:off x="1079500" y="592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40358</xdr:rowOff>
    </xdr:from>
    <xdr:ext cx="534377" cy="259045"/>
    <xdr:sp macro="" textlink="">
      <xdr:nvSpPr>
        <xdr:cNvPr id="74" name="テキスト ボックス 73"/>
        <xdr:cNvSpPr txBox="1"/>
      </xdr:nvSpPr>
      <xdr:spPr>
        <a:xfrm>
          <a:off x="863111" y="56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54096</xdr:rowOff>
    </xdr:from>
    <xdr:to>
      <xdr:col>24</xdr:col>
      <xdr:colOff>114300</xdr:colOff>
      <xdr:row>39</xdr:row>
      <xdr:rowOff>155696</xdr:rowOff>
    </xdr:to>
    <xdr:sp macro="" textlink="">
      <xdr:nvSpPr>
        <xdr:cNvPr id="80" name="楕円 79"/>
        <xdr:cNvSpPr/>
      </xdr:nvSpPr>
      <xdr:spPr>
        <a:xfrm>
          <a:off x="4584700" y="674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140473</xdr:rowOff>
    </xdr:from>
    <xdr:ext cx="534377" cy="259045"/>
    <xdr:sp macro="" textlink="">
      <xdr:nvSpPr>
        <xdr:cNvPr id="81" name="人件費該当値テキスト"/>
        <xdr:cNvSpPr txBox="1"/>
      </xdr:nvSpPr>
      <xdr:spPr>
        <a:xfrm>
          <a:off x="4686300" y="665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31312</xdr:rowOff>
    </xdr:from>
    <xdr:to>
      <xdr:col>20</xdr:col>
      <xdr:colOff>38100</xdr:colOff>
      <xdr:row>39</xdr:row>
      <xdr:rowOff>132912</xdr:rowOff>
    </xdr:to>
    <xdr:sp macro="" textlink="">
      <xdr:nvSpPr>
        <xdr:cNvPr id="82" name="楕円 81"/>
        <xdr:cNvSpPr/>
      </xdr:nvSpPr>
      <xdr:spPr>
        <a:xfrm>
          <a:off x="3746500" y="671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124039</xdr:rowOff>
    </xdr:from>
    <xdr:ext cx="534377" cy="259045"/>
    <xdr:sp macro="" textlink="">
      <xdr:nvSpPr>
        <xdr:cNvPr id="83" name="テキスト ボックス 82"/>
        <xdr:cNvSpPr txBox="1"/>
      </xdr:nvSpPr>
      <xdr:spPr>
        <a:xfrm>
          <a:off x="3530111" y="681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168681</xdr:rowOff>
    </xdr:from>
    <xdr:to>
      <xdr:col>15</xdr:col>
      <xdr:colOff>101600</xdr:colOff>
      <xdr:row>39</xdr:row>
      <xdr:rowOff>98831</xdr:rowOff>
    </xdr:to>
    <xdr:sp macro="" textlink="">
      <xdr:nvSpPr>
        <xdr:cNvPr id="84" name="楕円 83"/>
        <xdr:cNvSpPr/>
      </xdr:nvSpPr>
      <xdr:spPr>
        <a:xfrm>
          <a:off x="2857500" y="668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89958</xdr:rowOff>
    </xdr:from>
    <xdr:ext cx="534377" cy="259045"/>
    <xdr:sp macro="" textlink="">
      <xdr:nvSpPr>
        <xdr:cNvPr id="85" name="テキスト ボックス 84"/>
        <xdr:cNvSpPr txBox="1"/>
      </xdr:nvSpPr>
      <xdr:spPr>
        <a:xfrm>
          <a:off x="2641111" y="677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168967</xdr:rowOff>
    </xdr:from>
    <xdr:to>
      <xdr:col>10</xdr:col>
      <xdr:colOff>165100</xdr:colOff>
      <xdr:row>39</xdr:row>
      <xdr:rowOff>99117</xdr:rowOff>
    </xdr:to>
    <xdr:sp macro="" textlink="">
      <xdr:nvSpPr>
        <xdr:cNvPr id="86" name="楕円 85"/>
        <xdr:cNvSpPr/>
      </xdr:nvSpPr>
      <xdr:spPr>
        <a:xfrm>
          <a:off x="1968500" y="668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90244</xdr:rowOff>
    </xdr:from>
    <xdr:ext cx="534377" cy="259045"/>
    <xdr:sp macro="" textlink="">
      <xdr:nvSpPr>
        <xdr:cNvPr id="87" name="テキスト ボックス 86"/>
        <xdr:cNvSpPr txBox="1"/>
      </xdr:nvSpPr>
      <xdr:spPr>
        <a:xfrm>
          <a:off x="1752111" y="677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10814</xdr:rowOff>
    </xdr:from>
    <xdr:to>
      <xdr:col>6</xdr:col>
      <xdr:colOff>38100</xdr:colOff>
      <xdr:row>39</xdr:row>
      <xdr:rowOff>112414</xdr:rowOff>
    </xdr:to>
    <xdr:sp macro="" textlink="">
      <xdr:nvSpPr>
        <xdr:cNvPr id="88" name="楕円 87"/>
        <xdr:cNvSpPr/>
      </xdr:nvSpPr>
      <xdr:spPr>
        <a:xfrm>
          <a:off x="1079500" y="669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103541</xdr:rowOff>
    </xdr:from>
    <xdr:ext cx="534377" cy="259045"/>
    <xdr:sp macro="" textlink="">
      <xdr:nvSpPr>
        <xdr:cNvPr id="89" name="テキスト ボックス 88"/>
        <xdr:cNvSpPr txBox="1"/>
      </xdr:nvSpPr>
      <xdr:spPr>
        <a:xfrm>
          <a:off x="863111" y="67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129029</xdr:rowOff>
    </xdr:from>
    <xdr:to>
      <xdr:col>24</xdr:col>
      <xdr:colOff>63500</xdr:colOff>
      <xdr:row>57</xdr:row>
      <xdr:rowOff>165661</xdr:rowOff>
    </xdr:to>
    <xdr:cxnSp macro="">
      <xdr:nvCxnSpPr>
        <xdr:cNvPr id="118" name="直線コネクタ 117"/>
        <xdr:cNvCxnSpPr/>
      </xdr:nvCxnSpPr>
      <xdr:spPr>
        <a:xfrm>
          <a:off x="3797300" y="9901679"/>
          <a:ext cx="838200" cy="3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91222</xdr:rowOff>
    </xdr:from>
    <xdr:ext cx="534377" cy="259045"/>
    <xdr:sp macro="" textlink="">
      <xdr:nvSpPr>
        <xdr:cNvPr id="119" name="物件費平均値テキスト"/>
        <xdr:cNvSpPr txBox="1"/>
      </xdr:nvSpPr>
      <xdr:spPr>
        <a:xfrm>
          <a:off x="4686300" y="969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129029</xdr:rowOff>
    </xdr:from>
    <xdr:to>
      <xdr:col>19</xdr:col>
      <xdr:colOff>177800</xdr:colOff>
      <xdr:row>57</xdr:row>
      <xdr:rowOff>160899</xdr:rowOff>
    </xdr:to>
    <xdr:cxnSp macro="">
      <xdr:nvCxnSpPr>
        <xdr:cNvPr id="121" name="直線コネクタ 120"/>
        <xdr:cNvCxnSpPr/>
      </xdr:nvCxnSpPr>
      <xdr:spPr>
        <a:xfrm flipV="1">
          <a:off x="2908300" y="9901679"/>
          <a:ext cx="889000" cy="3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18550</xdr:rowOff>
    </xdr:from>
    <xdr:ext cx="534377" cy="259045"/>
    <xdr:sp macro="" textlink="">
      <xdr:nvSpPr>
        <xdr:cNvPr id="123" name="テキスト ボックス 122"/>
        <xdr:cNvSpPr txBox="1"/>
      </xdr:nvSpPr>
      <xdr:spPr>
        <a:xfrm>
          <a:off x="3530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160899</xdr:rowOff>
    </xdr:from>
    <xdr:to>
      <xdr:col>15</xdr:col>
      <xdr:colOff>50800</xdr:colOff>
      <xdr:row>57</xdr:row>
      <xdr:rowOff>162313</xdr:rowOff>
    </xdr:to>
    <xdr:cxnSp macro="">
      <xdr:nvCxnSpPr>
        <xdr:cNvPr id="124" name="直線コネクタ 123"/>
        <xdr:cNvCxnSpPr/>
      </xdr:nvCxnSpPr>
      <xdr:spPr>
        <a:xfrm flipV="1">
          <a:off x="2019300" y="9933549"/>
          <a:ext cx="889000" cy="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15894</xdr:rowOff>
    </xdr:from>
    <xdr:ext cx="534377" cy="259045"/>
    <xdr:sp macro="" textlink="">
      <xdr:nvSpPr>
        <xdr:cNvPr id="126" name="テキスト ボックス 125"/>
        <xdr:cNvSpPr txBox="1"/>
      </xdr:nvSpPr>
      <xdr:spPr>
        <a:xfrm>
          <a:off x="2641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162313</xdr:rowOff>
    </xdr:from>
    <xdr:to>
      <xdr:col>10</xdr:col>
      <xdr:colOff>114300</xdr:colOff>
      <xdr:row>58</xdr:row>
      <xdr:rowOff>2921</xdr:rowOff>
    </xdr:to>
    <xdr:cxnSp macro="">
      <xdr:nvCxnSpPr>
        <xdr:cNvPr id="127" name="直線コネクタ 126"/>
        <xdr:cNvCxnSpPr/>
      </xdr:nvCxnSpPr>
      <xdr:spPr>
        <a:xfrm flipV="1">
          <a:off x="1130300" y="9934963"/>
          <a:ext cx="889000" cy="1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67827</xdr:rowOff>
    </xdr:from>
    <xdr:to>
      <xdr:col>10</xdr:col>
      <xdr:colOff>165100</xdr:colOff>
      <xdr:row>57</xdr:row>
      <xdr:rowOff>169427</xdr:rowOff>
    </xdr:to>
    <xdr:sp macro="" textlink="">
      <xdr:nvSpPr>
        <xdr:cNvPr id="128" name="フローチャート: 判断 127"/>
        <xdr:cNvSpPr/>
      </xdr:nvSpPr>
      <xdr:spPr>
        <a:xfrm>
          <a:off x="1968500" y="984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14504</xdr:rowOff>
    </xdr:from>
    <xdr:ext cx="534377" cy="259045"/>
    <xdr:sp macro="" textlink="">
      <xdr:nvSpPr>
        <xdr:cNvPr id="129" name="テキスト ボックス 128"/>
        <xdr:cNvSpPr txBox="1"/>
      </xdr:nvSpPr>
      <xdr:spPr>
        <a:xfrm>
          <a:off x="1752111" y="961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69938</xdr:rowOff>
    </xdr:from>
    <xdr:to>
      <xdr:col>6</xdr:col>
      <xdr:colOff>38100</xdr:colOff>
      <xdr:row>58</xdr:row>
      <xdr:rowOff>88</xdr:rowOff>
    </xdr:to>
    <xdr:sp macro="" textlink="">
      <xdr:nvSpPr>
        <xdr:cNvPr id="130" name="フローチャート: 判断 129"/>
        <xdr:cNvSpPr/>
      </xdr:nvSpPr>
      <xdr:spPr>
        <a:xfrm>
          <a:off x="1079500" y="98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16615</xdr:rowOff>
    </xdr:from>
    <xdr:ext cx="534377" cy="259045"/>
    <xdr:sp macro="" textlink="">
      <xdr:nvSpPr>
        <xdr:cNvPr id="131" name="テキスト ボックス 130"/>
        <xdr:cNvSpPr txBox="1"/>
      </xdr:nvSpPr>
      <xdr:spPr>
        <a:xfrm>
          <a:off x="863111" y="961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114861</xdr:rowOff>
    </xdr:from>
    <xdr:to>
      <xdr:col>24</xdr:col>
      <xdr:colOff>114300</xdr:colOff>
      <xdr:row>58</xdr:row>
      <xdr:rowOff>45011</xdr:rowOff>
    </xdr:to>
    <xdr:sp macro="" textlink="">
      <xdr:nvSpPr>
        <xdr:cNvPr id="137" name="楕円 136"/>
        <xdr:cNvSpPr/>
      </xdr:nvSpPr>
      <xdr:spPr>
        <a:xfrm>
          <a:off x="4584700" y="988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46772</xdr:rowOff>
    </xdr:from>
    <xdr:ext cx="534377" cy="259045"/>
    <xdr:sp macro="" textlink="">
      <xdr:nvSpPr>
        <xdr:cNvPr id="138" name="物件費該当値テキスト"/>
        <xdr:cNvSpPr txBox="1"/>
      </xdr:nvSpPr>
      <xdr:spPr>
        <a:xfrm>
          <a:off x="4686300" y="98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78229</xdr:rowOff>
    </xdr:from>
    <xdr:to>
      <xdr:col>20</xdr:col>
      <xdr:colOff>38100</xdr:colOff>
      <xdr:row>58</xdr:row>
      <xdr:rowOff>8379</xdr:rowOff>
    </xdr:to>
    <xdr:sp macro="" textlink="">
      <xdr:nvSpPr>
        <xdr:cNvPr id="139" name="楕円 138"/>
        <xdr:cNvSpPr/>
      </xdr:nvSpPr>
      <xdr:spPr>
        <a:xfrm>
          <a:off x="3746500" y="985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170956</xdr:rowOff>
    </xdr:from>
    <xdr:ext cx="534377" cy="259045"/>
    <xdr:sp macro="" textlink="">
      <xdr:nvSpPr>
        <xdr:cNvPr id="140" name="テキスト ボックス 139"/>
        <xdr:cNvSpPr txBox="1"/>
      </xdr:nvSpPr>
      <xdr:spPr>
        <a:xfrm>
          <a:off x="3530111" y="994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110099</xdr:rowOff>
    </xdr:from>
    <xdr:to>
      <xdr:col>15</xdr:col>
      <xdr:colOff>101600</xdr:colOff>
      <xdr:row>58</xdr:row>
      <xdr:rowOff>40249</xdr:rowOff>
    </xdr:to>
    <xdr:sp macro="" textlink="">
      <xdr:nvSpPr>
        <xdr:cNvPr id="141" name="楕円 140"/>
        <xdr:cNvSpPr/>
      </xdr:nvSpPr>
      <xdr:spPr>
        <a:xfrm>
          <a:off x="2857500" y="988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31376</xdr:rowOff>
    </xdr:from>
    <xdr:ext cx="534377" cy="259045"/>
    <xdr:sp macro="" textlink="">
      <xdr:nvSpPr>
        <xdr:cNvPr id="142" name="テキスト ボックス 141"/>
        <xdr:cNvSpPr txBox="1"/>
      </xdr:nvSpPr>
      <xdr:spPr>
        <a:xfrm>
          <a:off x="2641111" y="997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111513</xdr:rowOff>
    </xdr:from>
    <xdr:to>
      <xdr:col>10</xdr:col>
      <xdr:colOff>165100</xdr:colOff>
      <xdr:row>58</xdr:row>
      <xdr:rowOff>41663</xdr:rowOff>
    </xdr:to>
    <xdr:sp macro="" textlink="">
      <xdr:nvSpPr>
        <xdr:cNvPr id="143" name="楕円 142"/>
        <xdr:cNvSpPr/>
      </xdr:nvSpPr>
      <xdr:spPr>
        <a:xfrm>
          <a:off x="1968500" y="98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32790</xdr:rowOff>
    </xdr:from>
    <xdr:ext cx="534377" cy="259045"/>
    <xdr:sp macro="" textlink="">
      <xdr:nvSpPr>
        <xdr:cNvPr id="144" name="テキスト ボックス 143"/>
        <xdr:cNvSpPr txBox="1"/>
      </xdr:nvSpPr>
      <xdr:spPr>
        <a:xfrm>
          <a:off x="1752111" y="997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123571</xdr:rowOff>
    </xdr:from>
    <xdr:to>
      <xdr:col>6</xdr:col>
      <xdr:colOff>38100</xdr:colOff>
      <xdr:row>58</xdr:row>
      <xdr:rowOff>53721</xdr:rowOff>
    </xdr:to>
    <xdr:sp macro="" textlink="">
      <xdr:nvSpPr>
        <xdr:cNvPr id="145" name="楕円 144"/>
        <xdr:cNvSpPr/>
      </xdr:nvSpPr>
      <xdr:spPr>
        <a:xfrm>
          <a:off x="1079500" y="989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44848</xdr:rowOff>
    </xdr:from>
    <xdr:ext cx="534377" cy="259045"/>
    <xdr:sp macro="" textlink="">
      <xdr:nvSpPr>
        <xdr:cNvPr id="146" name="テキスト ボックス 145"/>
        <xdr:cNvSpPr txBox="1"/>
      </xdr:nvSpPr>
      <xdr:spPr>
        <a:xfrm>
          <a:off x="863111" y="998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144534</xdr:rowOff>
    </xdr:from>
    <xdr:to>
      <xdr:col>24</xdr:col>
      <xdr:colOff>63500</xdr:colOff>
      <xdr:row>78</xdr:row>
      <xdr:rowOff>148713</xdr:rowOff>
    </xdr:to>
    <xdr:cxnSp macro="">
      <xdr:nvCxnSpPr>
        <xdr:cNvPr id="177" name="直線コネクタ 176"/>
        <xdr:cNvCxnSpPr/>
      </xdr:nvCxnSpPr>
      <xdr:spPr>
        <a:xfrm>
          <a:off x="3797300" y="13517634"/>
          <a:ext cx="838200" cy="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138655</xdr:rowOff>
    </xdr:from>
    <xdr:to>
      <xdr:col>19</xdr:col>
      <xdr:colOff>177800</xdr:colOff>
      <xdr:row>78</xdr:row>
      <xdr:rowOff>144534</xdr:rowOff>
    </xdr:to>
    <xdr:cxnSp macro="">
      <xdr:nvCxnSpPr>
        <xdr:cNvPr id="180" name="直線コネクタ 179"/>
        <xdr:cNvCxnSpPr/>
      </xdr:nvCxnSpPr>
      <xdr:spPr>
        <a:xfrm>
          <a:off x="2908300" y="13511755"/>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2" name="テキスト ボックス 181"/>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138655</xdr:rowOff>
    </xdr:from>
    <xdr:to>
      <xdr:col>15</xdr:col>
      <xdr:colOff>50800</xdr:colOff>
      <xdr:row>78</xdr:row>
      <xdr:rowOff>148386</xdr:rowOff>
    </xdr:to>
    <xdr:cxnSp macro="">
      <xdr:nvCxnSpPr>
        <xdr:cNvPr id="183" name="直線コネクタ 182"/>
        <xdr:cNvCxnSpPr/>
      </xdr:nvCxnSpPr>
      <xdr:spPr>
        <a:xfrm flipV="1">
          <a:off x="2019300" y="13511755"/>
          <a:ext cx="889000" cy="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155658</xdr:rowOff>
    </xdr:from>
    <xdr:ext cx="469744" cy="259045"/>
    <xdr:sp macro="" textlink="">
      <xdr:nvSpPr>
        <xdr:cNvPr id="185" name="テキスト ボックス 184"/>
        <xdr:cNvSpPr txBox="1"/>
      </xdr:nvSpPr>
      <xdr:spPr>
        <a:xfrm>
          <a:off x="2673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148386</xdr:rowOff>
    </xdr:from>
    <xdr:to>
      <xdr:col>10</xdr:col>
      <xdr:colOff>114300</xdr:colOff>
      <xdr:row>78</xdr:row>
      <xdr:rowOff>166250</xdr:rowOff>
    </xdr:to>
    <xdr:cxnSp macro="">
      <xdr:nvCxnSpPr>
        <xdr:cNvPr id="186" name="直線コネクタ 185"/>
        <xdr:cNvCxnSpPr/>
      </xdr:nvCxnSpPr>
      <xdr:spPr>
        <a:xfrm flipV="1">
          <a:off x="1130300" y="13521486"/>
          <a:ext cx="889000" cy="1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163195</xdr:rowOff>
    </xdr:from>
    <xdr:to>
      <xdr:col>10</xdr:col>
      <xdr:colOff>165100</xdr:colOff>
      <xdr:row>78</xdr:row>
      <xdr:rowOff>93345</xdr:rowOff>
    </xdr:to>
    <xdr:sp macro="" textlink="">
      <xdr:nvSpPr>
        <xdr:cNvPr id="187" name="フローチャート: 判断 186"/>
        <xdr:cNvSpPr/>
      </xdr:nvSpPr>
      <xdr:spPr>
        <a:xfrm>
          <a:off x="1968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109872</xdr:rowOff>
    </xdr:from>
    <xdr:ext cx="469744" cy="259045"/>
    <xdr:sp macro="" textlink="">
      <xdr:nvSpPr>
        <xdr:cNvPr id="188" name="テキスト ボックス 187"/>
        <xdr:cNvSpPr txBox="1"/>
      </xdr:nvSpPr>
      <xdr:spPr>
        <a:xfrm>
          <a:off x="1784428"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17120</xdr:rowOff>
    </xdr:from>
    <xdr:to>
      <xdr:col>6</xdr:col>
      <xdr:colOff>38100</xdr:colOff>
      <xdr:row>78</xdr:row>
      <xdr:rowOff>118720</xdr:rowOff>
    </xdr:to>
    <xdr:sp macro="" textlink="">
      <xdr:nvSpPr>
        <xdr:cNvPr id="189" name="フローチャート: 判断 188"/>
        <xdr:cNvSpPr/>
      </xdr:nvSpPr>
      <xdr:spPr>
        <a:xfrm>
          <a:off x="1079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135247</xdr:rowOff>
    </xdr:from>
    <xdr:ext cx="469744" cy="259045"/>
    <xdr:sp macro="" textlink="">
      <xdr:nvSpPr>
        <xdr:cNvPr id="190" name="テキスト ボックス 189"/>
        <xdr:cNvSpPr txBox="1"/>
      </xdr:nvSpPr>
      <xdr:spPr>
        <a:xfrm>
          <a:off x="895428" y="131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97913</xdr:rowOff>
    </xdr:from>
    <xdr:to>
      <xdr:col>24</xdr:col>
      <xdr:colOff>114300</xdr:colOff>
      <xdr:row>79</xdr:row>
      <xdr:rowOff>28063</xdr:rowOff>
    </xdr:to>
    <xdr:sp macro="" textlink="">
      <xdr:nvSpPr>
        <xdr:cNvPr id="196" name="楕円 195"/>
        <xdr:cNvSpPr/>
      </xdr:nvSpPr>
      <xdr:spPr>
        <a:xfrm>
          <a:off x="4584700" y="1347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12840</xdr:rowOff>
    </xdr:from>
    <xdr:ext cx="469744" cy="259045"/>
    <xdr:sp macro="" textlink="">
      <xdr:nvSpPr>
        <xdr:cNvPr id="197" name="維持補修費該当値テキスト"/>
        <xdr:cNvSpPr txBox="1"/>
      </xdr:nvSpPr>
      <xdr:spPr>
        <a:xfrm>
          <a:off x="4686300" y="1338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93734</xdr:rowOff>
    </xdr:from>
    <xdr:to>
      <xdr:col>20</xdr:col>
      <xdr:colOff>38100</xdr:colOff>
      <xdr:row>79</xdr:row>
      <xdr:rowOff>23884</xdr:rowOff>
    </xdr:to>
    <xdr:sp macro="" textlink="">
      <xdr:nvSpPr>
        <xdr:cNvPr id="198" name="楕円 197"/>
        <xdr:cNvSpPr/>
      </xdr:nvSpPr>
      <xdr:spPr>
        <a:xfrm>
          <a:off x="3746500" y="1346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15011</xdr:rowOff>
    </xdr:from>
    <xdr:ext cx="469744" cy="259045"/>
    <xdr:sp macro="" textlink="">
      <xdr:nvSpPr>
        <xdr:cNvPr id="199" name="テキスト ボックス 198"/>
        <xdr:cNvSpPr txBox="1"/>
      </xdr:nvSpPr>
      <xdr:spPr>
        <a:xfrm>
          <a:off x="3562428" y="1355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87855</xdr:rowOff>
    </xdr:from>
    <xdr:to>
      <xdr:col>15</xdr:col>
      <xdr:colOff>101600</xdr:colOff>
      <xdr:row>79</xdr:row>
      <xdr:rowOff>18005</xdr:rowOff>
    </xdr:to>
    <xdr:sp macro="" textlink="">
      <xdr:nvSpPr>
        <xdr:cNvPr id="200" name="楕円 199"/>
        <xdr:cNvSpPr/>
      </xdr:nvSpPr>
      <xdr:spPr>
        <a:xfrm>
          <a:off x="2857500" y="1346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9132</xdr:rowOff>
    </xdr:from>
    <xdr:ext cx="469744" cy="259045"/>
    <xdr:sp macro="" textlink="">
      <xdr:nvSpPr>
        <xdr:cNvPr id="201" name="テキスト ボックス 200"/>
        <xdr:cNvSpPr txBox="1"/>
      </xdr:nvSpPr>
      <xdr:spPr>
        <a:xfrm>
          <a:off x="2673428" y="1355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97586</xdr:rowOff>
    </xdr:from>
    <xdr:to>
      <xdr:col>10</xdr:col>
      <xdr:colOff>165100</xdr:colOff>
      <xdr:row>79</xdr:row>
      <xdr:rowOff>27736</xdr:rowOff>
    </xdr:to>
    <xdr:sp macro="" textlink="">
      <xdr:nvSpPr>
        <xdr:cNvPr id="202" name="楕円 201"/>
        <xdr:cNvSpPr/>
      </xdr:nvSpPr>
      <xdr:spPr>
        <a:xfrm>
          <a:off x="1968500" y="1347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18863</xdr:rowOff>
    </xdr:from>
    <xdr:ext cx="469744" cy="259045"/>
    <xdr:sp macro="" textlink="">
      <xdr:nvSpPr>
        <xdr:cNvPr id="203" name="テキスト ボックス 202"/>
        <xdr:cNvSpPr txBox="1"/>
      </xdr:nvSpPr>
      <xdr:spPr>
        <a:xfrm>
          <a:off x="1784428" y="1356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115450</xdr:rowOff>
    </xdr:from>
    <xdr:to>
      <xdr:col>6</xdr:col>
      <xdr:colOff>38100</xdr:colOff>
      <xdr:row>79</xdr:row>
      <xdr:rowOff>45600</xdr:rowOff>
    </xdr:to>
    <xdr:sp macro="" textlink="">
      <xdr:nvSpPr>
        <xdr:cNvPr id="204" name="楕円 203"/>
        <xdr:cNvSpPr/>
      </xdr:nvSpPr>
      <xdr:spPr>
        <a:xfrm>
          <a:off x="1079500" y="134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36727</xdr:rowOff>
    </xdr:from>
    <xdr:ext cx="469744" cy="259045"/>
    <xdr:sp macro="" textlink="">
      <xdr:nvSpPr>
        <xdr:cNvPr id="205" name="テキスト ボックス 204"/>
        <xdr:cNvSpPr txBox="1"/>
      </xdr:nvSpPr>
      <xdr:spPr>
        <a:xfrm>
          <a:off x="895428" y="1358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14560</xdr:rowOff>
    </xdr:from>
    <xdr:to>
      <xdr:col>24</xdr:col>
      <xdr:colOff>63500</xdr:colOff>
      <xdr:row>95</xdr:row>
      <xdr:rowOff>51270</xdr:rowOff>
    </xdr:to>
    <xdr:cxnSp macro="">
      <xdr:nvCxnSpPr>
        <xdr:cNvPr id="235" name="直線コネクタ 234"/>
        <xdr:cNvCxnSpPr/>
      </xdr:nvCxnSpPr>
      <xdr:spPr>
        <a:xfrm>
          <a:off x="3797300" y="16302310"/>
          <a:ext cx="838200" cy="3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133036</xdr:rowOff>
    </xdr:from>
    <xdr:ext cx="534377" cy="259045"/>
    <xdr:sp macro="" textlink="">
      <xdr:nvSpPr>
        <xdr:cNvPr id="236" name="扶助費平均値テキスト"/>
        <xdr:cNvSpPr txBox="1"/>
      </xdr:nvSpPr>
      <xdr:spPr>
        <a:xfrm>
          <a:off x="4686300" y="1607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14560</xdr:rowOff>
    </xdr:from>
    <xdr:to>
      <xdr:col>19</xdr:col>
      <xdr:colOff>177800</xdr:colOff>
      <xdr:row>95</xdr:row>
      <xdr:rowOff>47192</xdr:rowOff>
    </xdr:to>
    <xdr:cxnSp macro="">
      <xdr:nvCxnSpPr>
        <xdr:cNvPr id="238" name="直線コネクタ 237"/>
        <xdr:cNvCxnSpPr/>
      </xdr:nvCxnSpPr>
      <xdr:spPr>
        <a:xfrm flipV="1">
          <a:off x="2908300" y="16302310"/>
          <a:ext cx="889000" cy="3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74306</xdr:rowOff>
    </xdr:from>
    <xdr:ext cx="534377" cy="259045"/>
    <xdr:sp macro="" textlink="">
      <xdr:nvSpPr>
        <xdr:cNvPr id="240" name="テキスト ボックス 239"/>
        <xdr:cNvSpPr txBox="1"/>
      </xdr:nvSpPr>
      <xdr:spPr>
        <a:xfrm>
          <a:off x="3530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47192</xdr:rowOff>
    </xdr:from>
    <xdr:to>
      <xdr:col>15</xdr:col>
      <xdr:colOff>50800</xdr:colOff>
      <xdr:row>95</xdr:row>
      <xdr:rowOff>90094</xdr:rowOff>
    </xdr:to>
    <xdr:cxnSp macro="">
      <xdr:nvCxnSpPr>
        <xdr:cNvPr id="241" name="直線コネクタ 240"/>
        <xdr:cNvCxnSpPr/>
      </xdr:nvCxnSpPr>
      <xdr:spPr>
        <a:xfrm flipV="1">
          <a:off x="2019300" y="16334942"/>
          <a:ext cx="889000" cy="4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118457</xdr:rowOff>
    </xdr:from>
    <xdr:ext cx="534377" cy="259045"/>
    <xdr:sp macro="" textlink="">
      <xdr:nvSpPr>
        <xdr:cNvPr id="243" name="テキスト ボックス 242"/>
        <xdr:cNvSpPr txBox="1"/>
      </xdr:nvSpPr>
      <xdr:spPr>
        <a:xfrm>
          <a:off x="2641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90094</xdr:rowOff>
    </xdr:from>
    <xdr:to>
      <xdr:col>10</xdr:col>
      <xdr:colOff>114300</xdr:colOff>
      <xdr:row>96</xdr:row>
      <xdr:rowOff>27800</xdr:rowOff>
    </xdr:to>
    <xdr:cxnSp macro="">
      <xdr:nvCxnSpPr>
        <xdr:cNvPr id="244" name="直線コネクタ 243"/>
        <xdr:cNvCxnSpPr/>
      </xdr:nvCxnSpPr>
      <xdr:spPr>
        <a:xfrm flipV="1">
          <a:off x="1130300" y="16377844"/>
          <a:ext cx="889000" cy="10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160071</xdr:rowOff>
    </xdr:from>
    <xdr:to>
      <xdr:col>10</xdr:col>
      <xdr:colOff>165100</xdr:colOff>
      <xdr:row>95</xdr:row>
      <xdr:rowOff>90221</xdr:rowOff>
    </xdr:to>
    <xdr:sp macro="" textlink="">
      <xdr:nvSpPr>
        <xdr:cNvPr id="245" name="フローチャート: 判断 244"/>
        <xdr:cNvSpPr/>
      </xdr:nvSpPr>
      <xdr:spPr>
        <a:xfrm>
          <a:off x="1968500" y="1627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106748</xdr:rowOff>
    </xdr:from>
    <xdr:ext cx="534377" cy="259045"/>
    <xdr:sp macro="" textlink="">
      <xdr:nvSpPr>
        <xdr:cNvPr id="246" name="テキスト ボックス 245"/>
        <xdr:cNvSpPr txBox="1"/>
      </xdr:nvSpPr>
      <xdr:spPr>
        <a:xfrm>
          <a:off x="1752111" y="1605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100712</xdr:rowOff>
    </xdr:from>
    <xdr:to>
      <xdr:col>6</xdr:col>
      <xdr:colOff>38100</xdr:colOff>
      <xdr:row>96</xdr:row>
      <xdr:rowOff>30862</xdr:rowOff>
    </xdr:to>
    <xdr:sp macro="" textlink="">
      <xdr:nvSpPr>
        <xdr:cNvPr id="247" name="フローチャート: 判断 246"/>
        <xdr:cNvSpPr/>
      </xdr:nvSpPr>
      <xdr:spPr>
        <a:xfrm>
          <a:off x="1079500" y="163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47389</xdr:rowOff>
    </xdr:from>
    <xdr:ext cx="534377" cy="259045"/>
    <xdr:sp macro="" textlink="">
      <xdr:nvSpPr>
        <xdr:cNvPr id="248" name="テキスト ボックス 247"/>
        <xdr:cNvSpPr txBox="1"/>
      </xdr:nvSpPr>
      <xdr:spPr>
        <a:xfrm>
          <a:off x="863111" y="1616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470</xdr:rowOff>
    </xdr:from>
    <xdr:to>
      <xdr:col>24</xdr:col>
      <xdr:colOff>114300</xdr:colOff>
      <xdr:row>95</xdr:row>
      <xdr:rowOff>102070</xdr:rowOff>
    </xdr:to>
    <xdr:sp macro="" textlink="">
      <xdr:nvSpPr>
        <xdr:cNvPr id="254" name="楕円 253"/>
        <xdr:cNvSpPr/>
      </xdr:nvSpPr>
      <xdr:spPr>
        <a:xfrm>
          <a:off x="4584700" y="162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150347</xdr:rowOff>
    </xdr:from>
    <xdr:ext cx="534377" cy="259045"/>
    <xdr:sp macro="" textlink="">
      <xdr:nvSpPr>
        <xdr:cNvPr id="255" name="扶助費該当値テキスト"/>
        <xdr:cNvSpPr txBox="1"/>
      </xdr:nvSpPr>
      <xdr:spPr>
        <a:xfrm>
          <a:off x="4686300" y="1626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135210</xdr:rowOff>
    </xdr:from>
    <xdr:to>
      <xdr:col>20</xdr:col>
      <xdr:colOff>38100</xdr:colOff>
      <xdr:row>95</xdr:row>
      <xdr:rowOff>65360</xdr:rowOff>
    </xdr:to>
    <xdr:sp macro="" textlink="">
      <xdr:nvSpPr>
        <xdr:cNvPr id="256" name="楕円 255"/>
        <xdr:cNvSpPr/>
      </xdr:nvSpPr>
      <xdr:spPr>
        <a:xfrm>
          <a:off x="3746500" y="1625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56487</xdr:rowOff>
    </xdr:from>
    <xdr:ext cx="534377" cy="259045"/>
    <xdr:sp macro="" textlink="">
      <xdr:nvSpPr>
        <xdr:cNvPr id="257" name="テキスト ボックス 256"/>
        <xdr:cNvSpPr txBox="1"/>
      </xdr:nvSpPr>
      <xdr:spPr>
        <a:xfrm>
          <a:off x="3530111" y="1634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167842</xdr:rowOff>
    </xdr:from>
    <xdr:to>
      <xdr:col>15</xdr:col>
      <xdr:colOff>101600</xdr:colOff>
      <xdr:row>95</xdr:row>
      <xdr:rowOff>97992</xdr:rowOff>
    </xdr:to>
    <xdr:sp macro="" textlink="">
      <xdr:nvSpPr>
        <xdr:cNvPr id="258" name="楕円 257"/>
        <xdr:cNvSpPr/>
      </xdr:nvSpPr>
      <xdr:spPr>
        <a:xfrm>
          <a:off x="2857500" y="162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114519</xdr:rowOff>
    </xdr:from>
    <xdr:ext cx="534377" cy="259045"/>
    <xdr:sp macro="" textlink="">
      <xdr:nvSpPr>
        <xdr:cNvPr id="259" name="テキスト ボックス 258"/>
        <xdr:cNvSpPr txBox="1"/>
      </xdr:nvSpPr>
      <xdr:spPr>
        <a:xfrm>
          <a:off x="2641111" y="1605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39294</xdr:rowOff>
    </xdr:from>
    <xdr:to>
      <xdr:col>10</xdr:col>
      <xdr:colOff>165100</xdr:colOff>
      <xdr:row>95</xdr:row>
      <xdr:rowOff>140894</xdr:rowOff>
    </xdr:to>
    <xdr:sp macro="" textlink="">
      <xdr:nvSpPr>
        <xdr:cNvPr id="260" name="楕円 259"/>
        <xdr:cNvSpPr/>
      </xdr:nvSpPr>
      <xdr:spPr>
        <a:xfrm>
          <a:off x="1968500" y="1632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132021</xdr:rowOff>
    </xdr:from>
    <xdr:ext cx="534377" cy="259045"/>
    <xdr:sp macro="" textlink="">
      <xdr:nvSpPr>
        <xdr:cNvPr id="261" name="テキスト ボックス 260"/>
        <xdr:cNvSpPr txBox="1"/>
      </xdr:nvSpPr>
      <xdr:spPr>
        <a:xfrm>
          <a:off x="1752111" y="1641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148450</xdr:rowOff>
    </xdr:from>
    <xdr:to>
      <xdr:col>6</xdr:col>
      <xdr:colOff>38100</xdr:colOff>
      <xdr:row>96</xdr:row>
      <xdr:rowOff>78600</xdr:rowOff>
    </xdr:to>
    <xdr:sp macro="" textlink="">
      <xdr:nvSpPr>
        <xdr:cNvPr id="262" name="楕円 261"/>
        <xdr:cNvSpPr/>
      </xdr:nvSpPr>
      <xdr:spPr>
        <a:xfrm>
          <a:off x="1079500" y="164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69727</xdr:rowOff>
    </xdr:from>
    <xdr:ext cx="534377" cy="259045"/>
    <xdr:sp macro="" textlink="">
      <xdr:nvSpPr>
        <xdr:cNvPr id="263" name="テキスト ボックス 262"/>
        <xdr:cNvSpPr txBox="1"/>
      </xdr:nvSpPr>
      <xdr:spPr>
        <a:xfrm>
          <a:off x="863111" y="1652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96563</xdr:rowOff>
    </xdr:from>
    <xdr:to>
      <xdr:col>55</xdr:col>
      <xdr:colOff>0</xdr:colOff>
      <xdr:row>37</xdr:row>
      <xdr:rowOff>97058</xdr:rowOff>
    </xdr:to>
    <xdr:cxnSp macro="">
      <xdr:nvCxnSpPr>
        <xdr:cNvPr id="292" name="直線コネクタ 291"/>
        <xdr:cNvCxnSpPr/>
      </xdr:nvCxnSpPr>
      <xdr:spPr>
        <a:xfrm flipV="1">
          <a:off x="9639300" y="6440213"/>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81777</xdr:rowOff>
    </xdr:from>
    <xdr:ext cx="534377" cy="259045"/>
    <xdr:sp macro="" textlink="">
      <xdr:nvSpPr>
        <xdr:cNvPr id="293" name="補助費等平均値テキスト"/>
        <xdr:cNvSpPr txBox="1"/>
      </xdr:nvSpPr>
      <xdr:spPr>
        <a:xfrm>
          <a:off x="10528300" y="608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86817</xdr:rowOff>
    </xdr:from>
    <xdr:to>
      <xdr:col>50</xdr:col>
      <xdr:colOff>114300</xdr:colOff>
      <xdr:row>37</xdr:row>
      <xdr:rowOff>97058</xdr:rowOff>
    </xdr:to>
    <xdr:cxnSp macro="">
      <xdr:nvCxnSpPr>
        <xdr:cNvPr id="295" name="直線コネクタ 294"/>
        <xdr:cNvCxnSpPr/>
      </xdr:nvCxnSpPr>
      <xdr:spPr>
        <a:xfrm>
          <a:off x="8750300" y="6430467"/>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12458</xdr:rowOff>
    </xdr:from>
    <xdr:ext cx="534377" cy="259045"/>
    <xdr:sp macro="" textlink="">
      <xdr:nvSpPr>
        <xdr:cNvPr id="297" name="テキスト ボックス 296"/>
        <xdr:cNvSpPr txBox="1"/>
      </xdr:nvSpPr>
      <xdr:spPr>
        <a:xfrm>
          <a:off x="9372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86817</xdr:rowOff>
    </xdr:from>
    <xdr:to>
      <xdr:col>45</xdr:col>
      <xdr:colOff>177800</xdr:colOff>
      <xdr:row>37</xdr:row>
      <xdr:rowOff>88920</xdr:rowOff>
    </xdr:to>
    <xdr:cxnSp macro="">
      <xdr:nvCxnSpPr>
        <xdr:cNvPr id="298" name="直線コネクタ 297"/>
        <xdr:cNvCxnSpPr/>
      </xdr:nvCxnSpPr>
      <xdr:spPr>
        <a:xfrm flipV="1">
          <a:off x="7861300" y="6430467"/>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21152</xdr:rowOff>
    </xdr:from>
    <xdr:ext cx="534377" cy="259045"/>
    <xdr:sp macro="" textlink="">
      <xdr:nvSpPr>
        <xdr:cNvPr id="300" name="テキスト ボックス 299"/>
        <xdr:cNvSpPr txBox="1"/>
      </xdr:nvSpPr>
      <xdr:spPr>
        <a:xfrm>
          <a:off x="8483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88920</xdr:rowOff>
    </xdr:from>
    <xdr:to>
      <xdr:col>41</xdr:col>
      <xdr:colOff>50800</xdr:colOff>
      <xdr:row>37</xdr:row>
      <xdr:rowOff>115788</xdr:rowOff>
    </xdr:to>
    <xdr:cxnSp macro="">
      <xdr:nvCxnSpPr>
        <xdr:cNvPr id="301" name="直線コネクタ 300"/>
        <xdr:cNvCxnSpPr/>
      </xdr:nvCxnSpPr>
      <xdr:spPr>
        <a:xfrm flipV="1">
          <a:off x="6972300" y="6432570"/>
          <a:ext cx="889000" cy="2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59464</xdr:rowOff>
    </xdr:from>
    <xdr:to>
      <xdr:col>41</xdr:col>
      <xdr:colOff>101600</xdr:colOff>
      <xdr:row>36</xdr:row>
      <xdr:rowOff>161064</xdr:rowOff>
    </xdr:to>
    <xdr:sp macro="" textlink="">
      <xdr:nvSpPr>
        <xdr:cNvPr id="302" name="フローチャート: 判断 301"/>
        <xdr:cNvSpPr/>
      </xdr:nvSpPr>
      <xdr:spPr>
        <a:xfrm>
          <a:off x="7810500" y="62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6141</xdr:rowOff>
    </xdr:from>
    <xdr:ext cx="534377" cy="259045"/>
    <xdr:sp macro="" textlink="">
      <xdr:nvSpPr>
        <xdr:cNvPr id="303" name="テキスト ボックス 302"/>
        <xdr:cNvSpPr txBox="1"/>
      </xdr:nvSpPr>
      <xdr:spPr>
        <a:xfrm>
          <a:off x="7594111" y="60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65583</xdr:rowOff>
    </xdr:from>
    <xdr:to>
      <xdr:col>36</xdr:col>
      <xdr:colOff>165100</xdr:colOff>
      <xdr:row>36</xdr:row>
      <xdr:rowOff>167183</xdr:rowOff>
    </xdr:to>
    <xdr:sp macro="" textlink="">
      <xdr:nvSpPr>
        <xdr:cNvPr id="304" name="フローチャート: 判断 303"/>
        <xdr:cNvSpPr/>
      </xdr:nvSpPr>
      <xdr:spPr>
        <a:xfrm>
          <a:off x="6921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12260</xdr:rowOff>
    </xdr:from>
    <xdr:ext cx="534377" cy="259045"/>
    <xdr:sp macro="" textlink="">
      <xdr:nvSpPr>
        <xdr:cNvPr id="305" name="テキスト ボックス 304"/>
        <xdr:cNvSpPr txBox="1"/>
      </xdr:nvSpPr>
      <xdr:spPr>
        <a:xfrm>
          <a:off x="6705111" y="601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45763</xdr:rowOff>
    </xdr:from>
    <xdr:to>
      <xdr:col>55</xdr:col>
      <xdr:colOff>50800</xdr:colOff>
      <xdr:row>37</xdr:row>
      <xdr:rowOff>147363</xdr:rowOff>
    </xdr:to>
    <xdr:sp macro="" textlink="">
      <xdr:nvSpPr>
        <xdr:cNvPr id="311" name="楕円 310"/>
        <xdr:cNvSpPr/>
      </xdr:nvSpPr>
      <xdr:spPr>
        <a:xfrm>
          <a:off x="10426700" y="638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24190</xdr:rowOff>
    </xdr:from>
    <xdr:ext cx="534377" cy="259045"/>
    <xdr:sp macro="" textlink="">
      <xdr:nvSpPr>
        <xdr:cNvPr id="312" name="補助費等該当値テキスト"/>
        <xdr:cNvSpPr txBox="1"/>
      </xdr:nvSpPr>
      <xdr:spPr>
        <a:xfrm>
          <a:off x="10528300" y="636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46258</xdr:rowOff>
    </xdr:from>
    <xdr:to>
      <xdr:col>50</xdr:col>
      <xdr:colOff>165100</xdr:colOff>
      <xdr:row>37</xdr:row>
      <xdr:rowOff>147858</xdr:rowOff>
    </xdr:to>
    <xdr:sp macro="" textlink="">
      <xdr:nvSpPr>
        <xdr:cNvPr id="313" name="楕円 312"/>
        <xdr:cNvSpPr/>
      </xdr:nvSpPr>
      <xdr:spPr>
        <a:xfrm>
          <a:off x="9588500" y="638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138985</xdr:rowOff>
    </xdr:from>
    <xdr:ext cx="534377" cy="259045"/>
    <xdr:sp macro="" textlink="">
      <xdr:nvSpPr>
        <xdr:cNvPr id="314" name="テキスト ボックス 313"/>
        <xdr:cNvSpPr txBox="1"/>
      </xdr:nvSpPr>
      <xdr:spPr>
        <a:xfrm>
          <a:off x="9372111" y="648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36017</xdr:rowOff>
    </xdr:from>
    <xdr:to>
      <xdr:col>46</xdr:col>
      <xdr:colOff>38100</xdr:colOff>
      <xdr:row>37</xdr:row>
      <xdr:rowOff>137617</xdr:rowOff>
    </xdr:to>
    <xdr:sp macro="" textlink="">
      <xdr:nvSpPr>
        <xdr:cNvPr id="315" name="楕円 314"/>
        <xdr:cNvSpPr/>
      </xdr:nvSpPr>
      <xdr:spPr>
        <a:xfrm>
          <a:off x="8699500" y="63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128744</xdr:rowOff>
    </xdr:from>
    <xdr:ext cx="534377" cy="259045"/>
    <xdr:sp macro="" textlink="">
      <xdr:nvSpPr>
        <xdr:cNvPr id="316" name="テキスト ボックス 315"/>
        <xdr:cNvSpPr txBox="1"/>
      </xdr:nvSpPr>
      <xdr:spPr>
        <a:xfrm>
          <a:off x="8483111" y="647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38120</xdr:rowOff>
    </xdr:from>
    <xdr:to>
      <xdr:col>41</xdr:col>
      <xdr:colOff>101600</xdr:colOff>
      <xdr:row>37</xdr:row>
      <xdr:rowOff>139720</xdr:rowOff>
    </xdr:to>
    <xdr:sp macro="" textlink="">
      <xdr:nvSpPr>
        <xdr:cNvPr id="317" name="楕円 316"/>
        <xdr:cNvSpPr/>
      </xdr:nvSpPr>
      <xdr:spPr>
        <a:xfrm>
          <a:off x="7810500" y="638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130847</xdr:rowOff>
    </xdr:from>
    <xdr:ext cx="534377" cy="259045"/>
    <xdr:sp macro="" textlink="">
      <xdr:nvSpPr>
        <xdr:cNvPr id="318" name="テキスト ボックス 317"/>
        <xdr:cNvSpPr txBox="1"/>
      </xdr:nvSpPr>
      <xdr:spPr>
        <a:xfrm>
          <a:off x="7594111" y="647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64988</xdr:rowOff>
    </xdr:from>
    <xdr:to>
      <xdr:col>36</xdr:col>
      <xdr:colOff>165100</xdr:colOff>
      <xdr:row>37</xdr:row>
      <xdr:rowOff>166588</xdr:rowOff>
    </xdr:to>
    <xdr:sp macro="" textlink="">
      <xdr:nvSpPr>
        <xdr:cNvPr id="319" name="楕円 318"/>
        <xdr:cNvSpPr/>
      </xdr:nvSpPr>
      <xdr:spPr>
        <a:xfrm>
          <a:off x="6921500" y="640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157715</xdr:rowOff>
    </xdr:from>
    <xdr:ext cx="534377" cy="259045"/>
    <xdr:sp macro="" textlink="">
      <xdr:nvSpPr>
        <xdr:cNvPr id="320" name="テキスト ボックス 319"/>
        <xdr:cNvSpPr txBox="1"/>
      </xdr:nvSpPr>
      <xdr:spPr>
        <a:xfrm>
          <a:off x="6705111" y="650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63005</xdr:rowOff>
    </xdr:from>
    <xdr:to>
      <xdr:col>55</xdr:col>
      <xdr:colOff>0</xdr:colOff>
      <xdr:row>59</xdr:row>
      <xdr:rowOff>71814</xdr:rowOff>
    </xdr:to>
    <xdr:cxnSp macro="">
      <xdr:nvCxnSpPr>
        <xdr:cNvPr id="351" name="直線コネクタ 350"/>
        <xdr:cNvCxnSpPr/>
      </xdr:nvCxnSpPr>
      <xdr:spPr>
        <a:xfrm flipV="1">
          <a:off x="9639300" y="10178555"/>
          <a:ext cx="838200" cy="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130607</xdr:rowOff>
    </xdr:from>
    <xdr:ext cx="534377" cy="259045"/>
    <xdr:sp macro="" textlink="">
      <xdr:nvSpPr>
        <xdr:cNvPr id="352" name="普通建設事業費平均値テキスト"/>
        <xdr:cNvSpPr txBox="1"/>
      </xdr:nvSpPr>
      <xdr:spPr>
        <a:xfrm>
          <a:off x="10528300" y="9903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71814</xdr:rowOff>
    </xdr:from>
    <xdr:to>
      <xdr:col>50</xdr:col>
      <xdr:colOff>114300</xdr:colOff>
      <xdr:row>59</xdr:row>
      <xdr:rowOff>75523</xdr:rowOff>
    </xdr:to>
    <xdr:cxnSp macro="">
      <xdr:nvCxnSpPr>
        <xdr:cNvPr id="354" name="直線コネクタ 353"/>
        <xdr:cNvCxnSpPr/>
      </xdr:nvCxnSpPr>
      <xdr:spPr>
        <a:xfrm flipV="1">
          <a:off x="8750300" y="10187364"/>
          <a:ext cx="889000" cy="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58639</xdr:rowOff>
    </xdr:from>
    <xdr:ext cx="534377" cy="259045"/>
    <xdr:sp macro="" textlink="">
      <xdr:nvSpPr>
        <xdr:cNvPr id="356" name="テキスト ボックス 355"/>
        <xdr:cNvSpPr txBox="1"/>
      </xdr:nvSpPr>
      <xdr:spPr>
        <a:xfrm>
          <a:off x="9372111" y="98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75523</xdr:rowOff>
    </xdr:from>
    <xdr:to>
      <xdr:col>45</xdr:col>
      <xdr:colOff>177800</xdr:colOff>
      <xdr:row>59</xdr:row>
      <xdr:rowOff>81440</xdr:rowOff>
    </xdr:to>
    <xdr:cxnSp macro="">
      <xdr:nvCxnSpPr>
        <xdr:cNvPr id="357" name="直線コネクタ 356"/>
        <xdr:cNvCxnSpPr/>
      </xdr:nvCxnSpPr>
      <xdr:spPr>
        <a:xfrm flipV="1">
          <a:off x="7861300" y="10191073"/>
          <a:ext cx="889000" cy="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32690</xdr:rowOff>
    </xdr:from>
    <xdr:ext cx="534377" cy="259045"/>
    <xdr:sp macro="" textlink="">
      <xdr:nvSpPr>
        <xdr:cNvPr id="359" name="テキスト ボックス 358"/>
        <xdr:cNvSpPr txBox="1"/>
      </xdr:nvSpPr>
      <xdr:spPr>
        <a:xfrm>
          <a:off x="8483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78680</xdr:rowOff>
    </xdr:from>
    <xdr:to>
      <xdr:col>41</xdr:col>
      <xdr:colOff>50800</xdr:colOff>
      <xdr:row>59</xdr:row>
      <xdr:rowOff>81440</xdr:rowOff>
    </xdr:to>
    <xdr:cxnSp macro="">
      <xdr:nvCxnSpPr>
        <xdr:cNvPr id="360" name="直線コネクタ 359"/>
        <xdr:cNvCxnSpPr/>
      </xdr:nvCxnSpPr>
      <xdr:spPr>
        <a:xfrm>
          <a:off x="6972300" y="10194230"/>
          <a:ext cx="889000" cy="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82984</xdr:rowOff>
    </xdr:from>
    <xdr:to>
      <xdr:col>41</xdr:col>
      <xdr:colOff>101600</xdr:colOff>
      <xdr:row>59</xdr:row>
      <xdr:rowOff>13134</xdr:rowOff>
    </xdr:to>
    <xdr:sp macro="" textlink="">
      <xdr:nvSpPr>
        <xdr:cNvPr id="361" name="フローチャート: 判断 360"/>
        <xdr:cNvSpPr/>
      </xdr:nvSpPr>
      <xdr:spPr>
        <a:xfrm>
          <a:off x="7810500" y="100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29661</xdr:rowOff>
    </xdr:from>
    <xdr:ext cx="534377" cy="259045"/>
    <xdr:sp macro="" textlink="">
      <xdr:nvSpPr>
        <xdr:cNvPr id="362" name="テキスト ボックス 361"/>
        <xdr:cNvSpPr txBox="1"/>
      </xdr:nvSpPr>
      <xdr:spPr>
        <a:xfrm>
          <a:off x="7594111" y="980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81734</xdr:rowOff>
    </xdr:from>
    <xdr:to>
      <xdr:col>36</xdr:col>
      <xdr:colOff>165100</xdr:colOff>
      <xdr:row>59</xdr:row>
      <xdr:rowOff>11884</xdr:rowOff>
    </xdr:to>
    <xdr:sp macro="" textlink="">
      <xdr:nvSpPr>
        <xdr:cNvPr id="363" name="フローチャート: 判断 362"/>
        <xdr:cNvSpPr/>
      </xdr:nvSpPr>
      <xdr:spPr>
        <a:xfrm>
          <a:off x="6921500" y="1002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28411</xdr:rowOff>
    </xdr:from>
    <xdr:ext cx="534377" cy="259045"/>
    <xdr:sp macro="" textlink="">
      <xdr:nvSpPr>
        <xdr:cNvPr id="364" name="テキスト ボックス 363"/>
        <xdr:cNvSpPr txBox="1"/>
      </xdr:nvSpPr>
      <xdr:spPr>
        <a:xfrm>
          <a:off x="6705111" y="980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12205</xdr:rowOff>
    </xdr:from>
    <xdr:to>
      <xdr:col>55</xdr:col>
      <xdr:colOff>50800</xdr:colOff>
      <xdr:row>59</xdr:row>
      <xdr:rowOff>113805</xdr:rowOff>
    </xdr:to>
    <xdr:sp macro="" textlink="">
      <xdr:nvSpPr>
        <xdr:cNvPr id="370" name="楕円 369"/>
        <xdr:cNvSpPr/>
      </xdr:nvSpPr>
      <xdr:spPr>
        <a:xfrm>
          <a:off x="10426700" y="1012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98582</xdr:rowOff>
    </xdr:from>
    <xdr:ext cx="534377" cy="259045"/>
    <xdr:sp macro="" textlink="">
      <xdr:nvSpPr>
        <xdr:cNvPr id="371" name="普通建設事業費該当値テキスト"/>
        <xdr:cNvSpPr txBox="1"/>
      </xdr:nvSpPr>
      <xdr:spPr>
        <a:xfrm>
          <a:off x="10528300" y="1004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21014</xdr:rowOff>
    </xdr:from>
    <xdr:to>
      <xdr:col>50</xdr:col>
      <xdr:colOff>165100</xdr:colOff>
      <xdr:row>59</xdr:row>
      <xdr:rowOff>122614</xdr:rowOff>
    </xdr:to>
    <xdr:sp macro="" textlink="">
      <xdr:nvSpPr>
        <xdr:cNvPr id="372" name="楕円 371"/>
        <xdr:cNvSpPr/>
      </xdr:nvSpPr>
      <xdr:spPr>
        <a:xfrm>
          <a:off x="9588500" y="1013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113741</xdr:rowOff>
    </xdr:from>
    <xdr:ext cx="534377" cy="259045"/>
    <xdr:sp macro="" textlink="">
      <xdr:nvSpPr>
        <xdr:cNvPr id="373" name="テキスト ボックス 372"/>
        <xdr:cNvSpPr txBox="1"/>
      </xdr:nvSpPr>
      <xdr:spPr>
        <a:xfrm>
          <a:off x="9372111" y="1022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24723</xdr:rowOff>
    </xdr:from>
    <xdr:to>
      <xdr:col>46</xdr:col>
      <xdr:colOff>38100</xdr:colOff>
      <xdr:row>59</xdr:row>
      <xdr:rowOff>126323</xdr:rowOff>
    </xdr:to>
    <xdr:sp macro="" textlink="">
      <xdr:nvSpPr>
        <xdr:cNvPr id="374" name="楕円 373"/>
        <xdr:cNvSpPr/>
      </xdr:nvSpPr>
      <xdr:spPr>
        <a:xfrm>
          <a:off x="8699500" y="1014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117450</xdr:rowOff>
    </xdr:from>
    <xdr:ext cx="534377" cy="259045"/>
    <xdr:sp macro="" textlink="">
      <xdr:nvSpPr>
        <xdr:cNvPr id="375" name="テキスト ボックス 374"/>
        <xdr:cNvSpPr txBox="1"/>
      </xdr:nvSpPr>
      <xdr:spPr>
        <a:xfrm>
          <a:off x="8483111" y="1023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30640</xdr:rowOff>
    </xdr:from>
    <xdr:to>
      <xdr:col>41</xdr:col>
      <xdr:colOff>101600</xdr:colOff>
      <xdr:row>59</xdr:row>
      <xdr:rowOff>132240</xdr:rowOff>
    </xdr:to>
    <xdr:sp macro="" textlink="">
      <xdr:nvSpPr>
        <xdr:cNvPr id="376" name="楕円 375"/>
        <xdr:cNvSpPr/>
      </xdr:nvSpPr>
      <xdr:spPr>
        <a:xfrm>
          <a:off x="7810500" y="101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123367</xdr:rowOff>
    </xdr:from>
    <xdr:ext cx="534377" cy="259045"/>
    <xdr:sp macro="" textlink="">
      <xdr:nvSpPr>
        <xdr:cNvPr id="377" name="テキスト ボックス 376"/>
        <xdr:cNvSpPr txBox="1"/>
      </xdr:nvSpPr>
      <xdr:spPr>
        <a:xfrm>
          <a:off x="7594111" y="102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27880</xdr:rowOff>
    </xdr:from>
    <xdr:to>
      <xdr:col>36</xdr:col>
      <xdr:colOff>165100</xdr:colOff>
      <xdr:row>59</xdr:row>
      <xdr:rowOff>129480</xdr:rowOff>
    </xdr:to>
    <xdr:sp macro="" textlink="">
      <xdr:nvSpPr>
        <xdr:cNvPr id="378" name="楕円 377"/>
        <xdr:cNvSpPr/>
      </xdr:nvSpPr>
      <xdr:spPr>
        <a:xfrm>
          <a:off x="6921500" y="101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120607</xdr:rowOff>
    </xdr:from>
    <xdr:ext cx="534377" cy="259045"/>
    <xdr:sp macro="" textlink="">
      <xdr:nvSpPr>
        <xdr:cNvPr id="379" name="テキスト ボックス 378"/>
        <xdr:cNvSpPr txBox="1"/>
      </xdr:nvSpPr>
      <xdr:spPr>
        <a:xfrm>
          <a:off x="6705111" y="1023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42596</xdr:rowOff>
    </xdr:from>
    <xdr:to>
      <xdr:col>55</xdr:col>
      <xdr:colOff>0</xdr:colOff>
      <xdr:row>79</xdr:row>
      <xdr:rowOff>42687</xdr:rowOff>
    </xdr:to>
    <xdr:cxnSp macro="">
      <xdr:nvCxnSpPr>
        <xdr:cNvPr id="408" name="直線コネクタ 407"/>
        <xdr:cNvCxnSpPr/>
      </xdr:nvCxnSpPr>
      <xdr:spPr>
        <a:xfrm>
          <a:off x="9639300" y="13587146"/>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142310</xdr:rowOff>
    </xdr:from>
    <xdr:ext cx="534377" cy="259045"/>
    <xdr:sp macro="" textlink="">
      <xdr:nvSpPr>
        <xdr:cNvPr id="409" name="普通建設事業費 （ うち新規整備　）平均値テキスト"/>
        <xdr:cNvSpPr txBox="1"/>
      </xdr:nvSpPr>
      <xdr:spPr>
        <a:xfrm>
          <a:off x="10528300" y="1334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40187</xdr:rowOff>
    </xdr:from>
    <xdr:to>
      <xdr:col>50</xdr:col>
      <xdr:colOff>114300</xdr:colOff>
      <xdr:row>79</xdr:row>
      <xdr:rowOff>42596</xdr:rowOff>
    </xdr:to>
    <xdr:cxnSp macro="">
      <xdr:nvCxnSpPr>
        <xdr:cNvPr id="411" name="直線コネクタ 410"/>
        <xdr:cNvCxnSpPr/>
      </xdr:nvCxnSpPr>
      <xdr:spPr>
        <a:xfrm>
          <a:off x="8750300" y="13584737"/>
          <a:ext cx="889000" cy="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70412</xdr:rowOff>
    </xdr:from>
    <xdr:ext cx="534377" cy="259045"/>
    <xdr:sp macro="" textlink="">
      <xdr:nvSpPr>
        <xdr:cNvPr id="413" name="テキスト ボックス 412"/>
        <xdr:cNvSpPr txBox="1"/>
      </xdr:nvSpPr>
      <xdr:spPr>
        <a:xfrm>
          <a:off x="9372111" y="13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38894</xdr:rowOff>
    </xdr:from>
    <xdr:to>
      <xdr:col>45</xdr:col>
      <xdr:colOff>177800</xdr:colOff>
      <xdr:row>79</xdr:row>
      <xdr:rowOff>40187</xdr:rowOff>
    </xdr:to>
    <xdr:cxnSp macro="">
      <xdr:nvCxnSpPr>
        <xdr:cNvPr id="414" name="直線コネクタ 413"/>
        <xdr:cNvCxnSpPr/>
      </xdr:nvCxnSpPr>
      <xdr:spPr>
        <a:xfrm>
          <a:off x="7861300" y="13583444"/>
          <a:ext cx="889000" cy="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33864</xdr:rowOff>
    </xdr:from>
    <xdr:ext cx="534377" cy="259045"/>
    <xdr:sp macro="" textlink="">
      <xdr:nvSpPr>
        <xdr:cNvPr id="416" name="テキスト ボックス 415"/>
        <xdr:cNvSpPr txBox="1"/>
      </xdr:nvSpPr>
      <xdr:spPr>
        <a:xfrm>
          <a:off x="8483111" y="132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96859</xdr:rowOff>
    </xdr:from>
    <xdr:to>
      <xdr:col>41</xdr:col>
      <xdr:colOff>101600</xdr:colOff>
      <xdr:row>79</xdr:row>
      <xdr:rowOff>27009</xdr:rowOff>
    </xdr:to>
    <xdr:sp macro="" textlink="">
      <xdr:nvSpPr>
        <xdr:cNvPr id="417" name="フローチャート: 判断 416"/>
        <xdr:cNvSpPr/>
      </xdr:nvSpPr>
      <xdr:spPr>
        <a:xfrm>
          <a:off x="7810500" y="1346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43536</xdr:rowOff>
    </xdr:from>
    <xdr:ext cx="534377" cy="259045"/>
    <xdr:sp macro="" textlink="">
      <xdr:nvSpPr>
        <xdr:cNvPr id="418" name="テキスト ボックス 417"/>
        <xdr:cNvSpPr txBox="1"/>
      </xdr:nvSpPr>
      <xdr:spPr>
        <a:xfrm>
          <a:off x="7594111" y="1324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163337</xdr:rowOff>
    </xdr:from>
    <xdr:to>
      <xdr:col>55</xdr:col>
      <xdr:colOff>50800</xdr:colOff>
      <xdr:row>79</xdr:row>
      <xdr:rowOff>93487</xdr:rowOff>
    </xdr:to>
    <xdr:sp macro="" textlink="">
      <xdr:nvSpPr>
        <xdr:cNvPr id="424" name="楕円 423"/>
        <xdr:cNvSpPr/>
      </xdr:nvSpPr>
      <xdr:spPr>
        <a:xfrm>
          <a:off x="10426700" y="1353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97859</xdr:rowOff>
    </xdr:from>
    <xdr:ext cx="378565" cy="259045"/>
    <xdr:sp macro="" textlink="">
      <xdr:nvSpPr>
        <xdr:cNvPr id="425" name="普通建設事業費 （ うち新規整備　）該当値テキスト"/>
        <xdr:cNvSpPr txBox="1"/>
      </xdr:nvSpPr>
      <xdr:spPr>
        <a:xfrm>
          <a:off x="10528300" y="13470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163246</xdr:rowOff>
    </xdr:from>
    <xdr:to>
      <xdr:col>50</xdr:col>
      <xdr:colOff>165100</xdr:colOff>
      <xdr:row>79</xdr:row>
      <xdr:rowOff>93396</xdr:rowOff>
    </xdr:to>
    <xdr:sp macro="" textlink="">
      <xdr:nvSpPr>
        <xdr:cNvPr id="426" name="楕円 425"/>
        <xdr:cNvSpPr/>
      </xdr:nvSpPr>
      <xdr:spPr>
        <a:xfrm>
          <a:off x="9588500" y="1353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84523</xdr:rowOff>
    </xdr:from>
    <xdr:ext cx="378565" cy="259045"/>
    <xdr:sp macro="" textlink="">
      <xdr:nvSpPr>
        <xdr:cNvPr id="427" name="テキスト ボックス 426"/>
        <xdr:cNvSpPr txBox="1"/>
      </xdr:nvSpPr>
      <xdr:spPr>
        <a:xfrm>
          <a:off x="9450017" y="13629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160837</xdr:rowOff>
    </xdr:from>
    <xdr:to>
      <xdr:col>46</xdr:col>
      <xdr:colOff>38100</xdr:colOff>
      <xdr:row>79</xdr:row>
      <xdr:rowOff>90987</xdr:rowOff>
    </xdr:to>
    <xdr:sp macro="" textlink="">
      <xdr:nvSpPr>
        <xdr:cNvPr id="428" name="楕円 427"/>
        <xdr:cNvSpPr/>
      </xdr:nvSpPr>
      <xdr:spPr>
        <a:xfrm>
          <a:off x="8699500" y="1353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82114</xdr:rowOff>
    </xdr:from>
    <xdr:ext cx="469744" cy="259045"/>
    <xdr:sp macro="" textlink="">
      <xdr:nvSpPr>
        <xdr:cNvPr id="429" name="テキスト ボックス 428"/>
        <xdr:cNvSpPr txBox="1"/>
      </xdr:nvSpPr>
      <xdr:spPr>
        <a:xfrm>
          <a:off x="8515428" y="13626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159544</xdr:rowOff>
    </xdr:from>
    <xdr:to>
      <xdr:col>41</xdr:col>
      <xdr:colOff>101600</xdr:colOff>
      <xdr:row>79</xdr:row>
      <xdr:rowOff>89694</xdr:rowOff>
    </xdr:to>
    <xdr:sp macro="" textlink="">
      <xdr:nvSpPr>
        <xdr:cNvPr id="430" name="楕円 429"/>
        <xdr:cNvSpPr/>
      </xdr:nvSpPr>
      <xdr:spPr>
        <a:xfrm>
          <a:off x="7810500" y="135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80821</xdr:rowOff>
    </xdr:from>
    <xdr:ext cx="469744" cy="259045"/>
    <xdr:sp macro="" textlink="">
      <xdr:nvSpPr>
        <xdr:cNvPr id="431" name="テキスト ボックス 430"/>
        <xdr:cNvSpPr txBox="1"/>
      </xdr:nvSpPr>
      <xdr:spPr>
        <a:xfrm>
          <a:off x="7626428" y="136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60553</xdr:rowOff>
    </xdr:from>
    <xdr:to>
      <xdr:col>55</xdr:col>
      <xdr:colOff>0</xdr:colOff>
      <xdr:row>98</xdr:row>
      <xdr:rowOff>89357</xdr:rowOff>
    </xdr:to>
    <xdr:cxnSp macro="">
      <xdr:nvCxnSpPr>
        <xdr:cNvPr id="460" name="直線コネクタ 459"/>
        <xdr:cNvCxnSpPr/>
      </xdr:nvCxnSpPr>
      <xdr:spPr>
        <a:xfrm flipV="1">
          <a:off x="9639300" y="16862653"/>
          <a:ext cx="8382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111535</xdr:rowOff>
    </xdr:from>
    <xdr:ext cx="534377" cy="259045"/>
    <xdr:sp macro="" textlink="">
      <xdr:nvSpPr>
        <xdr:cNvPr id="461" name="普通建設事業費 （ うち更新整備　）平均値テキスト"/>
        <xdr:cNvSpPr txBox="1"/>
      </xdr:nvSpPr>
      <xdr:spPr>
        <a:xfrm>
          <a:off x="10528300" y="1639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89357</xdr:rowOff>
    </xdr:from>
    <xdr:to>
      <xdr:col>50</xdr:col>
      <xdr:colOff>114300</xdr:colOff>
      <xdr:row>98</xdr:row>
      <xdr:rowOff>153200</xdr:rowOff>
    </xdr:to>
    <xdr:cxnSp macro="">
      <xdr:nvCxnSpPr>
        <xdr:cNvPr id="463" name="直線コネクタ 462"/>
        <xdr:cNvCxnSpPr/>
      </xdr:nvCxnSpPr>
      <xdr:spPr>
        <a:xfrm flipV="1">
          <a:off x="8750300" y="16891457"/>
          <a:ext cx="889000" cy="6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35259</xdr:rowOff>
    </xdr:from>
    <xdr:ext cx="534377" cy="259045"/>
    <xdr:sp macro="" textlink="">
      <xdr:nvSpPr>
        <xdr:cNvPr id="465" name="テキスト ボックス 464"/>
        <xdr:cNvSpPr txBox="1"/>
      </xdr:nvSpPr>
      <xdr:spPr>
        <a:xfrm>
          <a:off x="9372111" y="163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153200</xdr:rowOff>
    </xdr:from>
    <xdr:to>
      <xdr:col>45</xdr:col>
      <xdr:colOff>177800</xdr:colOff>
      <xdr:row>99</xdr:row>
      <xdr:rowOff>16294</xdr:rowOff>
    </xdr:to>
    <xdr:cxnSp macro="">
      <xdr:nvCxnSpPr>
        <xdr:cNvPr id="466" name="直線コネクタ 465"/>
        <xdr:cNvCxnSpPr/>
      </xdr:nvCxnSpPr>
      <xdr:spPr>
        <a:xfrm flipV="1">
          <a:off x="7861300" y="16955300"/>
          <a:ext cx="889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94378</xdr:rowOff>
    </xdr:from>
    <xdr:ext cx="534377" cy="259045"/>
    <xdr:sp macro="" textlink="">
      <xdr:nvSpPr>
        <xdr:cNvPr id="468" name="テキスト ボックス 467"/>
        <xdr:cNvSpPr txBox="1"/>
      </xdr:nvSpPr>
      <xdr:spPr>
        <a:xfrm>
          <a:off x="8483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79375</xdr:rowOff>
    </xdr:from>
    <xdr:to>
      <xdr:col>41</xdr:col>
      <xdr:colOff>101600</xdr:colOff>
      <xdr:row>97</xdr:row>
      <xdr:rowOff>9525</xdr:rowOff>
    </xdr:to>
    <xdr:sp macro="" textlink="">
      <xdr:nvSpPr>
        <xdr:cNvPr id="469" name="フローチャート: 判断 468"/>
        <xdr:cNvSpPr/>
      </xdr:nvSpPr>
      <xdr:spPr>
        <a:xfrm>
          <a:off x="78105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26052</xdr:rowOff>
    </xdr:from>
    <xdr:ext cx="534377" cy="259045"/>
    <xdr:sp macro="" textlink="">
      <xdr:nvSpPr>
        <xdr:cNvPr id="470" name="テキスト ボックス 469"/>
        <xdr:cNvSpPr txBox="1"/>
      </xdr:nvSpPr>
      <xdr:spPr>
        <a:xfrm>
          <a:off x="7594111" y="1631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9753</xdr:rowOff>
    </xdr:from>
    <xdr:to>
      <xdr:col>55</xdr:col>
      <xdr:colOff>50800</xdr:colOff>
      <xdr:row>98</xdr:row>
      <xdr:rowOff>111353</xdr:rowOff>
    </xdr:to>
    <xdr:sp macro="" textlink="">
      <xdr:nvSpPr>
        <xdr:cNvPr id="476" name="楕円 475"/>
        <xdr:cNvSpPr/>
      </xdr:nvSpPr>
      <xdr:spPr>
        <a:xfrm>
          <a:off x="10426700" y="1681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96130</xdr:rowOff>
    </xdr:from>
    <xdr:ext cx="534377" cy="259045"/>
    <xdr:sp macro="" textlink="">
      <xdr:nvSpPr>
        <xdr:cNvPr id="477" name="普通建設事業費 （ うち更新整備　）該当値テキスト"/>
        <xdr:cNvSpPr txBox="1"/>
      </xdr:nvSpPr>
      <xdr:spPr>
        <a:xfrm>
          <a:off x="10528300" y="1672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38557</xdr:rowOff>
    </xdr:from>
    <xdr:to>
      <xdr:col>50</xdr:col>
      <xdr:colOff>165100</xdr:colOff>
      <xdr:row>98</xdr:row>
      <xdr:rowOff>140157</xdr:rowOff>
    </xdr:to>
    <xdr:sp macro="" textlink="">
      <xdr:nvSpPr>
        <xdr:cNvPr id="478" name="楕円 477"/>
        <xdr:cNvSpPr/>
      </xdr:nvSpPr>
      <xdr:spPr>
        <a:xfrm>
          <a:off x="9588500" y="1684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131284</xdr:rowOff>
    </xdr:from>
    <xdr:ext cx="469744" cy="259045"/>
    <xdr:sp macro="" textlink="">
      <xdr:nvSpPr>
        <xdr:cNvPr id="479" name="テキスト ボックス 478"/>
        <xdr:cNvSpPr txBox="1"/>
      </xdr:nvSpPr>
      <xdr:spPr>
        <a:xfrm>
          <a:off x="9404428" y="1693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102400</xdr:rowOff>
    </xdr:from>
    <xdr:to>
      <xdr:col>46</xdr:col>
      <xdr:colOff>38100</xdr:colOff>
      <xdr:row>99</xdr:row>
      <xdr:rowOff>32550</xdr:rowOff>
    </xdr:to>
    <xdr:sp macro="" textlink="">
      <xdr:nvSpPr>
        <xdr:cNvPr id="480" name="楕円 479"/>
        <xdr:cNvSpPr/>
      </xdr:nvSpPr>
      <xdr:spPr>
        <a:xfrm>
          <a:off x="8699500" y="169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23677</xdr:rowOff>
    </xdr:from>
    <xdr:ext cx="469744" cy="259045"/>
    <xdr:sp macro="" textlink="">
      <xdr:nvSpPr>
        <xdr:cNvPr id="481" name="テキスト ボックス 480"/>
        <xdr:cNvSpPr txBox="1"/>
      </xdr:nvSpPr>
      <xdr:spPr>
        <a:xfrm>
          <a:off x="8515428" y="1699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136944</xdr:rowOff>
    </xdr:from>
    <xdr:to>
      <xdr:col>41</xdr:col>
      <xdr:colOff>101600</xdr:colOff>
      <xdr:row>99</xdr:row>
      <xdr:rowOff>67094</xdr:rowOff>
    </xdr:to>
    <xdr:sp macro="" textlink="">
      <xdr:nvSpPr>
        <xdr:cNvPr id="482" name="楕円 481"/>
        <xdr:cNvSpPr/>
      </xdr:nvSpPr>
      <xdr:spPr>
        <a:xfrm>
          <a:off x="7810500" y="1693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58221</xdr:rowOff>
    </xdr:from>
    <xdr:ext cx="469744" cy="259045"/>
    <xdr:sp macro="" textlink="">
      <xdr:nvSpPr>
        <xdr:cNvPr id="483" name="テキスト ボックス 482"/>
        <xdr:cNvSpPr txBox="1"/>
      </xdr:nvSpPr>
      <xdr:spPr>
        <a:xfrm>
          <a:off x="7626428" y="1703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25343</xdr:rowOff>
    </xdr:from>
    <xdr:to>
      <xdr:col>85</xdr:col>
      <xdr:colOff>127000</xdr:colOff>
      <xdr:row>38</xdr:row>
      <xdr:rowOff>25400</xdr:rowOff>
    </xdr:to>
    <xdr:cxnSp macro="">
      <xdr:nvCxnSpPr>
        <xdr:cNvPr id="508" name="直線コネクタ 507"/>
        <xdr:cNvCxnSpPr/>
      </xdr:nvCxnSpPr>
      <xdr:spPr>
        <a:xfrm flipV="1">
          <a:off x="15481300" y="6540443"/>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1" name="直線コネクタ 510"/>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25320</xdr:rowOff>
    </xdr:from>
    <xdr:to>
      <xdr:col>76</xdr:col>
      <xdr:colOff>114300</xdr:colOff>
      <xdr:row>38</xdr:row>
      <xdr:rowOff>25400</xdr:rowOff>
    </xdr:to>
    <xdr:cxnSp macro="">
      <xdr:nvCxnSpPr>
        <xdr:cNvPr id="514" name="直線コネクタ 513"/>
        <xdr:cNvCxnSpPr/>
      </xdr:nvCxnSpPr>
      <xdr:spPr>
        <a:xfrm>
          <a:off x="13703300" y="6540420"/>
          <a:ext cx="889000" cy="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23937</xdr:rowOff>
    </xdr:from>
    <xdr:to>
      <xdr:col>71</xdr:col>
      <xdr:colOff>177800</xdr:colOff>
      <xdr:row>38</xdr:row>
      <xdr:rowOff>25320</xdr:rowOff>
    </xdr:to>
    <xdr:cxnSp macro="">
      <xdr:nvCxnSpPr>
        <xdr:cNvPr id="517" name="直線コネクタ 516"/>
        <xdr:cNvCxnSpPr/>
      </xdr:nvCxnSpPr>
      <xdr:spPr>
        <a:xfrm>
          <a:off x="12814300" y="6539037"/>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120544</xdr:rowOff>
    </xdr:from>
    <xdr:to>
      <xdr:col>72</xdr:col>
      <xdr:colOff>38100</xdr:colOff>
      <xdr:row>38</xdr:row>
      <xdr:rowOff>50694</xdr:rowOff>
    </xdr:to>
    <xdr:sp macro="" textlink="">
      <xdr:nvSpPr>
        <xdr:cNvPr id="518" name="フローチャート: 判断 517"/>
        <xdr:cNvSpPr/>
      </xdr:nvSpPr>
      <xdr:spPr>
        <a:xfrm>
          <a:off x="13652500" y="646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67221</xdr:rowOff>
    </xdr:from>
    <xdr:ext cx="469744" cy="259045"/>
    <xdr:sp macro="" textlink="">
      <xdr:nvSpPr>
        <xdr:cNvPr id="519" name="テキスト ボックス 518"/>
        <xdr:cNvSpPr txBox="1"/>
      </xdr:nvSpPr>
      <xdr:spPr>
        <a:xfrm>
          <a:off x="13468428" y="623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106302</xdr:rowOff>
    </xdr:from>
    <xdr:to>
      <xdr:col>67</xdr:col>
      <xdr:colOff>101600</xdr:colOff>
      <xdr:row>38</xdr:row>
      <xdr:rowOff>36452</xdr:rowOff>
    </xdr:to>
    <xdr:sp macro="" textlink="">
      <xdr:nvSpPr>
        <xdr:cNvPr id="520" name="フローチャート: 判断 519"/>
        <xdr:cNvSpPr/>
      </xdr:nvSpPr>
      <xdr:spPr>
        <a:xfrm>
          <a:off x="12763500" y="64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52979</xdr:rowOff>
    </xdr:from>
    <xdr:ext cx="469744" cy="259045"/>
    <xdr:sp macro="" textlink="">
      <xdr:nvSpPr>
        <xdr:cNvPr id="521" name="テキスト ボックス 520"/>
        <xdr:cNvSpPr txBox="1"/>
      </xdr:nvSpPr>
      <xdr:spPr>
        <a:xfrm>
          <a:off x="12579428" y="622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145993</xdr:rowOff>
    </xdr:from>
    <xdr:to>
      <xdr:col>85</xdr:col>
      <xdr:colOff>177800</xdr:colOff>
      <xdr:row>38</xdr:row>
      <xdr:rowOff>76143</xdr:rowOff>
    </xdr:to>
    <xdr:sp macro="" textlink="">
      <xdr:nvSpPr>
        <xdr:cNvPr id="527" name="楕円 526"/>
        <xdr:cNvSpPr/>
      </xdr:nvSpPr>
      <xdr:spPr>
        <a:xfrm>
          <a:off x="16268700" y="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313932" cy="259045"/>
    <xdr:sp macro="" textlink="">
      <xdr:nvSpPr>
        <xdr:cNvPr id="528" name="災害復旧事業費該当値テキスト"/>
        <xdr:cNvSpPr txBox="1"/>
      </xdr:nvSpPr>
      <xdr:spPr>
        <a:xfrm>
          <a:off x="16370300" y="64420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9" name="楕円 528"/>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0" name="テキスト ボックス 529"/>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1" name="楕円 530"/>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2" name="テキスト ボックス 531"/>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145970</xdr:rowOff>
    </xdr:from>
    <xdr:to>
      <xdr:col>72</xdr:col>
      <xdr:colOff>38100</xdr:colOff>
      <xdr:row>38</xdr:row>
      <xdr:rowOff>76120</xdr:rowOff>
    </xdr:to>
    <xdr:sp macro="" textlink="">
      <xdr:nvSpPr>
        <xdr:cNvPr id="533" name="楕円 532"/>
        <xdr:cNvSpPr/>
      </xdr:nvSpPr>
      <xdr:spPr>
        <a:xfrm>
          <a:off x="13652500" y="648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67247</xdr:rowOff>
    </xdr:from>
    <xdr:ext cx="313932" cy="259045"/>
    <xdr:sp macro="" textlink="">
      <xdr:nvSpPr>
        <xdr:cNvPr id="534" name="テキスト ボックス 533"/>
        <xdr:cNvSpPr txBox="1"/>
      </xdr:nvSpPr>
      <xdr:spPr>
        <a:xfrm>
          <a:off x="13546333" y="65823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144587</xdr:rowOff>
    </xdr:from>
    <xdr:to>
      <xdr:col>67</xdr:col>
      <xdr:colOff>101600</xdr:colOff>
      <xdr:row>38</xdr:row>
      <xdr:rowOff>74737</xdr:rowOff>
    </xdr:to>
    <xdr:sp macro="" textlink="">
      <xdr:nvSpPr>
        <xdr:cNvPr id="535" name="楕円 534"/>
        <xdr:cNvSpPr/>
      </xdr:nvSpPr>
      <xdr:spPr>
        <a:xfrm>
          <a:off x="12763500" y="648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65864</xdr:rowOff>
    </xdr:from>
    <xdr:ext cx="378565" cy="259045"/>
    <xdr:sp macro="" textlink="">
      <xdr:nvSpPr>
        <xdr:cNvPr id="536" name="テキスト ボックス 535"/>
        <xdr:cNvSpPr txBox="1"/>
      </xdr:nvSpPr>
      <xdr:spPr>
        <a:xfrm>
          <a:off x="12625017" y="6580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9" name="テキスト ボックス 59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1" name="テキスト ボックス 60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3" name="テキスト ボックス 60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09" name="直線コネクタ 608"/>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0"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1" name="直線コネクタ 610"/>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2"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3" name="直線コネクタ 612"/>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161074</xdr:rowOff>
    </xdr:from>
    <xdr:to>
      <xdr:col>85</xdr:col>
      <xdr:colOff>127000</xdr:colOff>
      <xdr:row>77</xdr:row>
      <xdr:rowOff>162204</xdr:rowOff>
    </xdr:to>
    <xdr:cxnSp macro="">
      <xdr:nvCxnSpPr>
        <xdr:cNvPr id="614" name="直線コネクタ 613"/>
        <xdr:cNvCxnSpPr/>
      </xdr:nvCxnSpPr>
      <xdr:spPr>
        <a:xfrm flipV="1">
          <a:off x="15481300" y="13362724"/>
          <a:ext cx="838200" cy="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55618</xdr:rowOff>
    </xdr:from>
    <xdr:ext cx="534377" cy="259045"/>
    <xdr:sp macro="" textlink="">
      <xdr:nvSpPr>
        <xdr:cNvPr id="615" name="公債費平均値テキスト"/>
        <xdr:cNvSpPr txBox="1"/>
      </xdr:nvSpPr>
      <xdr:spPr>
        <a:xfrm>
          <a:off x="16370300" y="1274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16" name="フローチャート: 判断 615"/>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139788</xdr:rowOff>
    </xdr:from>
    <xdr:to>
      <xdr:col>81</xdr:col>
      <xdr:colOff>50800</xdr:colOff>
      <xdr:row>77</xdr:row>
      <xdr:rowOff>162204</xdr:rowOff>
    </xdr:to>
    <xdr:cxnSp macro="">
      <xdr:nvCxnSpPr>
        <xdr:cNvPr id="617" name="直線コネクタ 616"/>
        <xdr:cNvCxnSpPr/>
      </xdr:nvCxnSpPr>
      <xdr:spPr>
        <a:xfrm>
          <a:off x="14592300" y="13341438"/>
          <a:ext cx="889000" cy="2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18" name="フローチャート: 判断 617"/>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129202</xdr:rowOff>
    </xdr:from>
    <xdr:ext cx="534377" cy="259045"/>
    <xdr:sp macro="" textlink="">
      <xdr:nvSpPr>
        <xdr:cNvPr id="619" name="テキスト ボックス 618"/>
        <xdr:cNvSpPr txBox="1"/>
      </xdr:nvSpPr>
      <xdr:spPr>
        <a:xfrm>
          <a:off x="15214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115976</xdr:rowOff>
    </xdr:from>
    <xdr:to>
      <xdr:col>76</xdr:col>
      <xdr:colOff>114300</xdr:colOff>
      <xdr:row>77</xdr:row>
      <xdr:rowOff>139788</xdr:rowOff>
    </xdr:to>
    <xdr:cxnSp macro="">
      <xdr:nvCxnSpPr>
        <xdr:cNvPr id="620" name="直線コネクタ 619"/>
        <xdr:cNvCxnSpPr/>
      </xdr:nvCxnSpPr>
      <xdr:spPr>
        <a:xfrm>
          <a:off x="13703300" y="13317626"/>
          <a:ext cx="889000" cy="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1" name="フローチャート: 判断 620"/>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97667</xdr:rowOff>
    </xdr:from>
    <xdr:ext cx="534377" cy="259045"/>
    <xdr:sp macro="" textlink="">
      <xdr:nvSpPr>
        <xdr:cNvPr id="622" name="テキスト ボックス 621"/>
        <xdr:cNvSpPr txBox="1"/>
      </xdr:nvSpPr>
      <xdr:spPr>
        <a:xfrm>
          <a:off x="14325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39866</xdr:rowOff>
    </xdr:from>
    <xdr:to>
      <xdr:col>71</xdr:col>
      <xdr:colOff>177800</xdr:colOff>
      <xdr:row>77</xdr:row>
      <xdr:rowOff>115976</xdr:rowOff>
    </xdr:to>
    <xdr:cxnSp macro="">
      <xdr:nvCxnSpPr>
        <xdr:cNvPr id="623" name="直線コネクタ 622"/>
        <xdr:cNvCxnSpPr/>
      </xdr:nvCxnSpPr>
      <xdr:spPr>
        <a:xfrm>
          <a:off x="12814300" y="13241516"/>
          <a:ext cx="889000" cy="7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30023</xdr:rowOff>
    </xdr:from>
    <xdr:to>
      <xdr:col>72</xdr:col>
      <xdr:colOff>38100</xdr:colOff>
      <xdr:row>74</xdr:row>
      <xdr:rowOff>131623</xdr:rowOff>
    </xdr:to>
    <xdr:sp macro="" textlink="">
      <xdr:nvSpPr>
        <xdr:cNvPr id="624" name="フローチャート: 判断 623"/>
        <xdr:cNvSpPr/>
      </xdr:nvSpPr>
      <xdr:spPr>
        <a:xfrm>
          <a:off x="13652500" y="1271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148150</xdr:rowOff>
    </xdr:from>
    <xdr:ext cx="534377" cy="259045"/>
    <xdr:sp macro="" textlink="">
      <xdr:nvSpPr>
        <xdr:cNvPr id="625" name="テキスト ボックス 624"/>
        <xdr:cNvSpPr txBox="1"/>
      </xdr:nvSpPr>
      <xdr:spPr>
        <a:xfrm>
          <a:off x="13436111" y="124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37249</xdr:rowOff>
    </xdr:from>
    <xdr:to>
      <xdr:col>67</xdr:col>
      <xdr:colOff>101600</xdr:colOff>
      <xdr:row>74</xdr:row>
      <xdr:rowOff>138849</xdr:rowOff>
    </xdr:to>
    <xdr:sp macro="" textlink="">
      <xdr:nvSpPr>
        <xdr:cNvPr id="626" name="フローチャート: 判断 625"/>
        <xdr:cNvSpPr/>
      </xdr:nvSpPr>
      <xdr:spPr>
        <a:xfrm>
          <a:off x="12763500" y="1272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155376</xdr:rowOff>
    </xdr:from>
    <xdr:ext cx="534377" cy="259045"/>
    <xdr:sp macro="" textlink="">
      <xdr:nvSpPr>
        <xdr:cNvPr id="627" name="テキスト ボックス 626"/>
        <xdr:cNvSpPr txBox="1"/>
      </xdr:nvSpPr>
      <xdr:spPr>
        <a:xfrm>
          <a:off x="12547111" y="1249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110274</xdr:rowOff>
    </xdr:from>
    <xdr:to>
      <xdr:col>85</xdr:col>
      <xdr:colOff>177800</xdr:colOff>
      <xdr:row>78</xdr:row>
      <xdr:rowOff>40424</xdr:rowOff>
    </xdr:to>
    <xdr:sp macro="" textlink="">
      <xdr:nvSpPr>
        <xdr:cNvPr id="633" name="楕円 632"/>
        <xdr:cNvSpPr/>
      </xdr:nvSpPr>
      <xdr:spPr>
        <a:xfrm>
          <a:off x="16268700" y="1331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25201</xdr:rowOff>
    </xdr:from>
    <xdr:ext cx="534377" cy="259045"/>
    <xdr:sp macro="" textlink="">
      <xdr:nvSpPr>
        <xdr:cNvPr id="634" name="公債費該当値テキスト"/>
        <xdr:cNvSpPr txBox="1"/>
      </xdr:nvSpPr>
      <xdr:spPr>
        <a:xfrm>
          <a:off x="16370300" y="1322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111404</xdr:rowOff>
    </xdr:from>
    <xdr:to>
      <xdr:col>81</xdr:col>
      <xdr:colOff>101600</xdr:colOff>
      <xdr:row>78</xdr:row>
      <xdr:rowOff>41554</xdr:rowOff>
    </xdr:to>
    <xdr:sp macro="" textlink="">
      <xdr:nvSpPr>
        <xdr:cNvPr id="635" name="楕円 634"/>
        <xdr:cNvSpPr/>
      </xdr:nvSpPr>
      <xdr:spPr>
        <a:xfrm>
          <a:off x="15430500" y="1331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32681</xdr:rowOff>
    </xdr:from>
    <xdr:ext cx="534377" cy="259045"/>
    <xdr:sp macro="" textlink="">
      <xdr:nvSpPr>
        <xdr:cNvPr id="636" name="テキスト ボックス 635"/>
        <xdr:cNvSpPr txBox="1"/>
      </xdr:nvSpPr>
      <xdr:spPr>
        <a:xfrm>
          <a:off x="15214111" y="134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88988</xdr:rowOff>
    </xdr:from>
    <xdr:to>
      <xdr:col>76</xdr:col>
      <xdr:colOff>165100</xdr:colOff>
      <xdr:row>78</xdr:row>
      <xdr:rowOff>19138</xdr:rowOff>
    </xdr:to>
    <xdr:sp macro="" textlink="">
      <xdr:nvSpPr>
        <xdr:cNvPr id="637" name="楕円 636"/>
        <xdr:cNvSpPr/>
      </xdr:nvSpPr>
      <xdr:spPr>
        <a:xfrm>
          <a:off x="14541500" y="1329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10265</xdr:rowOff>
    </xdr:from>
    <xdr:ext cx="534377" cy="259045"/>
    <xdr:sp macro="" textlink="">
      <xdr:nvSpPr>
        <xdr:cNvPr id="638" name="テキスト ボックス 637"/>
        <xdr:cNvSpPr txBox="1"/>
      </xdr:nvSpPr>
      <xdr:spPr>
        <a:xfrm>
          <a:off x="14325111" y="1338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65176</xdr:rowOff>
    </xdr:from>
    <xdr:to>
      <xdr:col>72</xdr:col>
      <xdr:colOff>38100</xdr:colOff>
      <xdr:row>77</xdr:row>
      <xdr:rowOff>166776</xdr:rowOff>
    </xdr:to>
    <xdr:sp macro="" textlink="">
      <xdr:nvSpPr>
        <xdr:cNvPr id="639" name="楕円 638"/>
        <xdr:cNvSpPr/>
      </xdr:nvSpPr>
      <xdr:spPr>
        <a:xfrm>
          <a:off x="13652500" y="1326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157903</xdr:rowOff>
    </xdr:from>
    <xdr:ext cx="534377" cy="259045"/>
    <xdr:sp macro="" textlink="">
      <xdr:nvSpPr>
        <xdr:cNvPr id="640" name="テキスト ボックス 639"/>
        <xdr:cNvSpPr txBox="1"/>
      </xdr:nvSpPr>
      <xdr:spPr>
        <a:xfrm>
          <a:off x="13436111" y="1335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160516</xdr:rowOff>
    </xdr:from>
    <xdr:to>
      <xdr:col>67</xdr:col>
      <xdr:colOff>101600</xdr:colOff>
      <xdr:row>77</xdr:row>
      <xdr:rowOff>90666</xdr:rowOff>
    </xdr:to>
    <xdr:sp macro="" textlink="">
      <xdr:nvSpPr>
        <xdr:cNvPr id="641" name="楕円 640"/>
        <xdr:cNvSpPr/>
      </xdr:nvSpPr>
      <xdr:spPr>
        <a:xfrm>
          <a:off x="12763500" y="1319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81793</xdr:rowOff>
    </xdr:from>
    <xdr:ext cx="534377" cy="259045"/>
    <xdr:sp macro="" textlink="">
      <xdr:nvSpPr>
        <xdr:cNvPr id="642" name="テキスト ボックス 641"/>
        <xdr:cNvSpPr txBox="1"/>
      </xdr:nvSpPr>
      <xdr:spPr>
        <a:xfrm>
          <a:off x="12547111" y="132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6" name="テキスト ボックス 65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66" name="直線コネクタ 665"/>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67"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68" name="直線コネクタ 667"/>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69"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0" name="直線コネクタ 669"/>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31641</xdr:rowOff>
    </xdr:from>
    <xdr:to>
      <xdr:col>85</xdr:col>
      <xdr:colOff>127000</xdr:colOff>
      <xdr:row>99</xdr:row>
      <xdr:rowOff>40953</xdr:rowOff>
    </xdr:to>
    <xdr:cxnSp macro="">
      <xdr:nvCxnSpPr>
        <xdr:cNvPr id="671" name="直線コネクタ 670"/>
        <xdr:cNvCxnSpPr/>
      </xdr:nvCxnSpPr>
      <xdr:spPr>
        <a:xfrm>
          <a:off x="15481300" y="17005191"/>
          <a:ext cx="838200" cy="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84658</xdr:rowOff>
    </xdr:from>
    <xdr:ext cx="534377" cy="259045"/>
    <xdr:sp macro="" textlink="">
      <xdr:nvSpPr>
        <xdr:cNvPr id="672" name="積立金平均値テキスト"/>
        <xdr:cNvSpPr txBox="1"/>
      </xdr:nvSpPr>
      <xdr:spPr>
        <a:xfrm>
          <a:off x="16370300" y="167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3" name="フローチャート: 判断 672"/>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109860</xdr:rowOff>
    </xdr:from>
    <xdr:to>
      <xdr:col>81</xdr:col>
      <xdr:colOff>50800</xdr:colOff>
      <xdr:row>99</xdr:row>
      <xdr:rowOff>31641</xdr:rowOff>
    </xdr:to>
    <xdr:cxnSp macro="">
      <xdr:nvCxnSpPr>
        <xdr:cNvPr id="674" name="直線コネクタ 673"/>
        <xdr:cNvCxnSpPr/>
      </xdr:nvCxnSpPr>
      <xdr:spPr>
        <a:xfrm>
          <a:off x="14592300" y="16911960"/>
          <a:ext cx="889000" cy="9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75" name="フローチャート: 判断 674"/>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18470</xdr:rowOff>
    </xdr:from>
    <xdr:ext cx="534377" cy="259045"/>
    <xdr:sp macro="" textlink="">
      <xdr:nvSpPr>
        <xdr:cNvPr id="676" name="テキスト ボックス 675"/>
        <xdr:cNvSpPr txBox="1"/>
      </xdr:nvSpPr>
      <xdr:spPr>
        <a:xfrm>
          <a:off x="15214111" y="166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109860</xdr:rowOff>
    </xdr:from>
    <xdr:to>
      <xdr:col>76</xdr:col>
      <xdr:colOff>114300</xdr:colOff>
      <xdr:row>98</xdr:row>
      <xdr:rowOff>135996</xdr:rowOff>
    </xdr:to>
    <xdr:cxnSp macro="">
      <xdr:nvCxnSpPr>
        <xdr:cNvPr id="677" name="直線コネクタ 676"/>
        <xdr:cNvCxnSpPr/>
      </xdr:nvCxnSpPr>
      <xdr:spPr>
        <a:xfrm flipV="1">
          <a:off x="13703300" y="16911960"/>
          <a:ext cx="889000" cy="2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78" name="フローチャート: 判断 677"/>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4655</xdr:rowOff>
    </xdr:from>
    <xdr:ext cx="534377" cy="259045"/>
    <xdr:sp macro="" textlink="">
      <xdr:nvSpPr>
        <xdr:cNvPr id="679" name="テキスト ボックス 678"/>
        <xdr:cNvSpPr txBox="1"/>
      </xdr:nvSpPr>
      <xdr:spPr>
        <a:xfrm>
          <a:off x="14325111" y="166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135996</xdr:rowOff>
    </xdr:from>
    <xdr:to>
      <xdr:col>71</xdr:col>
      <xdr:colOff>177800</xdr:colOff>
      <xdr:row>99</xdr:row>
      <xdr:rowOff>9649</xdr:rowOff>
    </xdr:to>
    <xdr:cxnSp macro="">
      <xdr:nvCxnSpPr>
        <xdr:cNvPr id="680" name="直線コネクタ 679"/>
        <xdr:cNvCxnSpPr/>
      </xdr:nvCxnSpPr>
      <xdr:spPr>
        <a:xfrm flipV="1">
          <a:off x="12814300" y="16938096"/>
          <a:ext cx="889000" cy="4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62429</xdr:rowOff>
    </xdr:from>
    <xdr:to>
      <xdr:col>72</xdr:col>
      <xdr:colOff>38100</xdr:colOff>
      <xdr:row>98</xdr:row>
      <xdr:rowOff>164029</xdr:rowOff>
    </xdr:to>
    <xdr:sp macro="" textlink="">
      <xdr:nvSpPr>
        <xdr:cNvPr id="681" name="フローチャート: 判断 680"/>
        <xdr:cNvSpPr/>
      </xdr:nvSpPr>
      <xdr:spPr>
        <a:xfrm>
          <a:off x="13652500" y="1686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9106</xdr:rowOff>
    </xdr:from>
    <xdr:ext cx="534377" cy="259045"/>
    <xdr:sp macro="" textlink="">
      <xdr:nvSpPr>
        <xdr:cNvPr id="682" name="テキスト ボックス 681"/>
        <xdr:cNvSpPr txBox="1"/>
      </xdr:nvSpPr>
      <xdr:spPr>
        <a:xfrm>
          <a:off x="13436111" y="1663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162006</xdr:rowOff>
    </xdr:from>
    <xdr:to>
      <xdr:col>67</xdr:col>
      <xdr:colOff>101600</xdr:colOff>
      <xdr:row>98</xdr:row>
      <xdr:rowOff>92156</xdr:rowOff>
    </xdr:to>
    <xdr:sp macro="" textlink="">
      <xdr:nvSpPr>
        <xdr:cNvPr id="683" name="フローチャート: 判断 682"/>
        <xdr:cNvSpPr/>
      </xdr:nvSpPr>
      <xdr:spPr>
        <a:xfrm>
          <a:off x="12763500" y="1679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108683</xdr:rowOff>
    </xdr:from>
    <xdr:ext cx="534377" cy="259045"/>
    <xdr:sp macro="" textlink="">
      <xdr:nvSpPr>
        <xdr:cNvPr id="684" name="テキスト ボックス 683"/>
        <xdr:cNvSpPr txBox="1"/>
      </xdr:nvSpPr>
      <xdr:spPr>
        <a:xfrm>
          <a:off x="12547111" y="1656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161603</xdr:rowOff>
    </xdr:from>
    <xdr:to>
      <xdr:col>85</xdr:col>
      <xdr:colOff>177800</xdr:colOff>
      <xdr:row>99</xdr:row>
      <xdr:rowOff>91753</xdr:rowOff>
    </xdr:to>
    <xdr:sp macro="" textlink="">
      <xdr:nvSpPr>
        <xdr:cNvPr id="690" name="楕円 689"/>
        <xdr:cNvSpPr/>
      </xdr:nvSpPr>
      <xdr:spPr>
        <a:xfrm>
          <a:off x="16268700" y="1696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76530</xdr:rowOff>
    </xdr:from>
    <xdr:ext cx="378565" cy="259045"/>
    <xdr:sp macro="" textlink="">
      <xdr:nvSpPr>
        <xdr:cNvPr id="691" name="積立金該当値テキスト"/>
        <xdr:cNvSpPr txBox="1"/>
      </xdr:nvSpPr>
      <xdr:spPr>
        <a:xfrm>
          <a:off x="16370300" y="16878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152291</xdr:rowOff>
    </xdr:from>
    <xdr:to>
      <xdr:col>81</xdr:col>
      <xdr:colOff>101600</xdr:colOff>
      <xdr:row>99</xdr:row>
      <xdr:rowOff>82441</xdr:rowOff>
    </xdr:to>
    <xdr:sp macro="" textlink="">
      <xdr:nvSpPr>
        <xdr:cNvPr id="692" name="楕円 691"/>
        <xdr:cNvSpPr/>
      </xdr:nvSpPr>
      <xdr:spPr>
        <a:xfrm>
          <a:off x="15430500" y="1695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73568</xdr:rowOff>
    </xdr:from>
    <xdr:ext cx="469744" cy="259045"/>
    <xdr:sp macro="" textlink="">
      <xdr:nvSpPr>
        <xdr:cNvPr id="693" name="テキスト ボックス 692"/>
        <xdr:cNvSpPr txBox="1"/>
      </xdr:nvSpPr>
      <xdr:spPr>
        <a:xfrm>
          <a:off x="15246428" y="17047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59060</xdr:rowOff>
    </xdr:from>
    <xdr:to>
      <xdr:col>76</xdr:col>
      <xdr:colOff>165100</xdr:colOff>
      <xdr:row>98</xdr:row>
      <xdr:rowOff>160660</xdr:rowOff>
    </xdr:to>
    <xdr:sp macro="" textlink="">
      <xdr:nvSpPr>
        <xdr:cNvPr id="694" name="楕円 693"/>
        <xdr:cNvSpPr/>
      </xdr:nvSpPr>
      <xdr:spPr>
        <a:xfrm>
          <a:off x="14541500" y="1686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151787</xdr:rowOff>
    </xdr:from>
    <xdr:ext cx="534377" cy="259045"/>
    <xdr:sp macro="" textlink="">
      <xdr:nvSpPr>
        <xdr:cNvPr id="695" name="テキスト ボックス 694"/>
        <xdr:cNvSpPr txBox="1"/>
      </xdr:nvSpPr>
      <xdr:spPr>
        <a:xfrm>
          <a:off x="14325111" y="1695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85196</xdr:rowOff>
    </xdr:from>
    <xdr:to>
      <xdr:col>72</xdr:col>
      <xdr:colOff>38100</xdr:colOff>
      <xdr:row>99</xdr:row>
      <xdr:rowOff>15346</xdr:rowOff>
    </xdr:to>
    <xdr:sp macro="" textlink="">
      <xdr:nvSpPr>
        <xdr:cNvPr id="696" name="楕円 695"/>
        <xdr:cNvSpPr/>
      </xdr:nvSpPr>
      <xdr:spPr>
        <a:xfrm>
          <a:off x="13652500" y="1688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6473</xdr:rowOff>
    </xdr:from>
    <xdr:ext cx="534377" cy="259045"/>
    <xdr:sp macro="" textlink="">
      <xdr:nvSpPr>
        <xdr:cNvPr id="697" name="テキスト ボックス 696"/>
        <xdr:cNvSpPr txBox="1"/>
      </xdr:nvSpPr>
      <xdr:spPr>
        <a:xfrm>
          <a:off x="13436111" y="1698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130299</xdr:rowOff>
    </xdr:from>
    <xdr:to>
      <xdr:col>67</xdr:col>
      <xdr:colOff>101600</xdr:colOff>
      <xdr:row>99</xdr:row>
      <xdr:rowOff>60449</xdr:rowOff>
    </xdr:to>
    <xdr:sp macro="" textlink="">
      <xdr:nvSpPr>
        <xdr:cNvPr id="698" name="楕円 697"/>
        <xdr:cNvSpPr/>
      </xdr:nvSpPr>
      <xdr:spPr>
        <a:xfrm>
          <a:off x="12763500" y="1693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51576</xdr:rowOff>
    </xdr:from>
    <xdr:ext cx="469744" cy="259045"/>
    <xdr:sp macro="" textlink="">
      <xdr:nvSpPr>
        <xdr:cNvPr id="699" name="テキスト ボックス 698"/>
        <xdr:cNvSpPr txBox="1"/>
      </xdr:nvSpPr>
      <xdr:spPr>
        <a:xfrm>
          <a:off x="12579428" y="1702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0" name="直線コネクタ 70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1" name="テキスト ボックス 71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2" name="直線コネクタ 71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3" name="テキスト ボックス 71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4" name="直線コネクタ 71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5" name="テキスト ボックス 71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6" name="直線コネクタ 71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7" name="テキスト ボックス 71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8" name="直線コネクタ 71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9" name="テキスト ボックス 71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0" name="直線コネクタ 71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1" name="テキスト ボックス 72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25" name="直線コネクタ 724"/>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7" name="直線コネクタ 72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28"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29" name="直線コネクタ 728"/>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0" name="直線コネクタ 72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1" name="投資及び出資金平均値テキスト"/>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2" name="フローチャート: 判断 731"/>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3" name="直線コネクタ 73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34" name="フローチャート: 判断 733"/>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35" name="テキスト ボックス 734"/>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6" name="直線コネクタ 73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37" name="フローチャート: 判断 736"/>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95830</xdr:rowOff>
    </xdr:from>
    <xdr:ext cx="469744" cy="259045"/>
    <xdr:sp macro="" textlink="">
      <xdr:nvSpPr>
        <xdr:cNvPr id="738" name="テキスト ボックス 737"/>
        <xdr:cNvSpPr txBox="1"/>
      </xdr:nvSpPr>
      <xdr:spPr>
        <a:xfrm>
          <a:off x="20199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9" name="直線コネクタ 73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128252</xdr:rowOff>
    </xdr:from>
    <xdr:to>
      <xdr:col>102</xdr:col>
      <xdr:colOff>165100</xdr:colOff>
      <xdr:row>39</xdr:row>
      <xdr:rowOff>58402</xdr:rowOff>
    </xdr:to>
    <xdr:sp macro="" textlink="">
      <xdr:nvSpPr>
        <xdr:cNvPr id="740" name="フローチャート: 判断 739"/>
        <xdr:cNvSpPr/>
      </xdr:nvSpPr>
      <xdr:spPr>
        <a:xfrm>
          <a:off x="19494500" y="664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74929</xdr:rowOff>
    </xdr:from>
    <xdr:ext cx="469744" cy="259045"/>
    <xdr:sp macro="" textlink="">
      <xdr:nvSpPr>
        <xdr:cNvPr id="741" name="テキスト ボックス 740"/>
        <xdr:cNvSpPr txBox="1"/>
      </xdr:nvSpPr>
      <xdr:spPr>
        <a:xfrm>
          <a:off x="19310428" y="641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146932</xdr:rowOff>
    </xdr:from>
    <xdr:to>
      <xdr:col>98</xdr:col>
      <xdr:colOff>38100</xdr:colOff>
      <xdr:row>39</xdr:row>
      <xdr:rowOff>77082</xdr:rowOff>
    </xdr:to>
    <xdr:sp macro="" textlink="">
      <xdr:nvSpPr>
        <xdr:cNvPr id="742" name="フローチャート: 判断 741"/>
        <xdr:cNvSpPr/>
      </xdr:nvSpPr>
      <xdr:spPr>
        <a:xfrm>
          <a:off x="18605500" y="666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93609</xdr:rowOff>
    </xdr:from>
    <xdr:ext cx="469744" cy="259045"/>
    <xdr:sp macro="" textlink="">
      <xdr:nvSpPr>
        <xdr:cNvPr id="743" name="テキスト ボックス 742"/>
        <xdr:cNvSpPr txBox="1"/>
      </xdr:nvSpPr>
      <xdr:spPr>
        <a:xfrm>
          <a:off x="18421428" y="6437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9" name="楕円 74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0"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1" name="楕円 75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2" name="テキスト ボックス 75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3" name="楕円 75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4" name="テキスト ボックス 75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5" name="楕円 75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6" name="テキスト ボックス 75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7" name="楕円 75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8" name="テキスト ボックス 75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0" name="直線コネクタ 779"/>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3"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84" name="直線コネクタ 783"/>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72263</xdr:rowOff>
    </xdr:from>
    <xdr:to>
      <xdr:col>116</xdr:col>
      <xdr:colOff>63500</xdr:colOff>
      <xdr:row>58</xdr:row>
      <xdr:rowOff>73223</xdr:rowOff>
    </xdr:to>
    <xdr:cxnSp macro="">
      <xdr:nvCxnSpPr>
        <xdr:cNvPr id="785" name="直線コネクタ 784"/>
        <xdr:cNvCxnSpPr/>
      </xdr:nvCxnSpPr>
      <xdr:spPr>
        <a:xfrm>
          <a:off x="21323300" y="10016363"/>
          <a:ext cx="8382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31264</xdr:rowOff>
    </xdr:from>
    <xdr:ext cx="469744" cy="259045"/>
    <xdr:sp macro="" textlink="">
      <xdr:nvSpPr>
        <xdr:cNvPr id="786" name="貸付金平均値テキスト"/>
        <xdr:cNvSpPr txBox="1"/>
      </xdr:nvSpPr>
      <xdr:spPr>
        <a:xfrm>
          <a:off x="22212300" y="9632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87" name="フローチャート: 判断 786"/>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71257</xdr:rowOff>
    </xdr:from>
    <xdr:to>
      <xdr:col>111</xdr:col>
      <xdr:colOff>177800</xdr:colOff>
      <xdr:row>58</xdr:row>
      <xdr:rowOff>72263</xdr:rowOff>
    </xdr:to>
    <xdr:cxnSp macro="">
      <xdr:nvCxnSpPr>
        <xdr:cNvPr id="788" name="直線コネクタ 787"/>
        <xdr:cNvCxnSpPr/>
      </xdr:nvCxnSpPr>
      <xdr:spPr>
        <a:xfrm>
          <a:off x="20434300" y="10015357"/>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89" name="フローチャート: 判断 788"/>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70416</xdr:rowOff>
    </xdr:from>
    <xdr:ext cx="469744" cy="259045"/>
    <xdr:sp macro="" textlink="">
      <xdr:nvSpPr>
        <xdr:cNvPr id="790" name="テキスト ボックス 789"/>
        <xdr:cNvSpPr txBox="1"/>
      </xdr:nvSpPr>
      <xdr:spPr>
        <a:xfrm>
          <a:off x="21088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70572</xdr:rowOff>
    </xdr:from>
    <xdr:to>
      <xdr:col>107</xdr:col>
      <xdr:colOff>50800</xdr:colOff>
      <xdr:row>58</xdr:row>
      <xdr:rowOff>71257</xdr:rowOff>
    </xdr:to>
    <xdr:cxnSp macro="">
      <xdr:nvCxnSpPr>
        <xdr:cNvPr id="791" name="直線コネクタ 790"/>
        <xdr:cNvCxnSpPr/>
      </xdr:nvCxnSpPr>
      <xdr:spPr>
        <a:xfrm>
          <a:off x="19545300" y="10014672"/>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2" name="フローチャート: 判断 791"/>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60951</xdr:rowOff>
    </xdr:from>
    <xdr:ext cx="469744" cy="259045"/>
    <xdr:sp macro="" textlink="">
      <xdr:nvSpPr>
        <xdr:cNvPr id="793" name="テキスト ボックス 792"/>
        <xdr:cNvSpPr txBox="1"/>
      </xdr:nvSpPr>
      <xdr:spPr>
        <a:xfrm>
          <a:off x="20199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70389</xdr:rowOff>
    </xdr:from>
    <xdr:to>
      <xdr:col>102</xdr:col>
      <xdr:colOff>114300</xdr:colOff>
      <xdr:row>58</xdr:row>
      <xdr:rowOff>70572</xdr:rowOff>
    </xdr:to>
    <xdr:cxnSp macro="">
      <xdr:nvCxnSpPr>
        <xdr:cNvPr id="794" name="直線コネクタ 793"/>
        <xdr:cNvCxnSpPr/>
      </xdr:nvCxnSpPr>
      <xdr:spPr>
        <a:xfrm>
          <a:off x="18656300" y="10014489"/>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5735</xdr:rowOff>
    </xdr:from>
    <xdr:to>
      <xdr:col>102</xdr:col>
      <xdr:colOff>165100</xdr:colOff>
      <xdr:row>57</xdr:row>
      <xdr:rowOff>107335</xdr:rowOff>
    </xdr:to>
    <xdr:sp macro="" textlink="">
      <xdr:nvSpPr>
        <xdr:cNvPr id="795" name="フローチャート: 判断 794"/>
        <xdr:cNvSpPr/>
      </xdr:nvSpPr>
      <xdr:spPr>
        <a:xfrm>
          <a:off x="19494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123862</xdr:rowOff>
    </xdr:from>
    <xdr:ext cx="469744" cy="259045"/>
    <xdr:sp macro="" textlink="">
      <xdr:nvSpPr>
        <xdr:cNvPr id="796" name="テキスト ボックス 795"/>
        <xdr:cNvSpPr txBox="1"/>
      </xdr:nvSpPr>
      <xdr:spPr>
        <a:xfrm>
          <a:off x="19310428" y="955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157754</xdr:rowOff>
    </xdr:from>
    <xdr:to>
      <xdr:col>98</xdr:col>
      <xdr:colOff>38100</xdr:colOff>
      <xdr:row>57</xdr:row>
      <xdr:rowOff>87904</xdr:rowOff>
    </xdr:to>
    <xdr:sp macro="" textlink="">
      <xdr:nvSpPr>
        <xdr:cNvPr id="797" name="フローチャート: 判断 796"/>
        <xdr:cNvSpPr/>
      </xdr:nvSpPr>
      <xdr:spPr>
        <a:xfrm>
          <a:off x="18605500" y="975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104431</xdr:rowOff>
    </xdr:from>
    <xdr:ext cx="469744" cy="259045"/>
    <xdr:sp macro="" textlink="">
      <xdr:nvSpPr>
        <xdr:cNvPr id="798" name="テキスト ボックス 797"/>
        <xdr:cNvSpPr txBox="1"/>
      </xdr:nvSpPr>
      <xdr:spPr>
        <a:xfrm>
          <a:off x="18421428" y="953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22423</xdr:rowOff>
    </xdr:from>
    <xdr:to>
      <xdr:col>116</xdr:col>
      <xdr:colOff>114300</xdr:colOff>
      <xdr:row>58</xdr:row>
      <xdr:rowOff>124023</xdr:rowOff>
    </xdr:to>
    <xdr:sp macro="" textlink="">
      <xdr:nvSpPr>
        <xdr:cNvPr id="804" name="楕円 803"/>
        <xdr:cNvSpPr/>
      </xdr:nvSpPr>
      <xdr:spPr>
        <a:xfrm>
          <a:off x="22110700" y="996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108800</xdr:rowOff>
    </xdr:from>
    <xdr:ext cx="469744" cy="259045"/>
    <xdr:sp macro="" textlink="">
      <xdr:nvSpPr>
        <xdr:cNvPr id="805" name="貸付金該当値テキスト"/>
        <xdr:cNvSpPr txBox="1"/>
      </xdr:nvSpPr>
      <xdr:spPr>
        <a:xfrm>
          <a:off x="22212300" y="988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21463</xdr:rowOff>
    </xdr:from>
    <xdr:to>
      <xdr:col>112</xdr:col>
      <xdr:colOff>38100</xdr:colOff>
      <xdr:row>58</xdr:row>
      <xdr:rowOff>123063</xdr:rowOff>
    </xdr:to>
    <xdr:sp macro="" textlink="">
      <xdr:nvSpPr>
        <xdr:cNvPr id="806" name="楕円 805"/>
        <xdr:cNvSpPr/>
      </xdr:nvSpPr>
      <xdr:spPr>
        <a:xfrm>
          <a:off x="21272500" y="996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114190</xdr:rowOff>
    </xdr:from>
    <xdr:ext cx="469744" cy="259045"/>
    <xdr:sp macro="" textlink="">
      <xdr:nvSpPr>
        <xdr:cNvPr id="807" name="テキスト ボックス 806"/>
        <xdr:cNvSpPr txBox="1"/>
      </xdr:nvSpPr>
      <xdr:spPr>
        <a:xfrm>
          <a:off x="21088428" y="1005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20457</xdr:rowOff>
    </xdr:from>
    <xdr:to>
      <xdr:col>107</xdr:col>
      <xdr:colOff>101600</xdr:colOff>
      <xdr:row>58</xdr:row>
      <xdr:rowOff>122057</xdr:rowOff>
    </xdr:to>
    <xdr:sp macro="" textlink="">
      <xdr:nvSpPr>
        <xdr:cNvPr id="808" name="楕円 807"/>
        <xdr:cNvSpPr/>
      </xdr:nvSpPr>
      <xdr:spPr>
        <a:xfrm>
          <a:off x="20383500" y="9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113184</xdr:rowOff>
    </xdr:from>
    <xdr:ext cx="469744" cy="259045"/>
    <xdr:sp macro="" textlink="">
      <xdr:nvSpPr>
        <xdr:cNvPr id="809" name="テキスト ボックス 808"/>
        <xdr:cNvSpPr txBox="1"/>
      </xdr:nvSpPr>
      <xdr:spPr>
        <a:xfrm>
          <a:off x="20199428" y="1005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19772</xdr:rowOff>
    </xdr:from>
    <xdr:to>
      <xdr:col>102</xdr:col>
      <xdr:colOff>165100</xdr:colOff>
      <xdr:row>58</xdr:row>
      <xdr:rowOff>121372</xdr:rowOff>
    </xdr:to>
    <xdr:sp macro="" textlink="">
      <xdr:nvSpPr>
        <xdr:cNvPr id="810" name="楕円 809"/>
        <xdr:cNvSpPr/>
      </xdr:nvSpPr>
      <xdr:spPr>
        <a:xfrm>
          <a:off x="19494500" y="996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112499</xdr:rowOff>
    </xdr:from>
    <xdr:ext cx="469744" cy="259045"/>
    <xdr:sp macro="" textlink="">
      <xdr:nvSpPr>
        <xdr:cNvPr id="811" name="テキスト ボックス 810"/>
        <xdr:cNvSpPr txBox="1"/>
      </xdr:nvSpPr>
      <xdr:spPr>
        <a:xfrm>
          <a:off x="19310428" y="1005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19589</xdr:rowOff>
    </xdr:from>
    <xdr:to>
      <xdr:col>98</xdr:col>
      <xdr:colOff>38100</xdr:colOff>
      <xdr:row>58</xdr:row>
      <xdr:rowOff>121189</xdr:rowOff>
    </xdr:to>
    <xdr:sp macro="" textlink="">
      <xdr:nvSpPr>
        <xdr:cNvPr id="812" name="楕円 811"/>
        <xdr:cNvSpPr/>
      </xdr:nvSpPr>
      <xdr:spPr>
        <a:xfrm>
          <a:off x="18605500" y="996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112316</xdr:rowOff>
    </xdr:from>
    <xdr:ext cx="469744" cy="259045"/>
    <xdr:sp macro="" textlink="">
      <xdr:nvSpPr>
        <xdr:cNvPr id="813" name="テキスト ボックス 812"/>
        <xdr:cNvSpPr txBox="1"/>
      </xdr:nvSpPr>
      <xdr:spPr>
        <a:xfrm>
          <a:off x="18421428" y="100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38" name="直線コネクタ 837"/>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39"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0" name="直線コネクタ 839"/>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1"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2" name="直線コネクタ 841"/>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56604</xdr:rowOff>
    </xdr:from>
    <xdr:to>
      <xdr:col>116</xdr:col>
      <xdr:colOff>63500</xdr:colOff>
      <xdr:row>77</xdr:row>
      <xdr:rowOff>60700</xdr:rowOff>
    </xdr:to>
    <xdr:cxnSp macro="">
      <xdr:nvCxnSpPr>
        <xdr:cNvPr id="843" name="直線コネクタ 842"/>
        <xdr:cNvCxnSpPr/>
      </xdr:nvCxnSpPr>
      <xdr:spPr>
        <a:xfrm flipV="1">
          <a:off x="21323300" y="13258254"/>
          <a:ext cx="8382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89260</xdr:rowOff>
    </xdr:from>
    <xdr:ext cx="534377" cy="259045"/>
    <xdr:sp macro="" textlink="">
      <xdr:nvSpPr>
        <xdr:cNvPr id="844" name="繰出金平均値テキスト"/>
        <xdr:cNvSpPr txBox="1"/>
      </xdr:nvSpPr>
      <xdr:spPr>
        <a:xfrm>
          <a:off x="22212300" y="12776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45" name="フローチャート: 判断 844"/>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59480</xdr:rowOff>
    </xdr:from>
    <xdr:to>
      <xdr:col>111</xdr:col>
      <xdr:colOff>177800</xdr:colOff>
      <xdr:row>77</xdr:row>
      <xdr:rowOff>60700</xdr:rowOff>
    </xdr:to>
    <xdr:cxnSp macro="">
      <xdr:nvCxnSpPr>
        <xdr:cNvPr id="846" name="直線コネクタ 845"/>
        <xdr:cNvCxnSpPr/>
      </xdr:nvCxnSpPr>
      <xdr:spPr>
        <a:xfrm>
          <a:off x="20434300" y="13261130"/>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47" name="フローチャート: 判断 846"/>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160869</xdr:rowOff>
    </xdr:from>
    <xdr:ext cx="534377" cy="259045"/>
    <xdr:sp macro="" textlink="">
      <xdr:nvSpPr>
        <xdr:cNvPr id="848" name="テキスト ボックス 847"/>
        <xdr:cNvSpPr txBox="1"/>
      </xdr:nvSpPr>
      <xdr:spPr>
        <a:xfrm>
          <a:off x="21056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59480</xdr:rowOff>
    </xdr:from>
    <xdr:to>
      <xdr:col>107</xdr:col>
      <xdr:colOff>50800</xdr:colOff>
      <xdr:row>77</xdr:row>
      <xdr:rowOff>78473</xdr:rowOff>
    </xdr:to>
    <xdr:cxnSp macro="">
      <xdr:nvCxnSpPr>
        <xdr:cNvPr id="849" name="直線コネクタ 848"/>
        <xdr:cNvCxnSpPr/>
      </xdr:nvCxnSpPr>
      <xdr:spPr>
        <a:xfrm flipV="1">
          <a:off x="19545300" y="13261130"/>
          <a:ext cx="889000" cy="1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0" name="フローチャート: 判断 849"/>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163231</xdr:rowOff>
    </xdr:from>
    <xdr:ext cx="534377" cy="259045"/>
    <xdr:sp macro="" textlink="">
      <xdr:nvSpPr>
        <xdr:cNvPr id="851" name="テキスト ボックス 850"/>
        <xdr:cNvSpPr txBox="1"/>
      </xdr:nvSpPr>
      <xdr:spPr>
        <a:xfrm>
          <a:off x="20167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78473</xdr:rowOff>
    </xdr:from>
    <xdr:to>
      <xdr:col>102</xdr:col>
      <xdr:colOff>114300</xdr:colOff>
      <xdr:row>77</xdr:row>
      <xdr:rowOff>109258</xdr:rowOff>
    </xdr:to>
    <xdr:cxnSp macro="">
      <xdr:nvCxnSpPr>
        <xdr:cNvPr id="852" name="直線コネクタ 851"/>
        <xdr:cNvCxnSpPr/>
      </xdr:nvCxnSpPr>
      <xdr:spPr>
        <a:xfrm flipV="1">
          <a:off x="18656300" y="13280123"/>
          <a:ext cx="889000" cy="3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16567</xdr:rowOff>
    </xdr:from>
    <xdr:to>
      <xdr:col>102</xdr:col>
      <xdr:colOff>165100</xdr:colOff>
      <xdr:row>75</xdr:row>
      <xdr:rowOff>118167</xdr:rowOff>
    </xdr:to>
    <xdr:sp macro="" textlink="">
      <xdr:nvSpPr>
        <xdr:cNvPr id="853" name="フローチャート: 判断 852"/>
        <xdr:cNvSpPr/>
      </xdr:nvSpPr>
      <xdr:spPr>
        <a:xfrm>
          <a:off x="19494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134694</xdr:rowOff>
    </xdr:from>
    <xdr:ext cx="534377" cy="259045"/>
    <xdr:sp macro="" textlink="">
      <xdr:nvSpPr>
        <xdr:cNvPr id="854" name="テキスト ボックス 853"/>
        <xdr:cNvSpPr txBox="1"/>
      </xdr:nvSpPr>
      <xdr:spPr>
        <a:xfrm>
          <a:off x="19278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42018</xdr:rowOff>
    </xdr:from>
    <xdr:to>
      <xdr:col>98</xdr:col>
      <xdr:colOff>38100</xdr:colOff>
      <xdr:row>75</xdr:row>
      <xdr:rowOff>143618</xdr:rowOff>
    </xdr:to>
    <xdr:sp macro="" textlink="">
      <xdr:nvSpPr>
        <xdr:cNvPr id="855" name="フローチャート: 判断 854"/>
        <xdr:cNvSpPr/>
      </xdr:nvSpPr>
      <xdr:spPr>
        <a:xfrm>
          <a:off x="18605500" y="129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160145</xdr:rowOff>
    </xdr:from>
    <xdr:ext cx="534377" cy="259045"/>
    <xdr:sp macro="" textlink="">
      <xdr:nvSpPr>
        <xdr:cNvPr id="856" name="テキスト ボックス 855"/>
        <xdr:cNvSpPr txBox="1"/>
      </xdr:nvSpPr>
      <xdr:spPr>
        <a:xfrm>
          <a:off x="18389111" y="126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5804</xdr:rowOff>
    </xdr:from>
    <xdr:to>
      <xdr:col>116</xdr:col>
      <xdr:colOff>114300</xdr:colOff>
      <xdr:row>77</xdr:row>
      <xdr:rowOff>107404</xdr:rowOff>
    </xdr:to>
    <xdr:sp macro="" textlink="">
      <xdr:nvSpPr>
        <xdr:cNvPr id="862" name="楕円 861"/>
        <xdr:cNvSpPr/>
      </xdr:nvSpPr>
      <xdr:spPr>
        <a:xfrm>
          <a:off x="22110700" y="1320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155681</xdr:rowOff>
    </xdr:from>
    <xdr:ext cx="534377" cy="259045"/>
    <xdr:sp macro="" textlink="">
      <xdr:nvSpPr>
        <xdr:cNvPr id="863" name="繰出金該当値テキスト"/>
        <xdr:cNvSpPr txBox="1"/>
      </xdr:nvSpPr>
      <xdr:spPr>
        <a:xfrm>
          <a:off x="22212300" y="1318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9900</xdr:rowOff>
    </xdr:from>
    <xdr:to>
      <xdr:col>112</xdr:col>
      <xdr:colOff>38100</xdr:colOff>
      <xdr:row>77</xdr:row>
      <xdr:rowOff>111500</xdr:rowOff>
    </xdr:to>
    <xdr:sp macro="" textlink="">
      <xdr:nvSpPr>
        <xdr:cNvPr id="864" name="楕円 863"/>
        <xdr:cNvSpPr/>
      </xdr:nvSpPr>
      <xdr:spPr>
        <a:xfrm>
          <a:off x="21272500" y="1321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102627</xdr:rowOff>
    </xdr:from>
    <xdr:ext cx="534377" cy="259045"/>
    <xdr:sp macro="" textlink="">
      <xdr:nvSpPr>
        <xdr:cNvPr id="865" name="テキスト ボックス 864"/>
        <xdr:cNvSpPr txBox="1"/>
      </xdr:nvSpPr>
      <xdr:spPr>
        <a:xfrm>
          <a:off x="21056111" y="1330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8680</xdr:rowOff>
    </xdr:from>
    <xdr:to>
      <xdr:col>107</xdr:col>
      <xdr:colOff>101600</xdr:colOff>
      <xdr:row>77</xdr:row>
      <xdr:rowOff>110280</xdr:rowOff>
    </xdr:to>
    <xdr:sp macro="" textlink="">
      <xdr:nvSpPr>
        <xdr:cNvPr id="866" name="楕円 865"/>
        <xdr:cNvSpPr/>
      </xdr:nvSpPr>
      <xdr:spPr>
        <a:xfrm>
          <a:off x="20383500" y="1321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101407</xdr:rowOff>
    </xdr:from>
    <xdr:ext cx="534377" cy="259045"/>
    <xdr:sp macro="" textlink="">
      <xdr:nvSpPr>
        <xdr:cNvPr id="867" name="テキスト ボックス 866"/>
        <xdr:cNvSpPr txBox="1"/>
      </xdr:nvSpPr>
      <xdr:spPr>
        <a:xfrm>
          <a:off x="20167111" y="1330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27673</xdr:rowOff>
    </xdr:from>
    <xdr:to>
      <xdr:col>102</xdr:col>
      <xdr:colOff>165100</xdr:colOff>
      <xdr:row>77</xdr:row>
      <xdr:rowOff>129273</xdr:rowOff>
    </xdr:to>
    <xdr:sp macro="" textlink="">
      <xdr:nvSpPr>
        <xdr:cNvPr id="868" name="楕円 867"/>
        <xdr:cNvSpPr/>
      </xdr:nvSpPr>
      <xdr:spPr>
        <a:xfrm>
          <a:off x="19494500" y="132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120400</xdr:rowOff>
    </xdr:from>
    <xdr:ext cx="534377" cy="259045"/>
    <xdr:sp macro="" textlink="">
      <xdr:nvSpPr>
        <xdr:cNvPr id="869" name="テキスト ボックス 868"/>
        <xdr:cNvSpPr txBox="1"/>
      </xdr:nvSpPr>
      <xdr:spPr>
        <a:xfrm>
          <a:off x="19278111" y="1332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58458</xdr:rowOff>
    </xdr:from>
    <xdr:to>
      <xdr:col>98</xdr:col>
      <xdr:colOff>38100</xdr:colOff>
      <xdr:row>77</xdr:row>
      <xdr:rowOff>160058</xdr:rowOff>
    </xdr:to>
    <xdr:sp macro="" textlink="">
      <xdr:nvSpPr>
        <xdr:cNvPr id="870" name="楕円 869"/>
        <xdr:cNvSpPr/>
      </xdr:nvSpPr>
      <xdr:spPr>
        <a:xfrm>
          <a:off x="18605500" y="1326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151185</xdr:rowOff>
    </xdr:from>
    <xdr:ext cx="534377" cy="259045"/>
    <xdr:sp macro="" textlink="">
      <xdr:nvSpPr>
        <xdr:cNvPr id="871" name="テキスト ボックス 870"/>
        <xdr:cNvSpPr txBox="1"/>
      </xdr:nvSpPr>
      <xdr:spPr>
        <a:xfrm>
          <a:off x="18389111" y="133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2" name="直線コネクタ 881"/>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3" name="テキスト ボックス 882"/>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85" name="テキスト ボックス 884"/>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86" name="直線コネクタ 885"/>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87" name="テキスト ボックス 886"/>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89" name="テキスト ボックス 888"/>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1" name="直線コネクタ 890"/>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2"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3" name="直線コネクタ 89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894"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895" name="直線コネクタ 894"/>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896" name="直線コネクタ 895"/>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897"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898" name="フローチャート: 判断 897"/>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899" name="直線コネクタ 898"/>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0" name="フローチャート: 判断 899"/>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1" name="テキスト ボックス 900"/>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2" name="直線コネクタ 901"/>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3" name="フローチャート: 判断 902"/>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04" name="テキスト ボックス 903"/>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05" name="直線コネクタ 904"/>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06" name="フローチャート: 判断 905"/>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07" name="テキスト ボックス 906"/>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08" name="フローチャート: 判断 907"/>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09" name="テキスト ボックス 908"/>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楕円 914"/>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16"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17" name="楕円 916"/>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19" name="楕円 918"/>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0" name="テキスト ボックス 919"/>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1" name="楕円 920"/>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22" name="テキスト ボックス 921"/>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3" name="楕円 922"/>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24" name="テキスト ボックス 923"/>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総じて類似団体と比較して、住民一人当たりのコストを低く抑えており、効率的な行政運営が実現できていると位置付けている。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が少ないのは、「組織構造改革」や「アウトソーシング戦略」により、行政のスリム化を推進し、早期から人件費削減に着手してきたためである。その反面、人件費から物件費へシフトしていることにより、物件費は類似団体とほぼ同額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普通建設事業費は、増大する扶助費等の影響もあり、優先度の高い事業から実施するとともに、当該事業に係る費用を極力抑えてきたことにより、類似団体より少なくなっている。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しかし、今後は公共施設の更新等により普通建設事業費及び公債費の増加が見込まれている。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以上により、歳出規模は増加していくことが予想されるが、事業の選択と集中を図り、効率的かつ効果的な住民サービスが提供できるように努めていく。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愛知県高浜市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48,154
44,812
13.11
14,715,516
14,042,214
668,701
9,988,202
6,730,192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137088</xdr:rowOff>
    </xdr:from>
    <xdr:to>
      <xdr:col>24</xdr:col>
      <xdr:colOff>63500</xdr:colOff>
      <xdr:row>39</xdr:row>
      <xdr:rowOff>4500</xdr:rowOff>
    </xdr:to>
    <xdr:cxnSp macro="">
      <xdr:nvCxnSpPr>
        <xdr:cNvPr id="63" name="直線コネクタ 62"/>
        <xdr:cNvCxnSpPr/>
      </xdr:nvCxnSpPr>
      <xdr:spPr>
        <a:xfrm>
          <a:off x="3797300" y="665218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30787</xdr:rowOff>
    </xdr:from>
    <xdr:ext cx="469744" cy="259045"/>
    <xdr:sp macro="" textlink="">
      <xdr:nvSpPr>
        <xdr:cNvPr id="64" name="議会費平均値テキスト"/>
        <xdr:cNvSpPr txBox="1"/>
      </xdr:nvSpPr>
      <xdr:spPr>
        <a:xfrm>
          <a:off x="4686300" y="603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4173</xdr:rowOff>
    </xdr:from>
    <xdr:to>
      <xdr:col>19</xdr:col>
      <xdr:colOff>177800</xdr:colOff>
      <xdr:row>38</xdr:row>
      <xdr:rowOff>137088</xdr:rowOff>
    </xdr:to>
    <xdr:cxnSp macro="">
      <xdr:nvCxnSpPr>
        <xdr:cNvPr id="66" name="直線コネクタ 65"/>
        <xdr:cNvCxnSpPr/>
      </xdr:nvCxnSpPr>
      <xdr:spPr>
        <a:xfrm>
          <a:off x="2908300" y="6519273"/>
          <a:ext cx="889000" cy="13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113628</xdr:rowOff>
    </xdr:from>
    <xdr:ext cx="469744" cy="259045"/>
    <xdr:sp macro="" textlink="">
      <xdr:nvSpPr>
        <xdr:cNvPr id="68" name="テキスト ボックス 67"/>
        <xdr:cNvSpPr txBox="1"/>
      </xdr:nvSpPr>
      <xdr:spPr>
        <a:xfrm>
          <a:off x="3562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4173</xdr:rowOff>
    </xdr:from>
    <xdr:to>
      <xdr:col>15</xdr:col>
      <xdr:colOff>50800</xdr:colOff>
      <xdr:row>38</xdr:row>
      <xdr:rowOff>23440</xdr:rowOff>
    </xdr:to>
    <xdr:cxnSp macro="">
      <xdr:nvCxnSpPr>
        <xdr:cNvPr id="69" name="直線コネクタ 68"/>
        <xdr:cNvCxnSpPr/>
      </xdr:nvCxnSpPr>
      <xdr:spPr>
        <a:xfrm flipV="1">
          <a:off x="2019300" y="6519273"/>
          <a:ext cx="889000" cy="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634</xdr:rowOff>
    </xdr:from>
    <xdr:ext cx="469744" cy="259045"/>
    <xdr:sp macro="" textlink="">
      <xdr:nvSpPr>
        <xdr:cNvPr id="71" name="テキスト ボックス 70"/>
        <xdr:cNvSpPr txBox="1"/>
      </xdr:nvSpPr>
      <xdr:spPr>
        <a:xfrm>
          <a:off x="2673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23440</xdr:rowOff>
    </xdr:from>
    <xdr:to>
      <xdr:col>10</xdr:col>
      <xdr:colOff>114300</xdr:colOff>
      <xdr:row>38</xdr:row>
      <xdr:rowOff>66548</xdr:rowOff>
    </xdr:to>
    <xdr:cxnSp macro="">
      <xdr:nvCxnSpPr>
        <xdr:cNvPr id="72" name="直線コネクタ 71"/>
        <xdr:cNvCxnSpPr/>
      </xdr:nvCxnSpPr>
      <xdr:spPr>
        <a:xfrm flipV="1">
          <a:off x="1130300" y="6538540"/>
          <a:ext cx="889000" cy="4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98371</xdr:rowOff>
    </xdr:from>
    <xdr:to>
      <xdr:col>10</xdr:col>
      <xdr:colOff>165100</xdr:colOff>
      <xdr:row>36</xdr:row>
      <xdr:rowOff>28521</xdr:rowOff>
    </xdr:to>
    <xdr:sp macro="" textlink="">
      <xdr:nvSpPr>
        <xdr:cNvPr id="73" name="フローチャート: 判断 72"/>
        <xdr:cNvSpPr/>
      </xdr:nvSpPr>
      <xdr:spPr>
        <a:xfrm>
          <a:off x="1968500" y="609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45048</xdr:rowOff>
    </xdr:from>
    <xdr:ext cx="469744" cy="259045"/>
    <xdr:sp macro="" textlink="">
      <xdr:nvSpPr>
        <xdr:cNvPr id="74" name="テキスト ボックス 73"/>
        <xdr:cNvSpPr txBox="1"/>
      </xdr:nvSpPr>
      <xdr:spPr>
        <a:xfrm>
          <a:off x="1784428" y="587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117312</xdr:rowOff>
    </xdr:from>
    <xdr:to>
      <xdr:col>6</xdr:col>
      <xdr:colOff>38100</xdr:colOff>
      <xdr:row>36</xdr:row>
      <xdr:rowOff>47462</xdr:rowOff>
    </xdr:to>
    <xdr:sp macro="" textlink="">
      <xdr:nvSpPr>
        <xdr:cNvPr id="75" name="フローチャート: 判断 74"/>
        <xdr:cNvSpPr/>
      </xdr:nvSpPr>
      <xdr:spPr>
        <a:xfrm>
          <a:off x="1079500" y="611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63989</xdr:rowOff>
    </xdr:from>
    <xdr:ext cx="469744" cy="259045"/>
    <xdr:sp macro="" textlink="">
      <xdr:nvSpPr>
        <xdr:cNvPr id="76" name="テキスト ボックス 75"/>
        <xdr:cNvSpPr txBox="1"/>
      </xdr:nvSpPr>
      <xdr:spPr>
        <a:xfrm>
          <a:off x="895428" y="589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125150</xdr:rowOff>
    </xdr:from>
    <xdr:to>
      <xdr:col>24</xdr:col>
      <xdr:colOff>114300</xdr:colOff>
      <xdr:row>39</xdr:row>
      <xdr:rowOff>55300</xdr:rowOff>
    </xdr:to>
    <xdr:sp macro="" textlink="">
      <xdr:nvSpPr>
        <xdr:cNvPr id="82" name="楕円 81"/>
        <xdr:cNvSpPr/>
      </xdr:nvSpPr>
      <xdr:spPr>
        <a:xfrm>
          <a:off x="4584700" y="664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40077</xdr:rowOff>
    </xdr:from>
    <xdr:ext cx="469744" cy="259045"/>
    <xdr:sp macro="" textlink="">
      <xdr:nvSpPr>
        <xdr:cNvPr id="83" name="議会費該当値テキスト"/>
        <xdr:cNvSpPr txBox="1"/>
      </xdr:nvSpPr>
      <xdr:spPr>
        <a:xfrm>
          <a:off x="4686300" y="655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86288</xdr:rowOff>
    </xdr:from>
    <xdr:to>
      <xdr:col>20</xdr:col>
      <xdr:colOff>38100</xdr:colOff>
      <xdr:row>39</xdr:row>
      <xdr:rowOff>16438</xdr:rowOff>
    </xdr:to>
    <xdr:sp macro="" textlink="">
      <xdr:nvSpPr>
        <xdr:cNvPr id="84" name="楕円 83"/>
        <xdr:cNvSpPr/>
      </xdr:nvSpPr>
      <xdr:spPr>
        <a:xfrm>
          <a:off x="3746500" y="660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7565</xdr:rowOff>
    </xdr:from>
    <xdr:ext cx="469744" cy="259045"/>
    <xdr:sp macro="" textlink="">
      <xdr:nvSpPr>
        <xdr:cNvPr id="85" name="テキスト ボックス 84"/>
        <xdr:cNvSpPr txBox="1"/>
      </xdr:nvSpPr>
      <xdr:spPr>
        <a:xfrm>
          <a:off x="3562428" y="6694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124823</xdr:rowOff>
    </xdr:from>
    <xdr:to>
      <xdr:col>15</xdr:col>
      <xdr:colOff>101600</xdr:colOff>
      <xdr:row>38</xdr:row>
      <xdr:rowOff>54973</xdr:rowOff>
    </xdr:to>
    <xdr:sp macro="" textlink="">
      <xdr:nvSpPr>
        <xdr:cNvPr id="86" name="楕円 85"/>
        <xdr:cNvSpPr/>
      </xdr:nvSpPr>
      <xdr:spPr>
        <a:xfrm>
          <a:off x="2857500" y="646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46100</xdr:rowOff>
    </xdr:from>
    <xdr:ext cx="469744" cy="259045"/>
    <xdr:sp macro="" textlink="">
      <xdr:nvSpPr>
        <xdr:cNvPr id="87" name="テキスト ボックス 86"/>
        <xdr:cNvSpPr txBox="1"/>
      </xdr:nvSpPr>
      <xdr:spPr>
        <a:xfrm>
          <a:off x="2673428" y="656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144090</xdr:rowOff>
    </xdr:from>
    <xdr:to>
      <xdr:col>10</xdr:col>
      <xdr:colOff>165100</xdr:colOff>
      <xdr:row>38</xdr:row>
      <xdr:rowOff>74240</xdr:rowOff>
    </xdr:to>
    <xdr:sp macro="" textlink="">
      <xdr:nvSpPr>
        <xdr:cNvPr id="88" name="楕円 87"/>
        <xdr:cNvSpPr/>
      </xdr:nvSpPr>
      <xdr:spPr>
        <a:xfrm>
          <a:off x="1968500" y="648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65367</xdr:rowOff>
    </xdr:from>
    <xdr:ext cx="469744" cy="259045"/>
    <xdr:sp macro="" textlink="">
      <xdr:nvSpPr>
        <xdr:cNvPr id="89" name="テキスト ボックス 88"/>
        <xdr:cNvSpPr txBox="1"/>
      </xdr:nvSpPr>
      <xdr:spPr>
        <a:xfrm>
          <a:off x="1784428" y="658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15748</xdr:rowOff>
    </xdr:from>
    <xdr:to>
      <xdr:col>6</xdr:col>
      <xdr:colOff>38100</xdr:colOff>
      <xdr:row>38</xdr:row>
      <xdr:rowOff>117348</xdr:rowOff>
    </xdr:to>
    <xdr:sp macro="" textlink="">
      <xdr:nvSpPr>
        <xdr:cNvPr id="90" name="楕円 89"/>
        <xdr:cNvSpPr/>
      </xdr:nvSpPr>
      <xdr:spPr>
        <a:xfrm>
          <a:off x="1079500" y="65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108475</xdr:rowOff>
    </xdr:from>
    <xdr:ext cx="469744" cy="259045"/>
    <xdr:sp macro="" textlink="">
      <xdr:nvSpPr>
        <xdr:cNvPr id="91" name="テキスト ボックス 90"/>
        <xdr:cNvSpPr txBox="1"/>
      </xdr:nvSpPr>
      <xdr:spPr>
        <a:xfrm>
          <a:off x="895428" y="662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126829</xdr:rowOff>
    </xdr:from>
    <xdr:to>
      <xdr:col>24</xdr:col>
      <xdr:colOff>63500</xdr:colOff>
      <xdr:row>57</xdr:row>
      <xdr:rowOff>153946</xdr:rowOff>
    </xdr:to>
    <xdr:cxnSp macro="">
      <xdr:nvCxnSpPr>
        <xdr:cNvPr id="118" name="直線コネクタ 117"/>
        <xdr:cNvCxnSpPr/>
      </xdr:nvCxnSpPr>
      <xdr:spPr>
        <a:xfrm>
          <a:off x="3797300" y="9899479"/>
          <a:ext cx="838200" cy="2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161786</xdr:rowOff>
    </xdr:from>
    <xdr:ext cx="534377" cy="259045"/>
    <xdr:sp macro="" textlink="">
      <xdr:nvSpPr>
        <xdr:cNvPr id="119" name="総務費平均値テキスト"/>
        <xdr:cNvSpPr txBox="1"/>
      </xdr:nvSpPr>
      <xdr:spPr>
        <a:xfrm>
          <a:off x="4686300" y="9591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103641</xdr:rowOff>
    </xdr:from>
    <xdr:to>
      <xdr:col>19</xdr:col>
      <xdr:colOff>177800</xdr:colOff>
      <xdr:row>57</xdr:row>
      <xdr:rowOff>126829</xdr:rowOff>
    </xdr:to>
    <xdr:cxnSp macro="">
      <xdr:nvCxnSpPr>
        <xdr:cNvPr id="121" name="直線コネクタ 120"/>
        <xdr:cNvCxnSpPr/>
      </xdr:nvCxnSpPr>
      <xdr:spPr>
        <a:xfrm>
          <a:off x="2908300" y="9876291"/>
          <a:ext cx="889000" cy="2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77118</xdr:rowOff>
    </xdr:from>
    <xdr:ext cx="534377" cy="259045"/>
    <xdr:sp macro="" textlink="">
      <xdr:nvSpPr>
        <xdr:cNvPr id="123" name="テキスト ボックス 122"/>
        <xdr:cNvSpPr txBox="1"/>
      </xdr:nvSpPr>
      <xdr:spPr>
        <a:xfrm>
          <a:off x="3530111" y="95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103641</xdr:rowOff>
    </xdr:from>
    <xdr:to>
      <xdr:col>15</xdr:col>
      <xdr:colOff>50800</xdr:colOff>
      <xdr:row>57</xdr:row>
      <xdr:rowOff>128645</xdr:rowOff>
    </xdr:to>
    <xdr:cxnSp macro="">
      <xdr:nvCxnSpPr>
        <xdr:cNvPr id="124" name="直線コネクタ 123"/>
        <xdr:cNvCxnSpPr/>
      </xdr:nvCxnSpPr>
      <xdr:spPr>
        <a:xfrm flipV="1">
          <a:off x="2019300" y="9876291"/>
          <a:ext cx="889000" cy="2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72697</xdr:rowOff>
    </xdr:from>
    <xdr:ext cx="534377" cy="259045"/>
    <xdr:sp macro="" textlink="">
      <xdr:nvSpPr>
        <xdr:cNvPr id="126" name="テキスト ボックス 125"/>
        <xdr:cNvSpPr txBox="1"/>
      </xdr:nvSpPr>
      <xdr:spPr>
        <a:xfrm>
          <a:off x="2641111" y="95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128645</xdr:rowOff>
    </xdr:from>
    <xdr:to>
      <xdr:col>10</xdr:col>
      <xdr:colOff>114300</xdr:colOff>
      <xdr:row>57</xdr:row>
      <xdr:rowOff>156292</xdr:rowOff>
    </xdr:to>
    <xdr:cxnSp macro="">
      <xdr:nvCxnSpPr>
        <xdr:cNvPr id="127" name="直線コネクタ 126"/>
        <xdr:cNvCxnSpPr/>
      </xdr:nvCxnSpPr>
      <xdr:spPr>
        <a:xfrm flipV="1">
          <a:off x="1130300" y="9901295"/>
          <a:ext cx="889000" cy="2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92635</xdr:rowOff>
    </xdr:from>
    <xdr:to>
      <xdr:col>10</xdr:col>
      <xdr:colOff>165100</xdr:colOff>
      <xdr:row>57</xdr:row>
      <xdr:rowOff>22785</xdr:rowOff>
    </xdr:to>
    <xdr:sp macro="" textlink="">
      <xdr:nvSpPr>
        <xdr:cNvPr id="128" name="フローチャート: 判断 127"/>
        <xdr:cNvSpPr/>
      </xdr:nvSpPr>
      <xdr:spPr>
        <a:xfrm>
          <a:off x="1968500" y="969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39312</xdr:rowOff>
    </xdr:from>
    <xdr:ext cx="534377" cy="259045"/>
    <xdr:sp macro="" textlink="">
      <xdr:nvSpPr>
        <xdr:cNvPr id="129" name="テキスト ボックス 128"/>
        <xdr:cNvSpPr txBox="1"/>
      </xdr:nvSpPr>
      <xdr:spPr>
        <a:xfrm>
          <a:off x="1752111" y="946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77955</xdr:rowOff>
    </xdr:from>
    <xdr:to>
      <xdr:col>6</xdr:col>
      <xdr:colOff>38100</xdr:colOff>
      <xdr:row>57</xdr:row>
      <xdr:rowOff>8105</xdr:rowOff>
    </xdr:to>
    <xdr:sp macro="" textlink="">
      <xdr:nvSpPr>
        <xdr:cNvPr id="130" name="フローチャート: 判断 129"/>
        <xdr:cNvSpPr/>
      </xdr:nvSpPr>
      <xdr:spPr>
        <a:xfrm>
          <a:off x="1079500" y="967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24632</xdr:rowOff>
    </xdr:from>
    <xdr:ext cx="534377" cy="259045"/>
    <xdr:sp macro="" textlink="">
      <xdr:nvSpPr>
        <xdr:cNvPr id="131" name="テキスト ボックス 130"/>
        <xdr:cNvSpPr txBox="1"/>
      </xdr:nvSpPr>
      <xdr:spPr>
        <a:xfrm>
          <a:off x="863111" y="945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103146</xdr:rowOff>
    </xdr:from>
    <xdr:to>
      <xdr:col>24</xdr:col>
      <xdr:colOff>114300</xdr:colOff>
      <xdr:row>58</xdr:row>
      <xdr:rowOff>33296</xdr:rowOff>
    </xdr:to>
    <xdr:sp macro="" textlink="">
      <xdr:nvSpPr>
        <xdr:cNvPr id="137" name="楕円 136"/>
        <xdr:cNvSpPr/>
      </xdr:nvSpPr>
      <xdr:spPr>
        <a:xfrm>
          <a:off x="4584700" y="987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18073</xdr:rowOff>
    </xdr:from>
    <xdr:ext cx="534377" cy="259045"/>
    <xdr:sp macro="" textlink="">
      <xdr:nvSpPr>
        <xdr:cNvPr id="138" name="総務費該当値テキスト"/>
        <xdr:cNvSpPr txBox="1"/>
      </xdr:nvSpPr>
      <xdr:spPr>
        <a:xfrm>
          <a:off x="4686300" y="979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76029</xdr:rowOff>
    </xdr:from>
    <xdr:to>
      <xdr:col>20</xdr:col>
      <xdr:colOff>38100</xdr:colOff>
      <xdr:row>58</xdr:row>
      <xdr:rowOff>6179</xdr:rowOff>
    </xdr:to>
    <xdr:sp macro="" textlink="">
      <xdr:nvSpPr>
        <xdr:cNvPr id="139" name="楕円 138"/>
        <xdr:cNvSpPr/>
      </xdr:nvSpPr>
      <xdr:spPr>
        <a:xfrm>
          <a:off x="3746500" y="984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168756</xdr:rowOff>
    </xdr:from>
    <xdr:ext cx="534377" cy="259045"/>
    <xdr:sp macro="" textlink="">
      <xdr:nvSpPr>
        <xdr:cNvPr id="140" name="テキスト ボックス 139"/>
        <xdr:cNvSpPr txBox="1"/>
      </xdr:nvSpPr>
      <xdr:spPr>
        <a:xfrm>
          <a:off x="3530111" y="994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52841</xdr:rowOff>
    </xdr:from>
    <xdr:to>
      <xdr:col>15</xdr:col>
      <xdr:colOff>101600</xdr:colOff>
      <xdr:row>57</xdr:row>
      <xdr:rowOff>154441</xdr:rowOff>
    </xdr:to>
    <xdr:sp macro="" textlink="">
      <xdr:nvSpPr>
        <xdr:cNvPr id="141" name="楕円 140"/>
        <xdr:cNvSpPr/>
      </xdr:nvSpPr>
      <xdr:spPr>
        <a:xfrm>
          <a:off x="2857500" y="982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145568</xdr:rowOff>
    </xdr:from>
    <xdr:ext cx="534377" cy="259045"/>
    <xdr:sp macro="" textlink="">
      <xdr:nvSpPr>
        <xdr:cNvPr id="142" name="テキスト ボックス 141"/>
        <xdr:cNvSpPr txBox="1"/>
      </xdr:nvSpPr>
      <xdr:spPr>
        <a:xfrm>
          <a:off x="2641111" y="991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77845</xdr:rowOff>
    </xdr:from>
    <xdr:to>
      <xdr:col>10</xdr:col>
      <xdr:colOff>165100</xdr:colOff>
      <xdr:row>58</xdr:row>
      <xdr:rowOff>7995</xdr:rowOff>
    </xdr:to>
    <xdr:sp macro="" textlink="">
      <xdr:nvSpPr>
        <xdr:cNvPr id="143" name="楕円 142"/>
        <xdr:cNvSpPr/>
      </xdr:nvSpPr>
      <xdr:spPr>
        <a:xfrm>
          <a:off x="1968500" y="985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170572</xdr:rowOff>
    </xdr:from>
    <xdr:ext cx="534377" cy="259045"/>
    <xdr:sp macro="" textlink="">
      <xdr:nvSpPr>
        <xdr:cNvPr id="144" name="テキスト ボックス 143"/>
        <xdr:cNvSpPr txBox="1"/>
      </xdr:nvSpPr>
      <xdr:spPr>
        <a:xfrm>
          <a:off x="1752111" y="994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105492</xdr:rowOff>
    </xdr:from>
    <xdr:to>
      <xdr:col>6</xdr:col>
      <xdr:colOff>38100</xdr:colOff>
      <xdr:row>58</xdr:row>
      <xdr:rowOff>35642</xdr:rowOff>
    </xdr:to>
    <xdr:sp macro="" textlink="">
      <xdr:nvSpPr>
        <xdr:cNvPr id="145" name="楕円 144"/>
        <xdr:cNvSpPr/>
      </xdr:nvSpPr>
      <xdr:spPr>
        <a:xfrm>
          <a:off x="1079500" y="987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26769</xdr:rowOff>
    </xdr:from>
    <xdr:ext cx="534377" cy="259045"/>
    <xdr:sp macro="" textlink="">
      <xdr:nvSpPr>
        <xdr:cNvPr id="146" name="テキスト ボックス 145"/>
        <xdr:cNvSpPr txBox="1"/>
      </xdr:nvSpPr>
      <xdr:spPr>
        <a:xfrm>
          <a:off x="863111" y="997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108846</xdr:rowOff>
    </xdr:from>
    <xdr:to>
      <xdr:col>24</xdr:col>
      <xdr:colOff>63500</xdr:colOff>
      <xdr:row>78</xdr:row>
      <xdr:rowOff>128868</xdr:rowOff>
    </xdr:to>
    <xdr:cxnSp macro="">
      <xdr:nvCxnSpPr>
        <xdr:cNvPr id="176" name="直線コネクタ 175"/>
        <xdr:cNvCxnSpPr/>
      </xdr:nvCxnSpPr>
      <xdr:spPr>
        <a:xfrm>
          <a:off x="3797300" y="13481946"/>
          <a:ext cx="838200" cy="2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1027</xdr:rowOff>
    </xdr:from>
    <xdr:ext cx="599010" cy="259045"/>
    <xdr:sp macro="" textlink="">
      <xdr:nvSpPr>
        <xdr:cNvPr id="177" name="民生費平均値テキスト"/>
        <xdr:cNvSpPr txBox="1"/>
      </xdr:nvSpPr>
      <xdr:spPr>
        <a:xfrm>
          <a:off x="4686300" y="13202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108846</xdr:rowOff>
    </xdr:from>
    <xdr:to>
      <xdr:col>19</xdr:col>
      <xdr:colOff>177800</xdr:colOff>
      <xdr:row>78</xdr:row>
      <xdr:rowOff>131775</xdr:rowOff>
    </xdr:to>
    <xdr:cxnSp macro="">
      <xdr:nvCxnSpPr>
        <xdr:cNvPr id="179" name="直線コネクタ 178"/>
        <xdr:cNvCxnSpPr/>
      </xdr:nvCxnSpPr>
      <xdr:spPr>
        <a:xfrm flipV="1">
          <a:off x="2908300" y="13481946"/>
          <a:ext cx="889000" cy="2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97040</xdr:rowOff>
    </xdr:from>
    <xdr:ext cx="599010" cy="259045"/>
    <xdr:sp macro="" textlink="">
      <xdr:nvSpPr>
        <xdr:cNvPr id="181" name="テキスト ボックス 180"/>
        <xdr:cNvSpPr txBox="1"/>
      </xdr:nvSpPr>
      <xdr:spPr>
        <a:xfrm>
          <a:off x="3497795" y="1312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131775</xdr:rowOff>
    </xdr:from>
    <xdr:to>
      <xdr:col>15</xdr:col>
      <xdr:colOff>50800</xdr:colOff>
      <xdr:row>78</xdr:row>
      <xdr:rowOff>133677</xdr:rowOff>
    </xdr:to>
    <xdr:cxnSp macro="">
      <xdr:nvCxnSpPr>
        <xdr:cNvPr id="182" name="直線コネクタ 181"/>
        <xdr:cNvCxnSpPr/>
      </xdr:nvCxnSpPr>
      <xdr:spPr>
        <a:xfrm flipV="1">
          <a:off x="2019300" y="13504875"/>
          <a:ext cx="889000" cy="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112192</xdr:rowOff>
    </xdr:from>
    <xdr:ext cx="599010" cy="259045"/>
    <xdr:sp macro="" textlink="">
      <xdr:nvSpPr>
        <xdr:cNvPr id="184" name="テキスト ボックス 183"/>
        <xdr:cNvSpPr txBox="1"/>
      </xdr:nvSpPr>
      <xdr:spPr>
        <a:xfrm>
          <a:off x="2608795"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133677</xdr:rowOff>
    </xdr:from>
    <xdr:to>
      <xdr:col>10</xdr:col>
      <xdr:colOff>114300</xdr:colOff>
      <xdr:row>79</xdr:row>
      <xdr:rowOff>4662</xdr:rowOff>
    </xdr:to>
    <xdr:cxnSp macro="">
      <xdr:nvCxnSpPr>
        <xdr:cNvPr id="185" name="直線コネクタ 184"/>
        <xdr:cNvCxnSpPr/>
      </xdr:nvCxnSpPr>
      <xdr:spPr>
        <a:xfrm flipV="1">
          <a:off x="1130300" y="13506777"/>
          <a:ext cx="889000" cy="4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142301</xdr:rowOff>
    </xdr:from>
    <xdr:to>
      <xdr:col>10</xdr:col>
      <xdr:colOff>165100</xdr:colOff>
      <xdr:row>78</xdr:row>
      <xdr:rowOff>72451</xdr:rowOff>
    </xdr:to>
    <xdr:sp macro="" textlink="">
      <xdr:nvSpPr>
        <xdr:cNvPr id="186" name="フローチャート: 判断 185"/>
        <xdr:cNvSpPr/>
      </xdr:nvSpPr>
      <xdr:spPr>
        <a:xfrm>
          <a:off x="1968500" y="1334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88978</xdr:rowOff>
    </xdr:from>
    <xdr:ext cx="599010" cy="259045"/>
    <xdr:sp macro="" textlink="">
      <xdr:nvSpPr>
        <xdr:cNvPr id="187" name="テキスト ボックス 186"/>
        <xdr:cNvSpPr txBox="1"/>
      </xdr:nvSpPr>
      <xdr:spPr>
        <a:xfrm>
          <a:off x="1719795" y="1311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360</xdr:rowOff>
    </xdr:from>
    <xdr:to>
      <xdr:col>6</xdr:col>
      <xdr:colOff>38100</xdr:colOff>
      <xdr:row>78</xdr:row>
      <xdr:rowOff>101960</xdr:rowOff>
    </xdr:to>
    <xdr:sp macro="" textlink="">
      <xdr:nvSpPr>
        <xdr:cNvPr id="188" name="フローチャート: 判断 187"/>
        <xdr:cNvSpPr/>
      </xdr:nvSpPr>
      <xdr:spPr>
        <a:xfrm>
          <a:off x="1079500" y="1337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118487</xdr:rowOff>
    </xdr:from>
    <xdr:ext cx="599010" cy="259045"/>
    <xdr:sp macro="" textlink="">
      <xdr:nvSpPr>
        <xdr:cNvPr id="189" name="テキスト ボックス 188"/>
        <xdr:cNvSpPr txBox="1"/>
      </xdr:nvSpPr>
      <xdr:spPr>
        <a:xfrm>
          <a:off x="830795" y="1314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78068</xdr:rowOff>
    </xdr:from>
    <xdr:to>
      <xdr:col>24</xdr:col>
      <xdr:colOff>114300</xdr:colOff>
      <xdr:row>79</xdr:row>
      <xdr:rowOff>8218</xdr:rowOff>
    </xdr:to>
    <xdr:sp macro="" textlink="">
      <xdr:nvSpPr>
        <xdr:cNvPr id="195" name="楕円 194"/>
        <xdr:cNvSpPr/>
      </xdr:nvSpPr>
      <xdr:spPr>
        <a:xfrm>
          <a:off x="4584700" y="1345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164445</xdr:rowOff>
    </xdr:from>
    <xdr:ext cx="599010" cy="259045"/>
    <xdr:sp macro="" textlink="">
      <xdr:nvSpPr>
        <xdr:cNvPr id="196" name="民生費該当値テキスト"/>
        <xdr:cNvSpPr txBox="1"/>
      </xdr:nvSpPr>
      <xdr:spPr>
        <a:xfrm>
          <a:off x="4686300" y="13366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58046</xdr:rowOff>
    </xdr:from>
    <xdr:to>
      <xdr:col>20</xdr:col>
      <xdr:colOff>38100</xdr:colOff>
      <xdr:row>78</xdr:row>
      <xdr:rowOff>159646</xdr:rowOff>
    </xdr:to>
    <xdr:sp macro="" textlink="">
      <xdr:nvSpPr>
        <xdr:cNvPr id="197" name="楕円 196"/>
        <xdr:cNvSpPr/>
      </xdr:nvSpPr>
      <xdr:spPr>
        <a:xfrm>
          <a:off x="3746500" y="1343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150773</xdr:rowOff>
    </xdr:from>
    <xdr:ext cx="599010" cy="259045"/>
    <xdr:sp macro="" textlink="">
      <xdr:nvSpPr>
        <xdr:cNvPr id="198" name="テキスト ボックス 197"/>
        <xdr:cNvSpPr txBox="1"/>
      </xdr:nvSpPr>
      <xdr:spPr>
        <a:xfrm>
          <a:off x="3497795" y="1352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80975</xdr:rowOff>
    </xdr:from>
    <xdr:to>
      <xdr:col>15</xdr:col>
      <xdr:colOff>101600</xdr:colOff>
      <xdr:row>79</xdr:row>
      <xdr:rowOff>11125</xdr:rowOff>
    </xdr:to>
    <xdr:sp macro="" textlink="">
      <xdr:nvSpPr>
        <xdr:cNvPr id="199" name="楕円 198"/>
        <xdr:cNvSpPr/>
      </xdr:nvSpPr>
      <xdr:spPr>
        <a:xfrm>
          <a:off x="2857500" y="1345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2252</xdr:rowOff>
    </xdr:from>
    <xdr:ext cx="599010" cy="259045"/>
    <xdr:sp macro="" textlink="">
      <xdr:nvSpPr>
        <xdr:cNvPr id="200" name="テキスト ボックス 199"/>
        <xdr:cNvSpPr txBox="1"/>
      </xdr:nvSpPr>
      <xdr:spPr>
        <a:xfrm>
          <a:off x="2608795" y="1354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82877</xdr:rowOff>
    </xdr:from>
    <xdr:to>
      <xdr:col>10</xdr:col>
      <xdr:colOff>165100</xdr:colOff>
      <xdr:row>79</xdr:row>
      <xdr:rowOff>13027</xdr:rowOff>
    </xdr:to>
    <xdr:sp macro="" textlink="">
      <xdr:nvSpPr>
        <xdr:cNvPr id="201" name="楕円 200"/>
        <xdr:cNvSpPr/>
      </xdr:nvSpPr>
      <xdr:spPr>
        <a:xfrm>
          <a:off x="1968500" y="1345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4154</xdr:rowOff>
    </xdr:from>
    <xdr:ext cx="599010" cy="259045"/>
    <xdr:sp macro="" textlink="">
      <xdr:nvSpPr>
        <xdr:cNvPr id="202" name="テキスト ボックス 201"/>
        <xdr:cNvSpPr txBox="1"/>
      </xdr:nvSpPr>
      <xdr:spPr>
        <a:xfrm>
          <a:off x="1719795" y="1354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125312</xdr:rowOff>
    </xdr:from>
    <xdr:to>
      <xdr:col>6</xdr:col>
      <xdr:colOff>38100</xdr:colOff>
      <xdr:row>79</xdr:row>
      <xdr:rowOff>55462</xdr:rowOff>
    </xdr:to>
    <xdr:sp macro="" textlink="">
      <xdr:nvSpPr>
        <xdr:cNvPr id="203" name="楕円 202"/>
        <xdr:cNvSpPr/>
      </xdr:nvSpPr>
      <xdr:spPr>
        <a:xfrm>
          <a:off x="1079500" y="1349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46589</xdr:rowOff>
    </xdr:from>
    <xdr:ext cx="599010" cy="259045"/>
    <xdr:sp macro="" textlink="">
      <xdr:nvSpPr>
        <xdr:cNvPr id="204" name="テキスト ボックス 203"/>
        <xdr:cNvSpPr txBox="1"/>
      </xdr:nvSpPr>
      <xdr:spPr>
        <a:xfrm>
          <a:off x="830795" y="13591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170414</xdr:rowOff>
    </xdr:from>
    <xdr:to>
      <xdr:col>24</xdr:col>
      <xdr:colOff>63500</xdr:colOff>
      <xdr:row>98</xdr:row>
      <xdr:rowOff>11063</xdr:rowOff>
    </xdr:to>
    <xdr:cxnSp macro="">
      <xdr:nvCxnSpPr>
        <xdr:cNvPr id="236" name="直線コネクタ 235"/>
        <xdr:cNvCxnSpPr/>
      </xdr:nvCxnSpPr>
      <xdr:spPr>
        <a:xfrm flipV="1">
          <a:off x="3797300" y="16801064"/>
          <a:ext cx="838200" cy="1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84541</xdr:rowOff>
    </xdr:from>
    <xdr:ext cx="534377" cy="259045"/>
    <xdr:sp macro="" textlink="">
      <xdr:nvSpPr>
        <xdr:cNvPr id="237" name="衛生費平均値テキスト"/>
        <xdr:cNvSpPr txBox="1"/>
      </xdr:nvSpPr>
      <xdr:spPr>
        <a:xfrm>
          <a:off x="4686300" y="16543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10885</xdr:rowOff>
    </xdr:from>
    <xdr:to>
      <xdr:col>19</xdr:col>
      <xdr:colOff>177800</xdr:colOff>
      <xdr:row>98</xdr:row>
      <xdr:rowOff>11063</xdr:rowOff>
    </xdr:to>
    <xdr:cxnSp macro="">
      <xdr:nvCxnSpPr>
        <xdr:cNvPr id="239" name="直線コネクタ 238"/>
        <xdr:cNvCxnSpPr/>
      </xdr:nvCxnSpPr>
      <xdr:spPr>
        <a:xfrm>
          <a:off x="2908300" y="16812985"/>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166581</xdr:rowOff>
    </xdr:from>
    <xdr:ext cx="534377" cy="259045"/>
    <xdr:sp macro="" textlink="">
      <xdr:nvSpPr>
        <xdr:cNvPr id="241" name="テキスト ボックス 240"/>
        <xdr:cNvSpPr txBox="1"/>
      </xdr:nvSpPr>
      <xdr:spPr>
        <a:xfrm>
          <a:off x="3530111" y="164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10885</xdr:rowOff>
    </xdr:from>
    <xdr:to>
      <xdr:col>15</xdr:col>
      <xdr:colOff>50800</xdr:colOff>
      <xdr:row>98</xdr:row>
      <xdr:rowOff>22248</xdr:rowOff>
    </xdr:to>
    <xdr:cxnSp macro="">
      <xdr:nvCxnSpPr>
        <xdr:cNvPr id="242" name="直線コネクタ 241"/>
        <xdr:cNvCxnSpPr/>
      </xdr:nvCxnSpPr>
      <xdr:spPr>
        <a:xfrm flipV="1">
          <a:off x="2019300" y="16812985"/>
          <a:ext cx="889000" cy="1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111701</xdr:rowOff>
    </xdr:from>
    <xdr:ext cx="534377" cy="259045"/>
    <xdr:sp macro="" textlink="">
      <xdr:nvSpPr>
        <xdr:cNvPr id="244" name="テキスト ボックス 243"/>
        <xdr:cNvSpPr txBox="1"/>
      </xdr:nvSpPr>
      <xdr:spPr>
        <a:xfrm>
          <a:off x="2641111" y="163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22248</xdr:rowOff>
    </xdr:from>
    <xdr:to>
      <xdr:col>10</xdr:col>
      <xdr:colOff>114300</xdr:colOff>
      <xdr:row>98</xdr:row>
      <xdr:rowOff>51575</xdr:rowOff>
    </xdr:to>
    <xdr:cxnSp macro="">
      <xdr:nvCxnSpPr>
        <xdr:cNvPr id="245" name="直線コネクタ 244"/>
        <xdr:cNvCxnSpPr/>
      </xdr:nvCxnSpPr>
      <xdr:spPr>
        <a:xfrm flipV="1">
          <a:off x="1130300" y="16824348"/>
          <a:ext cx="889000" cy="2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117720</xdr:rowOff>
    </xdr:from>
    <xdr:to>
      <xdr:col>10</xdr:col>
      <xdr:colOff>165100</xdr:colOff>
      <xdr:row>97</xdr:row>
      <xdr:rowOff>47870</xdr:rowOff>
    </xdr:to>
    <xdr:sp macro="" textlink="">
      <xdr:nvSpPr>
        <xdr:cNvPr id="246" name="フローチャート: 判断 245"/>
        <xdr:cNvSpPr/>
      </xdr:nvSpPr>
      <xdr:spPr>
        <a:xfrm>
          <a:off x="1968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64397</xdr:rowOff>
    </xdr:from>
    <xdr:ext cx="534377" cy="259045"/>
    <xdr:sp macro="" textlink="">
      <xdr:nvSpPr>
        <xdr:cNvPr id="247" name="テキスト ボックス 246"/>
        <xdr:cNvSpPr txBox="1"/>
      </xdr:nvSpPr>
      <xdr:spPr>
        <a:xfrm>
          <a:off x="1752111" y="16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133445</xdr:rowOff>
    </xdr:from>
    <xdr:to>
      <xdr:col>6</xdr:col>
      <xdr:colOff>38100</xdr:colOff>
      <xdr:row>97</xdr:row>
      <xdr:rowOff>63595</xdr:rowOff>
    </xdr:to>
    <xdr:sp macro="" textlink="">
      <xdr:nvSpPr>
        <xdr:cNvPr id="248" name="フローチャート: 判断 247"/>
        <xdr:cNvSpPr/>
      </xdr:nvSpPr>
      <xdr:spPr>
        <a:xfrm>
          <a:off x="1079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80122</xdr:rowOff>
    </xdr:from>
    <xdr:ext cx="534377" cy="259045"/>
    <xdr:sp macro="" textlink="">
      <xdr:nvSpPr>
        <xdr:cNvPr id="249" name="テキスト ボックス 248"/>
        <xdr:cNvSpPr txBox="1"/>
      </xdr:nvSpPr>
      <xdr:spPr>
        <a:xfrm>
          <a:off x="863111" y="1636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119614</xdr:rowOff>
    </xdr:from>
    <xdr:to>
      <xdr:col>24</xdr:col>
      <xdr:colOff>114300</xdr:colOff>
      <xdr:row>98</xdr:row>
      <xdr:rowOff>49764</xdr:rowOff>
    </xdr:to>
    <xdr:sp macro="" textlink="">
      <xdr:nvSpPr>
        <xdr:cNvPr id="255" name="楕円 254"/>
        <xdr:cNvSpPr/>
      </xdr:nvSpPr>
      <xdr:spPr>
        <a:xfrm>
          <a:off x="4584700" y="1675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98041</xdr:rowOff>
    </xdr:from>
    <xdr:ext cx="534377" cy="259045"/>
    <xdr:sp macro="" textlink="">
      <xdr:nvSpPr>
        <xdr:cNvPr id="256" name="衛生費該当値テキスト"/>
        <xdr:cNvSpPr txBox="1"/>
      </xdr:nvSpPr>
      <xdr:spPr>
        <a:xfrm>
          <a:off x="4686300" y="1672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131713</xdr:rowOff>
    </xdr:from>
    <xdr:to>
      <xdr:col>20</xdr:col>
      <xdr:colOff>38100</xdr:colOff>
      <xdr:row>98</xdr:row>
      <xdr:rowOff>61863</xdr:rowOff>
    </xdr:to>
    <xdr:sp macro="" textlink="">
      <xdr:nvSpPr>
        <xdr:cNvPr id="257" name="楕円 256"/>
        <xdr:cNvSpPr/>
      </xdr:nvSpPr>
      <xdr:spPr>
        <a:xfrm>
          <a:off x="3746500" y="167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52990</xdr:rowOff>
    </xdr:from>
    <xdr:ext cx="534377" cy="259045"/>
    <xdr:sp macro="" textlink="">
      <xdr:nvSpPr>
        <xdr:cNvPr id="258" name="テキスト ボックス 257"/>
        <xdr:cNvSpPr txBox="1"/>
      </xdr:nvSpPr>
      <xdr:spPr>
        <a:xfrm>
          <a:off x="3530111" y="1685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131535</xdr:rowOff>
    </xdr:from>
    <xdr:to>
      <xdr:col>15</xdr:col>
      <xdr:colOff>101600</xdr:colOff>
      <xdr:row>98</xdr:row>
      <xdr:rowOff>61685</xdr:rowOff>
    </xdr:to>
    <xdr:sp macro="" textlink="">
      <xdr:nvSpPr>
        <xdr:cNvPr id="259" name="楕円 258"/>
        <xdr:cNvSpPr/>
      </xdr:nvSpPr>
      <xdr:spPr>
        <a:xfrm>
          <a:off x="2857500" y="1676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52812</xdr:rowOff>
    </xdr:from>
    <xdr:ext cx="534377" cy="259045"/>
    <xdr:sp macro="" textlink="">
      <xdr:nvSpPr>
        <xdr:cNvPr id="260" name="テキスト ボックス 259"/>
        <xdr:cNvSpPr txBox="1"/>
      </xdr:nvSpPr>
      <xdr:spPr>
        <a:xfrm>
          <a:off x="2641111" y="1685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142898</xdr:rowOff>
    </xdr:from>
    <xdr:to>
      <xdr:col>10</xdr:col>
      <xdr:colOff>165100</xdr:colOff>
      <xdr:row>98</xdr:row>
      <xdr:rowOff>73048</xdr:rowOff>
    </xdr:to>
    <xdr:sp macro="" textlink="">
      <xdr:nvSpPr>
        <xdr:cNvPr id="261" name="楕円 260"/>
        <xdr:cNvSpPr/>
      </xdr:nvSpPr>
      <xdr:spPr>
        <a:xfrm>
          <a:off x="1968500" y="1677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64175</xdr:rowOff>
    </xdr:from>
    <xdr:ext cx="534377" cy="259045"/>
    <xdr:sp macro="" textlink="">
      <xdr:nvSpPr>
        <xdr:cNvPr id="262" name="テキスト ボックス 261"/>
        <xdr:cNvSpPr txBox="1"/>
      </xdr:nvSpPr>
      <xdr:spPr>
        <a:xfrm>
          <a:off x="1752111" y="1686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775</xdr:rowOff>
    </xdr:from>
    <xdr:to>
      <xdr:col>6</xdr:col>
      <xdr:colOff>38100</xdr:colOff>
      <xdr:row>98</xdr:row>
      <xdr:rowOff>102375</xdr:rowOff>
    </xdr:to>
    <xdr:sp macro="" textlink="">
      <xdr:nvSpPr>
        <xdr:cNvPr id="263" name="楕円 262"/>
        <xdr:cNvSpPr/>
      </xdr:nvSpPr>
      <xdr:spPr>
        <a:xfrm>
          <a:off x="1079500" y="168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93502</xdr:rowOff>
    </xdr:from>
    <xdr:ext cx="534377" cy="259045"/>
    <xdr:sp macro="" textlink="">
      <xdr:nvSpPr>
        <xdr:cNvPr id="264" name="テキスト ボックス 263"/>
        <xdr:cNvSpPr txBox="1"/>
      </xdr:nvSpPr>
      <xdr:spPr>
        <a:xfrm>
          <a:off x="863111" y="1689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136499</xdr:rowOff>
    </xdr:from>
    <xdr:to>
      <xdr:col>55</xdr:col>
      <xdr:colOff>0</xdr:colOff>
      <xdr:row>38</xdr:row>
      <xdr:rowOff>136499</xdr:rowOff>
    </xdr:to>
    <xdr:cxnSp macro="">
      <xdr:nvCxnSpPr>
        <xdr:cNvPr id="291" name="直線コネクタ 290"/>
        <xdr:cNvCxnSpPr/>
      </xdr:nvCxnSpPr>
      <xdr:spPr>
        <a:xfrm>
          <a:off x="9639300" y="665159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9136</xdr:rowOff>
    </xdr:from>
    <xdr:ext cx="469744" cy="259045"/>
    <xdr:sp macro="" textlink="">
      <xdr:nvSpPr>
        <xdr:cNvPr id="292" name="労働費平均値テキスト"/>
        <xdr:cNvSpPr txBox="1"/>
      </xdr:nvSpPr>
      <xdr:spPr>
        <a:xfrm>
          <a:off x="10528300" y="6181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136499</xdr:rowOff>
    </xdr:from>
    <xdr:to>
      <xdr:col>50</xdr:col>
      <xdr:colOff>114300</xdr:colOff>
      <xdr:row>38</xdr:row>
      <xdr:rowOff>136499</xdr:rowOff>
    </xdr:to>
    <xdr:cxnSp macro="">
      <xdr:nvCxnSpPr>
        <xdr:cNvPr id="294" name="直線コネクタ 293"/>
        <xdr:cNvCxnSpPr/>
      </xdr:nvCxnSpPr>
      <xdr:spPr>
        <a:xfrm>
          <a:off x="8750300" y="66515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103471</xdr:rowOff>
    </xdr:from>
    <xdr:ext cx="469744" cy="259045"/>
    <xdr:sp macro="" textlink="">
      <xdr:nvSpPr>
        <xdr:cNvPr id="296" name="テキスト ボックス 295"/>
        <xdr:cNvSpPr txBox="1"/>
      </xdr:nvSpPr>
      <xdr:spPr>
        <a:xfrm>
          <a:off x="9404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136271</xdr:rowOff>
    </xdr:from>
    <xdr:to>
      <xdr:col>45</xdr:col>
      <xdr:colOff>177800</xdr:colOff>
      <xdr:row>38</xdr:row>
      <xdr:rowOff>136499</xdr:rowOff>
    </xdr:to>
    <xdr:cxnSp macro="">
      <xdr:nvCxnSpPr>
        <xdr:cNvPr id="297" name="直線コネクタ 296"/>
        <xdr:cNvCxnSpPr/>
      </xdr:nvCxnSpPr>
      <xdr:spPr>
        <a:xfrm>
          <a:off x="7861300" y="665137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60723</xdr:rowOff>
    </xdr:from>
    <xdr:ext cx="469744" cy="259045"/>
    <xdr:sp macro="" textlink="">
      <xdr:nvSpPr>
        <xdr:cNvPr id="299" name="テキスト ボックス 298"/>
        <xdr:cNvSpPr txBox="1"/>
      </xdr:nvSpPr>
      <xdr:spPr>
        <a:xfrm>
          <a:off x="8515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136271</xdr:rowOff>
    </xdr:from>
    <xdr:to>
      <xdr:col>41</xdr:col>
      <xdr:colOff>50800</xdr:colOff>
      <xdr:row>38</xdr:row>
      <xdr:rowOff>136271</xdr:rowOff>
    </xdr:to>
    <xdr:cxnSp macro="">
      <xdr:nvCxnSpPr>
        <xdr:cNvPr id="300" name="直線コネクタ 299"/>
        <xdr:cNvCxnSpPr/>
      </xdr:nvCxnSpPr>
      <xdr:spPr>
        <a:xfrm>
          <a:off x="6972300" y="6651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50724</xdr:rowOff>
    </xdr:from>
    <xdr:to>
      <xdr:col>41</xdr:col>
      <xdr:colOff>101600</xdr:colOff>
      <xdr:row>36</xdr:row>
      <xdr:rowOff>152324</xdr:rowOff>
    </xdr:to>
    <xdr:sp macro="" textlink="">
      <xdr:nvSpPr>
        <xdr:cNvPr id="301" name="フローチャート: 判断 300"/>
        <xdr:cNvSpPr/>
      </xdr:nvSpPr>
      <xdr:spPr>
        <a:xfrm>
          <a:off x="7810500" y="622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168851</xdr:rowOff>
    </xdr:from>
    <xdr:ext cx="469744" cy="259045"/>
    <xdr:sp macro="" textlink="">
      <xdr:nvSpPr>
        <xdr:cNvPr id="302" name="テキスト ボックス 301"/>
        <xdr:cNvSpPr txBox="1"/>
      </xdr:nvSpPr>
      <xdr:spPr>
        <a:xfrm>
          <a:off x="7626428" y="599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71526</xdr:rowOff>
    </xdr:from>
    <xdr:to>
      <xdr:col>36</xdr:col>
      <xdr:colOff>165100</xdr:colOff>
      <xdr:row>36</xdr:row>
      <xdr:rowOff>1676</xdr:rowOff>
    </xdr:to>
    <xdr:sp macro="" textlink="">
      <xdr:nvSpPr>
        <xdr:cNvPr id="303" name="フローチャート: 判断 302"/>
        <xdr:cNvSpPr/>
      </xdr:nvSpPr>
      <xdr:spPr>
        <a:xfrm>
          <a:off x="6921500" y="607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18203</xdr:rowOff>
    </xdr:from>
    <xdr:ext cx="469744" cy="259045"/>
    <xdr:sp macro="" textlink="">
      <xdr:nvSpPr>
        <xdr:cNvPr id="304" name="テキスト ボックス 303"/>
        <xdr:cNvSpPr txBox="1"/>
      </xdr:nvSpPr>
      <xdr:spPr>
        <a:xfrm>
          <a:off x="6737428" y="58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85699</xdr:rowOff>
    </xdr:from>
    <xdr:to>
      <xdr:col>55</xdr:col>
      <xdr:colOff>50800</xdr:colOff>
      <xdr:row>39</xdr:row>
      <xdr:rowOff>15849</xdr:rowOff>
    </xdr:to>
    <xdr:sp macro="" textlink="">
      <xdr:nvSpPr>
        <xdr:cNvPr id="310" name="楕円 309"/>
        <xdr:cNvSpPr/>
      </xdr:nvSpPr>
      <xdr:spPr>
        <a:xfrm>
          <a:off x="104267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626</xdr:rowOff>
    </xdr:from>
    <xdr:ext cx="313932" cy="259045"/>
    <xdr:sp macro="" textlink="">
      <xdr:nvSpPr>
        <xdr:cNvPr id="311" name="労働費該当値テキスト"/>
        <xdr:cNvSpPr txBox="1"/>
      </xdr:nvSpPr>
      <xdr:spPr>
        <a:xfrm>
          <a:off x="10528300" y="65157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85699</xdr:rowOff>
    </xdr:from>
    <xdr:to>
      <xdr:col>50</xdr:col>
      <xdr:colOff>165100</xdr:colOff>
      <xdr:row>39</xdr:row>
      <xdr:rowOff>15849</xdr:rowOff>
    </xdr:to>
    <xdr:sp macro="" textlink="">
      <xdr:nvSpPr>
        <xdr:cNvPr id="312" name="楕円 311"/>
        <xdr:cNvSpPr/>
      </xdr:nvSpPr>
      <xdr:spPr>
        <a:xfrm>
          <a:off x="9588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6976</xdr:rowOff>
    </xdr:from>
    <xdr:ext cx="313932" cy="259045"/>
    <xdr:sp macro="" textlink="">
      <xdr:nvSpPr>
        <xdr:cNvPr id="313" name="テキスト ボックス 312"/>
        <xdr:cNvSpPr txBox="1"/>
      </xdr:nvSpPr>
      <xdr:spPr>
        <a:xfrm>
          <a:off x="9482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85699</xdr:rowOff>
    </xdr:from>
    <xdr:to>
      <xdr:col>46</xdr:col>
      <xdr:colOff>38100</xdr:colOff>
      <xdr:row>39</xdr:row>
      <xdr:rowOff>15849</xdr:rowOff>
    </xdr:to>
    <xdr:sp macro="" textlink="">
      <xdr:nvSpPr>
        <xdr:cNvPr id="314" name="楕円 313"/>
        <xdr:cNvSpPr/>
      </xdr:nvSpPr>
      <xdr:spPr>
        <a:xfrm>
          <a:off x="8699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6976</xdr:rowOff>
    </xdr:from>
    <xdr:ext cx="313932" cy="259045"/>
    <xdr:sp macro="" textlink="">
      <xdr:nvSpPr>
        <xdr:cNvPr id="315" name="テキスト ボックス 314"/>
        <xdr:cNvSpPr txBox="1"/>
      </xdr:nvSpPr>
      <xdr:spPr>
        <a:xfrm>
          <a:off x="8593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85471</xdr:rowOff>
    </xdr:from>
    <xdr:to>
      <xdr:col>41</xdr:col>
      <xdr:colOff>101600</xdr:colOff>
      <xdr:row>39</xdr:row>
      <xdr:rowOff>15621</xdr:rowOff>
    </xdr:to>
    <xdr:sp macro="" textlink="">
      <xdr:nvSpPr>
        <xdr:cNvPr id="316" name="楕円 315"/>
        <xdr:cNvSpPr/>
      </xdr:nvSpPr>
      <xdr:spPr>
        <a:xfrm>
          <a:off x="7810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6748</xdr:rowOff>
    </xdr:from>
    <xdr:ext cx="313932" cy="259045"/>
    <xdr:sp macro="" textlink="">
      <xdr:nvSpPr>
        <xdr:cNvPr id="317" name="テキスト ボックス 316"/>
        <xdr:cNvSpPr txBox="1"/>
      </xdr:nvSpPr>
      <xdr:spPr>
        <a:xfrm>
          <a:off x="7704333" y="6693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85471</xdr:rowOff>
    </xdr:from>
    <xdr:to>
      <xdr:col>36</xdr:col>
      <xdr:colOff>165100</xdr:colOff>
      <xdr:row>39</xdr:row>
      <xdr:rowOff>15621</xdr:rowOff>
    </xdr:to>
    <xdr:sp macro="" textlink="">
      <xdr:nvSpPr>
        <xdr:cNvPr id="318" name="楕円 317"/>
        <xdr:cNvSpPr/>
      </xdr:nvSpPr>
      <xdr:spPr>
        <a:xfrm>
          <a:off x="6921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6748</xdr:rowOff>
    </xdr:from>
    <xdr:ext cx="313932" cy="259045"/>
    <xdr:sp macro="" textlink="">
      <xdr:nvSpPr>
        <xdr:cNvPr id="319" name="テキスト ボックス 318"/>
        <xdr:cNvSpPr txBox="1"/>
      </xdr:nvSpPr>
      <xdr:spPr>
        <a:xfrm>
          <a:off x="6815333" y="6693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16523</xdr:rowOff>
    </xdr:from>
    <xdr:to>
      <xdr:col>55</xdr:col>
      <xdr:colOff>0</xdr:colOff>
      <xdr:row>59</xdr:row>
      <xdr:rowOff>16790</xdr:rowOff>
    </xdr:to>
    <xdr:cxnSp macro="">
      <xdr:nvCxnSpPr>
        <xdr:cNvPr id="348" name="直線コネクタ 347"/>
        <xdr:cNvCxnSpPr/>
      </xdr:nvCxnSpPr>
      <xdr:spPr>
        <a:xfrm>
          <a:off x="9639300" y="10132073"/>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148220</xdr:rowOff>
    </xdr:from>
    <xdr:ext cx="534377" cy="259045"/>
    <xdr:sp macro="" textlink="">
      <xdr:nvSpPr>
        <xdr:cNvPr id="349" name="農林水産業費平均値テキスト"/>
        <xdr:cNvSpPr txBox="1"/>
      </xdr:nvSpPr>
      <xdr:spPr>
        <a:xfrm>
          <a:off x="10528300" y="957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11437</xdr:rowOff>
    </xdr:from>
    <xdr:to>
      <xdr:col>50</xdr:col>
      <xdr:colOff>114300</xdr:colOff>
      <xdr:row>59</xdr:row>
      <xdr:rowOff>16523</xdr:rowOff>
    </xdr:to>
    <xdr:cxnSp macro="">
      <xdr:nvCxnSpPr>
        <xdr:cNvPr id="351" name="直線コネクタ 350"/>
        <xdr:cNvCxnSpPr/>
      </xdr:nvCxnSpPr>
      <xdr:spPr>
        <a:xfrm>
          <a:off x="8750300" y="10126987"/>
          <a:ext cx="889000" cy="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77830</xdr:rowOff>
    </xdr:from>
    <xdr:ext cx="534377" cy="259045"/>
    <xdr:sp macro="" textlink="">
      <xdr:nvSpPr>
        <xdr:cNvPr id="353" name="テキスト ボックス 352"/>
        <xdr:cNvSpPr txBox="1"/>
      </xdr:nvSpPr>
      <xdr:spPr>
        <a:xfrm>
          <a:off x="9372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11437</xdr:rowOff>
    </xdr:from>
    <xdr:to>
      <xdr:col>45</xdr:col>
      <xdr:colOff>177800</xdr:colOff>
      <xdr:row>59</xdr:row>
      <xdr:rowOff>15684</xdr:rowOff>
    </xdr:to>
    <xdr:cxnSp macro="">
      <xdr:nvCxnSpPr>
        <xdr:cNvPr id="354" name="直線コネクタ 353"/>
        <xdr:cNvCxnSpPr/>
      </xdr:nvCxnSpPr>
      <xdr:spPr>
        <a:xfrm flipV="1">
          <a:off x="7861300" y="10126987"/>
          <a:ext cx="889000" cy="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62209</xdr:rowOff>
    </xdr:from>
    <xdr:ext cx="534377" cy="259045"/>
    <xdr:sp macro="" textlink="">
      <xdr:nvSpPr>
        <xdr:cNvPr id="356" name="テキスト ボックス 355"/>
        <xdr:cNvSpPr txBox="1"/>
      </xdr:nvSpPr>
      <xdr:spPr>
        <a:xfrm>
          <a:off x="8483111" y="94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15684</xdr:rowOff>
    </xdr:from>
    <xdr:to>
      <xdr:col>41</xdr:col>
      <xdr:colOff>50800</xdr:colOff>
      <xdr:row>59</xdr:row>
      <xdr:rowOff>20333</xdr:rowOff>
    </xdr:to>
    <xdr:cxnSp macro="">
      <xdr:nvCxnSpPr>
        <xdr:cNvPr id="357" name="直線コネクタ 356"/>
        <xdr:cNvCxnSpPr/>
      </xdr:nvCxnSpPr>
      <xdr:spPr>
        <a:xfrm flipV="1">
          <a:off x="6972300" y="10131234"/>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140506</xdr:rowOff>
    </xdr:from>
    <xdr:to>
      <xdr:col>41</xdr:col>
      <xdr:colOff>101600</xdr:colOff>
      <xdr:row>56</xdr:row>
      <xdr:rowOff>70656</xdr:rowOff>
    </xdr:to>
    <xdr:sp macro="" textlink="">
      <xdr:nvSpPr>
        <xdr:cNvPr id="358" name="フローチャート: 判断 357"/>
        <xdr:cNvSpPr/>
      </xdr:nvSpPr>
      <xdr:spPr>
        <a:xfrm>
          <a:off x="7810500" y="957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87183</xdr:rowOff>
    </xdr:from>
    <xdr:ext cx="534377" cy="259045"/>
    <xdr:sp macro="" textlink="">
      <xdr:nvSpPr>
        <xdr:cNvPr id="359" name="テキスト ボックス 358"/>
        <xdr:cNvSpPr txBox="1"/>
      </xdr:nvSpPr>
      <xdr:spPr>
        <a:xfrm>
          <a:off x="7594111" y="934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144450</xdr:rowOff>
    </xdr:from>
    <xdr:to>
      <xdr:col>36</xdr:col>
      <xdr:colOff>165100</xdr:colOff>
      <xdr:row>56</xdr:row>
      <xdr:rowOff>74600</xdr:rowOff>
    </xdr:to>
    <xdr:sp macro="" textlink="">
      <xdr:nvSpPr>
        <xdr:cNvPr id="360" name="フローチャート: 判断 359"/>
        <xdr:cNvSpPr/>
      </xdr:nvSpPr>
      <xdr:spPr>
        <a:xfrm>
          <a:off x="6921500" y="95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91127</xdr:rowOff>
    </xdr:from>
    <xdr:ext cx="534377" cy="259045"/>
    <xdr:sp macro="" textlink="">
      <xdr:nvSpPr>
        <xdr:cNvPr id="361" name="テキスト ボックス 360"/>
        <xdr:cNvSpPr txBox="1"/>
      </xdr:nvSpPr>
      <xdr:spPr>
        <a:xfrm>
          <a:off x="6705111" y="934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137440</xdr:rowOff>
    </xdr:from>
    <xdr:to>
      <xdr:col>55</xdr:col>
      <xdr:colOff>50800</xdr:colOff>
      <xdr:row>59</xdr:row>
      <xdr:rowOff>67590</xdr:rowOff>
    </xdr:to>
    <xdr:sp macro="" textlink="">
      <xdr:nvSpPr>
        <xdr:cNvPr id="367" name="楕円 366"/>
        <xdr:cNvSpPr/>
      </xdr:nvSpPr>
      <xdr:spPr>
        <a:xfrm>
          <a:off x="10426700" y="1008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52367</xdr:rowOff>
    </xdr:from>
    <xdr:ext cx="469744" cy="259045"/>
    <xdr:sp macro="" textlink="">
      <xdr:nvSpPr>
        <xdr:cNvPr id="368" name="農林水産業費該当値テキスト"/>
        <xdr:cNvSpPr txBox="1"/>
      </xdr:nvSpPr>
      <xdr:spPr>
        <a:xfrm>
          <a:off x="10528300" y="999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137173</xdr:rowOff>
    </xdr:from>
    <xdr:to>
      <xdr:col>50</xdr:col>
      <xdr:colOff>165100</xdr:colOff>
      <xdr:row>59</xdr:row>
      <xdr:rowOff>67323</xdr:rowOff>
    </xdr:to>
    <xdr:sp macro="" textlink="">
      <xdr:nvSpPr>
        <xdr:cNvPr id="369" name="楕円 368"/>
        <xdr:cNvSpPr/>
      </xdr:nvSpPr>
      <xdr:spPr>
        <a:xfrm>
          <a:off x="9588500" y="1008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58450</xdr:rowOff>
    </xdr:from>
    <xdr:ext cx="469744" cy="259045"/>
    <xdr:sp macro="" textlink="">
      <xdr:nvSpPr>
        <xdr:cNvPr id="370" name="テキスト ボックス 369"/>
        <xdr:cNvSpPr txBox="1"/>
      </xdr:nvSpPr>
      <xdr:spPr>
        <a:xfrm>
          <a:off x="9404428" y="1017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132087</xdr:rowOff>
    </xdr:from>
    <xdr:to>
      <xdr:col>46</xdr:col>
      <xdr:colOff>38100</xdr:colOff>
      <xdr:row>59</xdr:row>
      <xdr:rowOff>62237</xdr:rowOff>
    </xdr:to>
    <xdr:sp macro="" textlink="">
      <xdr:nvSpPr>
        <xdr:cNvPr id="371" name="楕円 370"/>
        <xdr:cNvSpPr/>
      </xdr:nvSpPr>
      <xdr:spPr>
        <a:xfrm>
          <a:off x="8699500" y="100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53364</xdr:rowOff>
    </xdr:from>
    <xdr:ext cx="469744" cy="259045"/>
    <xdr:sp macro="" textlink="">
      <xdr:nvSpPr>
        <xdr:cNvPr id="372" name="テキスト ボックス 371"/>
        <xdr:cNvSpPr txBox="1"/>
      </xdr:nvSpPr>
      <xdr:spPr>
        <a:xfrm>
          <a:off x="8515428" y="1016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136334</xdr:rowOff>
    </xdr:from>
    <xdr:to>
      <xdr:col>41</xdr:col>
      <xdr:colOff>101600</xdr:colOff>
      <xdr:row>59</xdr:row>
      <xdr:rowOff>66484</xdr:rowOff>
    </xdr:to>
    <xdr:sp macro="" textlink="">
      <xdr:nvSpPr>
        <xdr:cNvPr id="373" name="楕円 372"/>
        <xdr:cNvSpPr/>
      </xdr:nvSpPr>
      <xdr:spPr>
        <a:xfrm>
          <a:off x="7810500" y="1008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57611</xdr:rowOff>
    </xdr:from>
    <xdr:ext cx="469744" cy="259045"/>
    <xdr:sp macro="" textlink="">
      <xdr:nvSpPr>
        <xdr:cNvPr id="374" name="テキスト ボックス 373"/>
        <xdr:cNvSpPr txBox="1"/>
      </xdr:nvSpPr>
      <xdr:spPr>
        <a:xfrm>
          <a:off x="7626428" y="1017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140983</xdr:rowOff>
    </xdr:from>
    <xdr:to>
      <xdr:col>36</xdr:col>
      <xdr:colOff>165100</xdr:colOff>
      <xdr:row>59</xdr:row>
      <xdr:rowOff>71133</xdr:rowOff>
    </xdr:to>
    <xdr:sp macro="" textlink="">
      <xdr:nvSpPr>
        <xdr:cNvPr id="375" name="楕円 374"/>
        <xdr:cNvSpPr/>
      </xdr:nvSpPr>
      <xdr:spPr>
        <a:xfrm>
          <a:off x="6921500" y="1008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62260</xdr:rowOff>
    </xdr:from>
    <xdr:ext cx="469744" cy="259045"/>
    <xdr:sp macro="" textlink="">
      <xdr:nvSpPr>
        <xdr:cNvPr id="376" name="テキスト ボックス 375"/>
        <xdr:cNvSpPr txBox="1"/>
      </xdr:nvSpPr>
      <xdr:spPr>
        <a:xfrm>
          <a:off x="6737428" y="1017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158967</xdr:rowOff>
    </xdr:from>
    <xdr:to>
      <xdr:col>55</xdr:col>
      <xdr:colOff>0</xdr:colOff>
      <xdr:row>79</xdr:row>
      <xdr:rowOff>825</xdr:rowOff>
    </xdr:to>
    <xdr:cxnSp macro="">
      <xdr:nvCxnSpPr>
        <xdr:cNvPr id="407" name="直線コネクタ 406"/>
        <xdr:cNvCxnSpPr/>
      </xdr:nvCxnSpPr>
      <xdr:spPr>
        <a:xfrm flipV="1">
          <a:off x="9639300" y="13532067"/>
          <a:ext cx="838200" cy="1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158084</xdr:rowOff>
    </xdr:from>
    <xdr:ext cx="534377" cy="259045"/>
    <xdr:sp macro="" textlink="">
      <xdr:nvSpPr>
        <xdr:cNvPr id="408" name="商工費平均値テキスト"/>
        <xdr:cNvSpPr txBox="1"/>
      </xdr:nvSpPr>
      <xdr:spPr>
        <a:xfrm>
          <a:off x="10528300" y="13188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130621</xdr:rowOff>
    </xdr:from>
    <xdr:to>
      <xdr:col>50</xdr:col>
      <xdr:colOff>114300</xdr:colOff>
      <xdr:row>79</xdr:row>
      <xdr:rowOff>825</xdr:rowOff>
    </xdr:to>
    <xdr:cxnSp macro="">
      <xdr:nvCxnSpPr>
        <xdr:cNvPr id="410" name="直線コネクタ 409"/>
        <xdr:cNvCxnSpPr/>
      </xdr:nvCxnSpPr>
      <xdr:spPr>
        <a:xfrm>
          <a:off x="8750300" y="13503721"/>
          <a:ext cx="889000" cy="4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90670</xdr:rowOff>
    </xdr:from>
    <xdr:ext cx="534377" cy="259045"/>
    <xdr:sp macro="" textlink="">
      <xdr:nvSpPr>
        <xdr:cNvPr id="412" name="テキスト ボックス 411"/>
        <xdr:cNvSpPr txBox="1"/>
      </xdr:nvSpPr>
      <xdr:spPr>
        <a:xfrm>
          <a:off x="9372111" y="131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130621</xdr:rowOff>
    </xdr:from>
    <xdr:to>
      <xdr:col>45</xdr:col>
      <xdr:colOff>177800</xdr:colOff>
      <xdr:row>79</xdr:row>
      <xdr:rowOff>17954</xdr:rowOff>
    </xdr:to>
    <xdr:cxnSp macro="">
      <xdr:nvCxnSpPr>
        <xdr:cNvPr id="413" name="直線コネクタ 412"/>
        <xdr:cNvCxnSpPr/>
      </xdr:nvCxnSpPr>
      <xdr:spPr>
        <a:xfrm flipV="1">
          <a:off x="7861300" y="1350372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5" name="テキスト ボックス 414"/>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17954</xdr:rowOff>
    </xdr:from>
    <xdr:to>
      <xdr:col>41</xdr:col>
      <xdr:colOff>50800</xdr:colOff>
      <xdr:row>79</xdr:row>
      <xdr:rowOff>26380</xdr:rowOff>
    </xdr:to>
    <xdr:cxnSp macro="">
      <xdr:nvCxnSpPr>
        <xdr:cNvPr id="416" name="直線コネクタ 415"/>
        <xdr:cNvCxnSpPr/>
      </xdr:nvCxnSpPr>
      <xdr:spPr>
        <a:xfrm flipV="1">
          <a:off x="6972300" y="13562504"/>
          <a:ext cx="889000" cy="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2880</xdr:rowOff>
    </xdr:from>
    <xdr:to>
      <xdr:col>41</xdr:col>
      <xdr:colOff>101600</xdr:colOff>
      <xdr:row>78</xdr:row>
      <xdr:rowOff>104480</xdr:rowOff>
    </xdr:to>
    <xdr:sp macro="" textlink="">
      <xdr:nvSpPr>
        <xdr:cNvPr id="417" name="フローチャート: 判断 416"/>
        <xdr:cNvSpPr/>
      </xdr:nvSpPr>
      <xdr:spPr>
        <a:xfrm>
          <a:off x="7810500" y="1337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121007</xdr:rowOff>
    </xdr:from>
    <xdr:ext cx="534377" cy="259045"/>
    <xdr:sp macro="" textlink="">
      <xdr:nvSpPr>
        <xdr:cNvPr id="418" name="テキスト ボックス 417"/>
        <xdr:cNvSpPr txBox="1"/>
      </xdr:nvSpPr>
      <xdr:spPr>
        <a:xfrm>
          <a:off x="7594111" y="1315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8237</xdr:rowOff>
    </xdr:from>
    <xdr:to>
      <xdr:col>36</xdr:col>
      <xdr:colOff>165100</xdr:colOff>
      <xdr:row>78</xdr:row>
      <xdr:rowOff>109837</xdr:rowOff>
    </xdr:to>
    <xdr:sp macro="" textlink="">
      <xdr:nvSpPr>
        <xdr:cNvPr id="419" name="フローチャート: 判断 418"/>
        <xdr:cNvSpPr/>
      </xdr:nvSpPr>
      <xdr:spPr>
        <a:xfrm>
          <a:off x="6921500" y="1338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126364</xdr:rowOff>
    </xdr:from>
    <xdr:ext cx="534377" cy="259045"/>
    <xdr:sp macro="" textlink="">
      <xdr:nvSpPr>
        <xdr:cNvPr id="420" name="テキスト ボックス 419"/>
        <xdr:cNvSpPr txBox="1"/>
      </xdr:nvSpPr>
      <xdr:spPr>
        <a:xfrm>
          <a:off x="6705111" y="1315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108167</xdr:rowOff>
    </xdr:from>
    <xdr:to>
      <xdr:col>55</xdr:col>
      <xdr:colOff>50800</xdr:colOff>
      <xdr:row>79</xdr:row>
      <xdr:rowOff>38317</xdr:rowOff>
    </xdr:to>
    <xdr:sp macro="" textlink="">
      <xdr:nvSpPr>
        <xdr:cNvPr id="426" name="楕円 425"/>
        <xdr:cNvSpPr/>
      </xdr:nvSpPr>
      <xdr:spPr>
        <a:xfrm>
          <a:off x="10426700" y="1348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23094</xdr:rowOff>
    </xdr:from>
    <xdr:ext cx="469744" cy="259045"/>
    <xdr:sp macro="" textlink="">
      <xdr:nvSpPr>
        <xdr:cNvPr id="427" name="商工費該当値テキスト"/>
        <xdr:cNvSpPr txBox="1"/>
      </xdr:nvSpPr>
      <xdr:spPr>
        <a:xfrm>
          <a:off x="10528300" y="1339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121475</xdr:rowOff>
    </xdr:from>
    <xdr:to>
      <xdr:col>50</xdr:col>
      <xdr:colOff>165100</xdr:colOff>
      <xdr:row>79</xdr:row>
      <xdr:rowOff>51625</xdr:rowOff>
    </xdr:to>
    <xdr:sp macro="" textlink="">
      <xdr:nvSpPr>
        <xdr:cNvPr id="428" name="楕円 427"/>
        <xdr:cNvSpPr/>
      </xdr:nvSpPr>
      <xdr:spPr>
        <a:xfrm>
          <a:off x="9588500" y="1349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42752</xdr:rowOff>
    </xdr:from>
    <xdr:ext cx="469744" cy="259045"/>
    <xdr:sp macro="" textlink="">
      <xdr:nvSpPr>
        <xdr:cNvPr id="429" name="テキスト ボックス 428"/>
        <xdr:cNvSpPr txBox="1"/>
      </xdr:nvSpPr>
      <xdr:spPr>
        <a:xfrm>
          <a:off x="9404428" y="1358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79821</xdr:rowOff>
    </xdr:from>
    <xdr:to>
      <xdr:col>46</xdr:col>
      <xdr:colOff>38100</xdr:colOff>
      <xdr:row>79</xdr:row>
      <xdr:rowOff>9971</xdr:rowOff>
    </xdr:to>
    <xdr:sp macro="" textlink="">
      <xdr:nvSpPr>
        <xdr:cNvPr id="430" name="楕円 429"/>
        <xdr:cNvSpPr/>
      </xdr:nvSpPr>
      <xdr:spPr>
        <a:xfrm>
          <a:off x="8699500" y="1345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1098</xdr:rowOff>
    </xdr:from>
    <xdr:ext cx="469744" cy="259045"/>
    <xdr:sp macro="" textlink="">
      <xdr:nvSpPr>
        <xdr:cNvPr id="431" name="テキスト ボックス 430"/>
        <xdr:cNvSpPr txBox="1"/>
      </xdr:nvSpPr>
      <xdr:spPr>
        <a:xfrm>
          <a:off x="8515428" y="1354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138604</xdr:rowOff>
    </xdr:from>
    <xdr:to>
      <xdr:col>41</xdr:col>
      <xdr:colOff>101600</xdr:colOff>
      <xdr:row>79</xdr:row>
      <xdr:rowOff>68754</xdr:rowOff>
    </xdr:to>
    <xdr:sp macro="" textlink="">
      <xdr:nvSpPr>
        <xdr:cNvPr id="432" name="楕円 431"/>
        <xdr:cNvSpPr/>
      </xdr:nvSpPr>
      <xdr:spPr>
        <a:xfrm>
          <a:off x="7810500" y="1351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59881</xdr:rowOff>
    </xdr:from>
    <xdr:ext cx="469744" cy="259045"/>
    <xdr:sp macro="" textlink="">
      <xdr:nvSpPr>
        <xdr:cNvPr id="433" name="テキスト ボックス 432"/>
        <xdr:cNvSpPr txBox="1"/>
      </xdr:nvSpPr>
      <xdr:spPr>
        <a:xfrm>
          <a:off x="7626428" y="1360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147030</xdr:rowOff>
    </xdr:from>
    <xdr:to>
      <xdr:col>36</xdr:col>
      <xdr:colOff>165100</xdr:colOff>
      <xdr:row>79</xdr:row>
      <xdr:rowOff>77180</xdr:rowOff>
    </xdr:to>
    <xdr:sp macro="" textlink="">
      <xdr:nvSpPr>
        <xdr:cNvPr id="434" name="楕円 433"/>
        <xdr:cNvSpPr/>
      </xdr:nvSpPr>
      <xdr:spPr>
        <a:xfrm>
          <a:off x="6921500" y="135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68307</xdr:rowOff>
    </xdr:from>
    <xdr:ext cx="469744" cy="259045"/>
    <xdr:sp macro="" textlink="">
      <xdr:nvSpPr>
        <xdr:cNvPr id="435" name="テキスト ボックス 434"/>
        <xdr:cNvSpPr txBox="1"/>
      </xdr:nvSpPr>
      <xdr:spPr>
        <a:xfrm>
          <a:off x="6737428" y="136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168402</xdr:rowOff>
    </xdr:from>
    <xdr:to>
      <xdr:col>55</xdr:col>
      <xdr:colOff>0</xdr:colOff>
      <xdr:row>99</xdr:row>
      <xdr:rowOff>398</xdr:rowOff>
    </xdr:to>
    <xdr:cxnSp macro="">
      <xdr:nvCxnSpPr>
        <xdr:cNvPr id="464" name="直線コネクタ 463"/>
        <xdr:cNvCxnSpPr/>
      </xdr:nvCxnSpPr>
      <xdr:spPr>
        <a:xfrm>
          <a:off x="9639300" y="16970502"/>
          <a:ext cx="838200" cy="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78570</xdr:rowOff>
    </xdr:from>
    <xdr:ext cx="534377" cy="259045"/>
    <xdr:sp macro="" textlink="">
      <xdr:nvSpPr>
        <xdr:cNvPr id="465" name="土木費平均値テキスト"/>
        <xdr:cNvSpPr txBox="1"/>
      </xdr:nvSpPr>
      <xdr:spPr>
        <a:xfrm>
          <a:off x="10528300" y="1670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165826</xdr:rowOff>
    </xdr:from>
    <xdr:to>
      <xdr:col>50</xdr:col>
      <xdr:colOff>114300</xdr:colOff>
      <xdr:row>98</xdr:row>
      <xdr:rowOff>168402</xdr:rowOff>
    </xdr:to>
    <xdr:cxnSp macro="">
      <xdr:nvCxnSpPr>
        <xdr:cNvPr id="467" name="直線コネクタ 466"/>
        <xdr:cNvCxnSpPr/>
      </xdr:nvCxnSpPr>
      <xdr:spPr>
        <a:xfrm>
          <a:off x="8750300" y="16967926"/>
          <a:ext cx="889000" cy="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14172</xdr:rowOff>
    </xdr:from>
    <xdr:ext cx="534377" cy="259045"/>
    <xdr:sp macro="" textlink="">
      <xdr:nvSpPr>
        <xdr:cNvPr id="469" name="テキスト ボックス 468"/>
        <xdr:cNvSpPr txBox="1"/>
      </xdr:nvSpPr>
      <xdr:spPr>
        <a:xfrm>
          <a:off x="9372111" y="1664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165826</xdr:rowOff>
    </xdr:from>
    <xdr:to>
      <xdr:col>45</xdr:col>
      <xdr:colOff>177800</xdr:colOff>
      <xdr:row>98</xdr:row>
      <xdr:rowOff>166661</xdr:rowOff>
    </xdr:to>
    <xdr:cxnSp macro="">
      <xdr:nvCxnSpPr>
        <xdr:cNvPr id="470" name="直線コネクタ 469"/>
        <xdr:cNvCxnSpPr/>
      </xdr:nvCxnSpPr>
      <xdr:spPr>
        <a:xfrm flipV="1">
          <a:off x="7861300" y="16967926"/>
          <a:ext cx="889000" cy="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169629</xdr:rowOff>
    </xdr:from>
    <xdr:ext cx="534377" cy="259045"/>
    <xdr:sp macro="" textlink="">
      <xdr:nvSpPr>
        <xdr:cNvPr id="472" name="テキスト ボックス 471"/>
        <xdr:cNvSpPr txBox="1"/>
      </xdr:nvSpPr>
      <xdr:spPr>
        <a:xfrm>
          <a:off x="8483111" y="1662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166661</xdr:rowOff>
    </xdr:from>
    <xdr:to>
      <xdr:col>41</xdr:col>
      <xdr:colOff>50800</xdr:colOff>
      <xdr:row>98</xdr:row>
      <xdr:rowOff>167642</xdr:rowOff>
    </xdr:to>
    <xdr:cxnSp macro="">
      <xdr:nvCxnSpPr>
        <xdr:cNvPr id="473" name="直線コネクタ 472"/>
        <xdr:cNvCxnSpPr/>
      </xdr:nvCxnSpPr>
      <xdr:spPr>
        <a:xfrm flipV="1">
          <a:off x="6972300" y="16968761"/>
          <a:ext cx="889000" cy="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62350</xdr:rowOff>
    </xdr:from>
    <xdr:to>
      <xdr:col>41</xdr:col>
      <xdr:colOff>101600</xdr:colOff>
      <xdr:row>98</xdr:row>
      <xdr:rowOff>163950</xdr:rowOff>
    </xdr:to>
    <xdr:sp macro="" textlink="">
      <xdr:nvSpPr>
        <xdr:cNvPr id="474" name="フローチャート: 判断 473"/>
        <xdr:cNvSpPr/>
      </xdr:nvSpPr>
      <xdr:spPr>
        <a:xfrm>
          <a:off x="7810500" y="1686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9027</xdr:rowOff>
    </xdr:from>
    <xdr:ext cx="534377" cy="259045"/>
    <xdr:sp macro="" textlink="">
      <xdr:nvSpPr>
        <xdr:cNvPr id="475" name="テキスト ボックス 474"/>
        <xdr:cNvSpPr txBox="1"/>
      </xdr:nvSpPr>
      <xdr:spPr>
        <a:xfrm>
          <a:off x="7594111" y="1663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57114</xdr:rowOff>
    </xdr:from>
    <xdr:to>
      <xdr:col>36</xdr:col>
      <xdr:colOff>165100</xdr:colOff>
      <xdr:row>98</xdr:row>
      <xdr:rowOff>158714</xdr:rowOff>
    </xdr:to>
    <xdr:sp macro="" textlink="">
      <xdr:nvSpPr>
        <xdr:cNvPr id="476" name="フローチャート: 判断 475"/>
        <xdr:cNvSpPr/>
      </xdr:nvSpPr>
      <xdr:spPr>
        <a:xfrm>
          <a:off x="6921500" y="1685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3791</xdr:rowOff>
    </xdr:from>
    <xdr:ext cx="534377" cy="259045"/>
    <xdr:sp macro="" textlink="">
      <xdr:nvSpPr>
        <xdr:cNvPr id="477" name="テキスト ボックス 476"/>
        <xdr:cNvSpPr txBox="1"/>
      </xdr:nvSpPr>
      <xdr:spPr>
        <a:xfrm>
          <a:off x="6705111" y="1663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121048</xdr:rowOff>
    </xdr:from>
    <xdr:to>
      <xdr:col>55</xdr:col>
      <xdr:colOff>50800</xdr:colOff>
      <xdr:row>99</xdr:row>
      <xdr:rowOff>51198</xdr:rowOff>
    </xdr:to>
    <xdr:sp macro="" textlink="">
      <xdr:nvSpPr>
        <xdr:cNvPr id="483" name="楕円 482"/>
        <xdr:cNvSpPr/>
      </xdr:nvSpPr>
      <xdr:spPr>
        <a:xfrm>
          <a:off x="10426700" y="16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35975</xdr:rowOff>
    </xdr:from>
    <xdr:ext cx="534377" cy="259045"/>
    <xdr:sp macro="" textlink="">
      <xdr:nvSpPr>
        <xdr:cNvPr id="484" name="土木費該当値テキスト"/>
        <xdr:cNvSpPr txBox="1"/>
      </xdr:nvSpPr>
      <xdr:spPr>
        <a:xfrm>
          <a:off x="10528300" y="1683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117602</xdr:rowOff>
    </xdr:from>
    <xdr:to>
      <xdr:col>50</xdr:col>
      <xdr:colOff>165100</xdr:colOff>
      <xdr:row>99</xdr:row>
      <xdr:rowOff>47752</xdr:rowOff>
    </xdr:to>
    <xdr:sp macro="" textlink="">
      <xdr:nvSpPr>
        <xdr:cNvPr id="485" name="楕円 484"/>
        <xdr:cNvSpPr/>
      </xdr:nvSpPr>
      <xdr:spPr>
        <a:xfrm>
          <a:off x="9588500" y="1691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38879</xdr:rowOff>
    </xdr:from>
    <xdr:ext cx="534377" cy="259045"/>
    <xdr:sp macro="" textlink="">
      <xdr:nvSpPr>
        <xdr:cNvPr id="486" name="テキスト ボックス 485"/>
        <xdr:cNvSpPr txBox="1"/>
      </xdr:nvSpPr>
      <xdr:spPr>
        <a:xfrm>
          <a:off x="9372111" y="1701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115026</xdr:rowOff>
    </xdr:from>
    <xdr:to>
      <xdr:col>46</xdr:col>
      <xdr:colOff>38100</xdr:colOff>
      <xdr:row>99</xdr:row>
      <xdr:rowOff>45176</xdr:rowOff>
    </xdr:to>
    <xdr:sp macro="" textlink="">
      <xdr:nvSpPr>
        <xdr:cNvPr id="487" name="楕円 486"/>
        <xdr:cNvSpPr/>
      </xdr:nvSpPr>
      <xdr:spPr>
        <a:xfrm>
          <a:off x="8699500" y="1691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36303</xdr:rowOff>
    </xdr:from>
    <xdr:ext cx="534377" cy="259045"/>
    <xdr:sp macro="" textlink="">
      <xdr:nvSpPr>
        <xdr:cNvPr id="488" name="テキスト ボックス 487"/>
        <xdr:cNvSpPr txBox="1"/>
      </xdr:nvSpPr>
      <xdr:spPr>
        <a:xfrm>
          <a:off x="8483111" y="170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115861</xdr:rowOff>
    </xdr:from>
    <xdr:to>
      <xdr:col>41</xdr:col>
      <xdr:colOff>101600</xdr:colOff>
      <xdr:row>99</xdr:row>
      <xdr:rowOff>46011</xdr:rowOff>
    </xdr:to>
    <xdr:sp macro="" textlink="">
      <xdr:nvSpPr>
        <xdr:cNvPr id="489" name="楕円 488"/>
        <xdr:cNvSpPr/>
      </xdr:nvSpPr>
      <xdr:spPr>
        <a:xfrm>
          <a:off x="7810500" y="1691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37138</xdr:rowOff>
    </xdr:from>
    <xdr:ext cx="534377" cy="259045"/>
    <xdr:sp macro="" textlink="">
      <xdr:nvSpPr>
        <xdr:cNvPr id="490" name="テキスト ボックス 489"/>
        <xdr:cNvSpPr txBox="1"/>
      </xdr:nvSpPr>
      <xdr:spPr>
        <a:xfrm>
          <a:off x="7594111" y="170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116842</xdr:rowOff>
    </xdr:from>
    <xdr:to>
      <xdr:col>36</xdr:col>
      <xdr:colOff>165100</xdr:colOff>
      <xdr:row>99</xdr:row>
      <xdr:rowOff>46992</xdr:rowOff>
    </xdr:to>
    <xdr:sp macro="" textlink="">
      <xdr:nvSpPr>
        <xdr:cNvPr id="491" name="楕円 490"/>
        <xdr:cNvSpPr/>
      </xdr:nvSpPr>
      <xdr:spPr>
        <a:xfrm>
          <a:off x="6921500" y="1691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38119</xdr:rowOff>
    </xdr:from>
    <xdr:ext cx="534377" cy="259045"/>
    <xdr:sp macro="" textlink="">
      <xdr:nvSpPr>
        <xdr:cNvPr id="492" name="テキスト ボックス 491"/>
        <xdr:cNvSpPr txBox="1"/>
      </xdr:nvSpPr>
      <xdr:spPr>
        <a:xfrm>
          <a:off x="6705111" y="1701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19951</xdr:rowOff>
    </xdr:from>
    <xdr:to>
      <xdr:col>85</xdr:col>
      <xdr:colOff>127000</xdr:colOff>
      <xdr:row>39</xdr:row>
      <xdr:rowOff>47727</xdr:rowOff>
    </xdr:to>
    <xdr:cxnSp macro="">
      <xdr:nvCxnSpPr>
        <xdr:cNvPr id="522" name="直線コネクタ 521"/>
        <xdr:cNvCxnSpPr/>
      </xdr:nvCxnSpPr>
      <xdr:spPr>
        <a:xfrm>
          <a:off x="15481300" y="6706501"/>
          <a:ext cx="838200" cy="2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163784</xdr:rowOff>
    </xdr:from>
    <xdr:ext cx="534377" cy="259045"/>
    <xdr:sp macro="" textlink="">
      <xdr:nvSpPr>
        <xdr:cNvPr id="523" name="消防費平均値テキスト"/>
        <xdr:cNvSpPr txBox="1"/>
      </xdr:nvSpPr>
      <xdr:spPr>
        <a:xfrm>
          <a:off x="16370300" y="6164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19951</xdr:rowOff>
    </xdr:from>
    <xdr:to>
      <xdr:col>81</xdr:col>
      <xdr:colOff>50800</xdr:colOff>
      <xdr:row>39</xdr:row>
      <xdr:rowOff>51041</xdr:rowOff>
    </xdr:to>
    <xdr:cxnSp macro="">
      <xdr:nvCxnSpPr>
        <xdr:cNvPr id="525" name="直線コネクタ 524"/>
        <xdr:cNvCxnSpPr/>
      </xdr:nvCxnSpPr>
      <xdr:spPr>
        <a:xfrm flipV="1">
          <a:off x="14592300" y="6706501"/>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89184</xdr:rowOff>
    </xdr:from>
    <xdr:ext cx="534377" cy="259045"/>
    <xdr:sp macro="" textlink="">
      <xdr:nvSpPr>
        <xdr:cNvPr id="527" name="テキスト ボックス 526"/>
        <xdr:cNvSpPr txBox="1"/>
      </xdr:nvSpPr>
      <xdr:spPr>
        <a:xfrm>
          <a:off x="15214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28486</xdr:rowOff>
    </xdr:from>
    <xdr:to>
      <xdr:col>76</xdr:col>
      <xdr:colOff>114300</xdr:colOff>
      <xdr:row>39</xdr:row>
      <xdr:rowOff>51041</xdr:rowOff>
    </xdr:to>
    <xdr:cxnSp macro="">
      <xdr:nvCxnSpPr>
        <xdr:cNvPr id="528" name="直線コネクタ 527"/>
        <xdr:cNvCxnSpPr/>
      </xdr:nvCxnSpPr>
      <xdr:spPr>
        <a:xfrm>
          <a:off x="13703300" y="6715036"/>
          <a:ext cx="8890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20680</xdr:rowOff>
    </xdr:from>
    <xdr:ext cx="534377" cy="259045"/>
    <xdr:sp macro="" textlink="">
      <xdr:nvSpPr>
        <xdr:cNvPr id="530" name="テキスト ボックス 529"/>
        <xdr:cNvSpPr txBox="1"/>
      </xdr:nvSpPr>
      <xdr:spPr>
        <a:xfrm>
          <a:off x="14325111" y="60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28486</xdr:rowOff>
    </xdr:from>
    <xdr:to>
      <xdr:col>71</xdr:col>
      <xdr:colOff>177800</xdr:colOff>
      <xdr:row>39</xdr:row>
      <xdr:rowOff>59690</xdr:rowOff>
    </xdr:to>
    <xdr:cxnSp macro="">
      <xdr:nvCxnSpPr>
        <xdr:cNvPr id="531" name="直線コネクタ 530"/>
        <xdr:cNvCxnSpPr/>
      </xdr:nvCxnSpPr>
      <xdr:spPr>
        <a:xfrm flipV="1">
          <a:off x="12814300" y="6715036"/>
          <a:ext cx="8890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113893</xdr:rowOff>
    </xdr:from>
    <xdr:to>
      <xdr:col>72</xdr:col>
      <xdr:colOff>38100</xdr:colOff>
      <xdr:row>36</xdr:row>
      <xdr:rowOff>44043</xdr:rowOff>
    </xdr:to>
    <xdr:sp macro="" textlink="">
      <xdr:nvSpPr>
        <xdr:cNvPr id="532" name="フローチャート: 判断 531"/>
        <xdr:cNvSpPr/>
      </xdr:nvSpPr>
      <xdr:spPr>
        <a:xfrm>
          <a:off x="13652500" y="61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60570</xdr:rowOff>
    </xdr:from>
    <xdr:ext cx="534377" cy="259045"/>
    <xdr:sp macro="" textlink="">
      <xdr:nvSpPr>
        <xdr:cNvPr id="533" name="テキスト ボックス 532"/>
        <xdr:cNvSpPr txBox="1"/>
      </xdr:nvSpPr>
      <xdr:spPr>
        <a:xfrm>
          <a:off x="13436111" y="588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136525</xdr:rowOff>
    </xdr:from>
    <xdr:to>
      <xdr:col>67</xdr:col>
      <xdr:colOff>101600</xdr:colOff>
      <xdr:row>36</xdr:row>
      <xdr:rowOff>66675</xdr:rowOff>
    </xdr:to>
    <xdr:sp macro="" textlink="">
      <xdr:nvSpPr>
        <xdr:cNvPr id="534" name="フローチャート: 判断 533"/>
        <xdr:cNvSpPr/>
      </xdr:nvSpPr>
      <xdr:spPr>
        <a:xfrm>
          <a:off x="12763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83202</xdr:rowOff>
    </xdr:from>
    <xdr:ext cx="534377" cy="259045"/>
    <xdr:sp macro="" textlink="">
      <xdr:nvSpPr>
        <xdr:cNvPr id="535" name="テキスト ボックス 534"/>
        <xdr:cNvSpPr txBox="1"/>
      </xdr:nvSpPr>
      <xdr:spPr>
        <a:xfrm>
          <a:off x="12547111" y="59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168377</xdr:rowOff>
    </xdr:from>
    <xdr:to>
      <xdr:col>85</xdr:col>
      <xdr:colOff>177800</xdr:colOff>
      <xdr:row>39</xdr:row>
      <xdr:rowOff>98527</xdr:rowOff>
    </xdr:to>
    <xdr:sp macro="" textlink="">
      <xdr:nvSpPr>
        <xdr:cNvPr id="541" name="楕円 540"/>
        <xdr:cNvSpPr/>
      </xdr:nvSpPr>
      <xdr:spPr>
        <a:xfrm>
          <a:off x="16268700" y="66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83304</xdr:rowOff>
    </xdr:from>
    <xdr:ext cx="469744" cy="259045"/>
    <xdr:sp macro="" textlink="">
      <xdr:nvSpPr>
        <xdr:cNvPr id="542" name="消防費該当値テキスト"/>
        <xdr:cNvSpPr txBox="1"/>
      </xdr:nvSpPr>
      <xdr:spPr>
        <a:xfrm>
          <a:off x="16370300" y="659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140601</xdr:rowOff>
    </xdr:from>
    <xdr:to>
      <xdr:col>81</xdr:col>
      <xdr:colOff>101600</xdr:colOff>
      <xdr:row>39</xdr:row>
      <xdr:rowOff>70751</xdr:rowOff>
    </xdr:to>
    <xdr:sp macro="" textlink="">
      <xdr:nvSpPr>
        <xdr:cNvPr id="543" name="楕円 542"/>
        <xdr:cNvSpPr/>
      </xdr:nvSpPr>
      <xdr:spPr>
        <a:xfrm>
          <a:off x="15430500" y="665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61878</xdr:rowOff>
    </xdr:from>
    <xdr:ext cx="534377" cy="259045"/>
    <xdr:sp macro="" textlink="">
      <xdr:nvSpPr>
        <xdr:cNvPr id="544" name="テキスト ボックス 543"/>
        <xdr:cNvSpPr txBox="1"/>
      </xdr:nvSpPr>
      <xdr:spPr>
        <a:xfrm>
          <a:off x="15214111" y="674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241</xdr:rowOff>
    </xdr:from>
    <xdr:to>
      <xdr:col>76</xdr:col>
      <xdr:colOff>165100</xdr:colOff>
      <xdr:row>39</xdr:row>
      <xdr:rowOff>101841</xdr:rowOff>
    </xdr:to>
    <xdr:sp macro="" textlink="">
      <xdr:nvSpPr>
        <xdr:cNvPr id="545" name="楕円 544"/>
        <xdr:cNvSpPr/>
      </xdr:nvSpPr>
      <xdr:spPr>
        <a:xfrm>
          <a:off x="14541500" y="668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92968</xdr:rowOff>
    </xdr:from>
    <xdr:ext cx="469744" cy="259045"/>
    <xdr:sp macro="" textlink="">
      <xdr:nvSpPr>
        <xdr:cNvPr id="546" name="テキスト ボックス 545"/>
        <xdr:cNvSpPr txBox="1"/>
      </xdr:nvSpPr>
      <xdr:spPr>
        <a:xfrm>
          <a:off x="14357428" y="6779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149136</xdr:rowOff>
    </xdr:from>
    <xdr:to>
      <xdr:col>72</xdr:col>
      <xdr:colOff>38100</xdr:colOff>
      <xdr:row>39</xdr:row>
      <xdr:rowOff>79286</xdr:rowOff>
    </xdr:to>
    <xdr:sp macro="" textlink="">
      <xdr:nvSpPr>
        <xdr:cNvPr id="547" name="楕円 546"/>
        <xdr:cNvSpPr/>
      </xdr:nvSpPr>
      <xdr:spPr>
        <a:xfrm>
          <a:off x="13652500" y="666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70413</xdr:rowOff>
    </xdr:from>
    <xdr:ext cx="534377" cy="259045"/>
    <xdr:sp macro="" textlink="">
      <xdr:nvSpPr>
        <xdr:cNvPr id="548" name="テキスト ボックス 547"/>
        <xdr:cNvSpPr txBox="1"/>
      </xdr:nvSpPr>
      <xdr:spPr>
        <a:xfrm>
          <a:off x="13436111" y="675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8890</xdr:rowOff>
    </xdr:from>
    <xdr:to>
      <xdr:col>67</xdr:col>
      <xdr:colOff>101600</xdr:colOff>
      <xdr:row>39</xdr:row>
      <xdr:rowOff>110490</xdr:rowOff>
    </xdr:to>
    <xdr:sp macro="" textlink="">
      <xdr:nvSpPr>
        <xdr:cNvPr id="549" name="楕円 548"/>
        <xdr:cNvSpPr/>
      </xdr:nvSpPr>
      <xdr:spPr>
        <a:xfrm>
          <a:off x="12763500" y="66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101617</xdr:rowOff>
    </xdr:from>
    <xdr:ext cx="469744" cy="259045"/>
    <xdr:sp macro="" textlink="">
      <xdr:nvSpPr>
        <xdr:cNvPr id="550" name="テキスト ボックス 549"/>
        <xdr:cNvSpPr txBox="1"/>
      </xdr:nvSpPr>
      <xdr:spPr>
        <a:xfrm>
          <a:off x="12579428" y="678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20110</xdr:rowOff>
    </xdr:from>
    <xdr:to>
      <xdr:col>85</xdr:col>
      <xdr:colOff>127000</xdr:colOff>
      <xdr:row>58</xdr:row>
      <xdr:rowOff>83236</xdr:rowOff>
    </xdr:to>
    <xdr:cxnSp macro="">
      <xdr:nvCxnSpPr>
        <xdr:cNvPr id="582" name="直線コネクタ 581"/>
        <xdr:cNvCxnSpPr/>
      </xdr:nvCxnSpPr>
      <xdr:spPr>
        <a:xfrm flipV="1">
          <a:off x="15481300" y="9964210"/>
          <a:ext cx="838200" cy="6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22672</xdr:rowOff>
    </xdr:from>
    <xdr:ext cx="534377" cy="259045"/>
    <xdr:sp macro="" textlink="">
      <xdr:nvSpPr>
        <xdr:cNvPr id="583" name="教育費平均値テキスト"/>
        <xdr:cNvSpPr txBox="1"/>
      </xdr:nvSpPr>
      <xdr:spPr>
        <a:xfrm>
          <a:off x="16370300" y="945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75709</xdr:rowOff>
    </xdr:from>
    <xdr:to>
      <xdr:col>81</xdr:col>
      <xdr:colOff>50800</xdr:colOff>
      <xdr:row>58</xdr:row>
      <xdr:rowOff>83236</xdr:rowOff>
    </xdr:to>
    <xdr:cxnSp macro="">
      <xdr:nvCxnSpPr>
        <xdr:cNvPr id="585" name="直線コネクタ 584"/>
        <xdr:cNvCxnSpPr/>
      </xdr:nvCxnSpPr>
      <xdr:spPr>
        <a:xfrm>
          <a:off x="14592300" y="10019809"/>
          <a:ext cx="889000" cy="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151037</xdr:rowOff>
    </xdr:from>
    <xdr:ext cx="534377" cy="259045"/>
    <xdr:sp macro="" textlink="">
      <xdr:nvSpPr>
        <xdr:cNvPr id="587" name="テキスト ボックス 586"/>
        <xdr:cNvSpPr txBox="1"/>
      </xdr:nvSpPr>
      <xdr:spPr>
        <a:xfrm>
          <a:off x="15214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75709</xdr:rowOff>
    </xdr:from>
    <xdr:to>
      <xdr:col>76</xdr:col>
      <xdr:colOff>114300</xdr:colOff>
      <xdr:row>58</xdr:row>
      <xdr:rowOff>89719</xdr:rowOff>
    </xdr:to>
    <xdr:cxnSp macro="">
      <xdr:nvCxnSpPr>
        <xdr:cNvPr id="588" name="直線コネクタ 587"/>
        <xdr:cNvCxnSpPr/>
      </xdr:nvCxnSpPr>
      <xdr:spPr>
        <a:xfrm flipV="1">
          <a:off x="13703300" y="10019809"/>
          <a:ext cx="8890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82260</xdr:rowOff>
    </xdr:from>
    <xdr:ext cx="534377" cy="259045"/>
    <xdr:sp macro="" textlink="">
      <xdr:nvSpPr>
        <xdr:cNvPr id="590" name="テキスト ボックス 589"/>
        <xdr:cNvSpPr txBox="1"/>
      </xdr:nvSpPr>
      <xdr:spPr>
        <a:xfrm>
          <a:off x="14325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61992</xdr:rowOff>
    </xdr:from>
    <xdr:to>
      <xdr:col>71</xdr:col>
      <xdr:colOff>177800</xdr:colOff>
      <xdr:row>58</xdr:row>
      <xdr:rowOff>89719</xdr:rowOff>
    </xdr:to>
    <xdr:cxnSp macro="">
      <xdr:nvCxnSpPr>
        <xdr:cNvPr id="591" name="直線コネクタ 590"/>
        <xdr:cNvCxnSpPr/>
      </xdr:nvCxnSpPr>
      <xdr:spPr>
        <a:xfrm>
          <a:off x="12814300" y="10006092"/>
          <a:ext cx="889000" cy="2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5641</xdr:rowOff>
    </xdr:from>
    <xdr:to>
      <xdr:col>72</xdr:col>
      <xdr:colOff>38100</xdr:colOff>
      <xdr:row>56</xdr:row>
      <xdr:rowOff>107241</xdr:rowOff>
    </xdr:to>
    <xdr:sp macro="" textlink="">
      <xdr:nvSpPr>
        <xdr:cNvPr id="592" name="フローチャート: 判断 591"/>
        <xdr:cNvSpPr/>
      </xdr:nvSpPr>
      <xdr:spPr>
        <a:xfrm>
          <a:off x="13652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123768</xdr:rowOff>
    </xdr:from>
    <xdr:ext cx="534377" cy="259045"/>
    <xdr:sp macro="" textlink="">
      <xdr:nvSpPr>
        <xdr:cNvPr id="593" name="テキスト ボックス 592"/>
        <xdr:cNvSpPr txBox="1"/>
      </xdr:nvSpPr>
      <xdr:spPr>
        <a:xfrm>
          <a:off x="13436111" y="93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132807</xdr:rowOff>
    </xdr:from>
    <xdr:to>
      <xdr:col>67</xdr:col>
      <xdr:colOff>101600</xdr:colOff>
      <xdr:row>56</xdr:row>
      <xdr:rowOff>62957</xdr:rowOff>
    </xdr:to>
    <xdr:sp macro="" textlink="">
      <xdr:nvSpPr>
        <xdr:cNvPr id="594" name="フローチャート: 判断 593"/>
        <xdr:cNvSpPr/>
      </xdr:nvSpPr>
      <xdr:spPr>
        <a:xfrm>
          <a:off x="12763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79484</xdr:rowOff>
    </xdr:from>
    <xdr:ext cx="534377" cy="259045"/>
    <xdr:sp macro="" textlink="">
      <xdr:nvSpPr>
        <xdr:cNvPr id="595" name="テキスト ボックス 594"/>
        <xdr:cNvSpPr txBox="1"/>
      </xdr:nvSpPr>
      <xdr:spPr>
        <a:xfrm>
          <a:off x="12547111" y="933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140760</xdr:rowOff>
    </xdr:from>
    <xdr:to>
      <xdr:col>85</xdr:col>
      <xdr:colOff>177800</xdr:colOff>
      <xdr:row>58</xdr:row>
      <xdr:rowOff>70910</xdr:rowOff>
    </xdr:to>
    <xdr:sp macro="" textlink="">
      <xdr:nvSpPr>
        <xdr:cNvPr id="601" name="楕円 600"/>
        <xdr:cNvSpPr/>
      </xdr:nvSpPr>
      <xdr:spPr>
        <a:xfrm>
          <a:off x="16268700" y="991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119187</xdr:rowOff>
    </xdr:from>
    <xdr:ext cx="534377" cy="259045"/>
    <xdr:sp macro="" textlink="">
      <xdr:nvSpPr>
        <xdr:cNvPr id="602" name="教育費該当値テキスト"/>
        <xdr:cNvSpPr txBox="1"/>
      </xdr:nvSpPr>
      <xdr:spPr>
        <a:xfrm>
          <a:off x="16370300" y="989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32436</xdr:rowOff>
    </xdr:from>
    <xdr:to>
      <xdr:col>81</xdr:col>
      <xdr:colOff>101600</xdr:colOff>
      <xdr:row>58</xdr:row>
      <xdr:rowOff>134036</xdr:rowOff>
    </xdr:to>
    <xdr:sp macro="" textlink="">
      <xdr:nvSpPr>
        <xdr:cNvPr id="603" name="楕円 602"/>
        <xdr:cNvSpPr/>
      </xdr:nvSpPr>
      <xdr:spPr>
        <a:xfrm>
          <a:off x="15430500" y="99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125163</xdr:rowOff>
    </xdr:from>
    <xdr:ext cx="534377" cy="259045"/>
    <xdr:sp macro="" textlink="">
      <xdr:nvSpPr>
        <xdr:cNvPr id="604" name="テキスト ボックス 603"/>
        <xdr:cNvSpPr txBox="1"/>
      </xdr:nvSpPr>
      <xdr:spPr>
        <a:xfrm>
          <a:off x="15214111" y="100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24909</xdr:rowOff>
    </xdr:from>
    <xdr:to>
      <xdr:col>76</xdr:col>
      <xdr:colOff>165100</xdr:colOff>
      <xdr:row>58</xdr:row>
      <xdr:rowOff>126509</xdr:rowOff>
    </xdr:to>
    <xdr:sp macro="" textlink="">
      <xdr:nvSpPr>
        <xdr:cNvPr id="605" name="楕円 604"/>
        <xdr:cNvSpPr/>
      </xdr:nvSpPr>
      <xdr:spPr>
        <a:xfrm>
          <a:off x="14541500" y="996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117636</xdr:rowOff>
    </xdr:from>
    <xdr:ext cx="534377" cy="259045"/>
    <xdr:sp macro="" textlink="">
      <xdr:nvSpPr>
        <xdr:cNvPr id="606" name="テキスト ボックス 605"/>
        <xdr:cNvSpPr txBox="1"/>
      </xdr:nvSpPr>
      <xdr:spPr>
        <a:xfrm>
          <a:off x="14325111" y="1006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38919</xdr:rowOff>
    </xdr:from>
    <xdr:to>
      <xdr:col>72</xdr:col>
      <xdr:colOff>38100</xdr:colOff>
      <xdr:row>58</xdr:row>
      <xdr:rowOff>140519</xdr:rowOff>
    </xdr:to>
    <xdr:sp macro="" textlink="">
      <xdr:nvSpPr>
        <xdr:cNvPr id="607" name="楕円 606"/>
        <xdr:cNvSpPr/>
      </xdr:nvSpPr>
      <xdr:spPr>
        <a:xfrm>
          <a:off x="13652500" y="998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131646</xdr:rowOff>
    </xdr:from>
    <xdr:ext cx="534377" cy="259045"/>
    <xdr:sp macro="" textlink="">
      <xdr:nvSpPr>
        <xdr:cNvPr id="608" name="テキスト ボックス 607"/>
        <xdr:cNvSpPr txBox="1"/>
      </xdr:nvSpPr>
      <xdr:spPr>
        <a:xfrm>
          <a:off x="13436111" y="1007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11192</xdr:rowOff>
    </xdr:from>
    <xdr:to>
      <xdr:col>67</xdr:col>
      <xdr:colOff>101600</xdr:colOff>
      <xdr:row>58</xdr:row>
      <xdr:rowOff>112792</xdr:rowOff>
    </xdr:to>
    <xdr:sp macro="" textlink="">
      <xdr:nvSpPr>
        <xdr:cNvPr id="609" name="楕円 608"/>
        <xdr:cNvSpPr/>
      </xdr:nvSpPr>
      <xdr:spPr>
        <a:xfrm>
          <a:off x="12763500" y="995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103919</xdr:rowOff>
    </xdr:from>
    <xdr:ext cx="534377" cy="259045"/>
    <xdr:sp macro="" textlink="">
      <xdr:nvSpPr>
        <xdr:cNvPr id="610" name="テキスト ボックス 609"/>
        <xdr:cNvSpPr txBox="1"/>
      </xdr:nvSpPr>
      <xdr:spPr>
        <a:xfrm>
          <a:off x="12547111" y="1004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25343</xdr:rowOff>
    </xdr:from>
    <xdr:to>
      <xdr:col>85</xdr:col>
      <xdr:colOff>127000</xdr:colOff>
      <xdr:row>78</xdr:row>
      <xdr:rowOff>25400</xdr:rowOff>
    </xdr:to>
    <xdr:cxnSp macro="">
      <xdr:nvCxnSpPr>
        <xdr:cNvPr id="635" name="直線コネクタ 634"/>
        <xdr:cNvCxnSpPr/>
      </xdr:nvCxnSpPr>
      <xdr:spPr>
        <a:xfrm flipV="1">
          <a:off x="15481300" y="13398443"/>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8" name="直線コネクタ 637"/>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25319</xdr:rowOff>
    </xdr:from>
    <xdr:to>
      <xdr:col>76</xdr:col>
      <xdr:colOff>114300</xdr:colOff>
      <xdr:row>78</xdr:row>
      <xdr:rowOff>25400</xdr:rowOff>
    </xdr:to>
    <xdr:cxnSp macro="">
      <xdr:nvCxnSpPr>
        <xdr:cNvPr id="641" name="直線コネクタ 640"/>
        <xdr:cNvCxnSpPr/>
      </xdr:nvCxnSpPr>
      <xdr:spPr>
        <a:xfrm>
          <a:off x="13703300" y="13398419"/>
          <a:ext cx="8890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43" name="テキスト ボックス 642"/>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23937</xdr:rowOff>
    </xdr:from>
    <xdr:to>
      <xdr:col>71</xdr:col>
      <xdr:colOff>177800</xdr:colOff>
      <xdr:row>78</xdr:row>
      <xdr:rowOff>25319</xdr:rowOff>
    </xdr:to>
    <xdr:cxnSp macro="">
      <xdr:nvCxnSpPr>
        <xdr:cNvPr id="644" name="直線コネクタ 643"/>
        <xdr:cNvCxnSpPr/>
      </xdr:nvCxnSpPr>
      <xdr:spPr>
        <a:xfrm>
          <a:off x="12814300" y="13397037"/>
          <a:ext cx="889000" cy="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120545</xdr:rowOff>
    </xdr:from>
    <xdr:to>
      <xdr:col>72</xdr:col>
      <xdr:colOff>38100</xdr:colOff>
      <xdr:row>78</xdr:row>
      <xdr:rowOff>50695</xdr:rowOff>
    </xdr:to>
    <xdr:sp macro="" textlink="">
      <xdr:nvSpPr>
        <xdr:cNvPr id="645" name="フローチャート: 判断 644"/>
        <xdr:cNvSpPr/>
      </xdr:nvSpPr>
      <xdr:spPr>
        <a:xfrm>
          <a:off x="13652500" y="1332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67222</xdr:rowOff>
    </xdr:from>
    <xdr:ext cx="469744" cy="259045"/>
    <xdr:sp macro="" textlink="">
      <xdr:nvSpPr>
        <xdr:cNvPr id="646" name="テキスト ボックス 645"/>
        <xdr:cNvSpPr txBox="1"/>
      </xdr:nvSpPr>
      <xdr:spPr>
        <a:xfrm>
          <a:off x="13468428" y="1309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106302</xdr:rowOff>
    </xdr:from>
    <xdr:to>
      <xdr:col>67</xdr:col>
      <xdr:colOff>101600</xdr:colOff>
      <xdr:row>78</xdr:row>
      <xdr:rowOff>36452</xdr:rowOff>
    </xdr:to>
    <xdr:sp macro="" textlink="">
      <xdr:nvSpPr>
        <xdr:cNvPr id="647" name="フローチャート: 判断 646"/>
        <xdr:cNvSpPr/>
      </xdr:nvSpPr>
      <xdr:spPr>
        <a:xfrm>
          <a:off x="12763500" y="1330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52979</xdr:rowOff>
    </xdr:from>
    <xdr:ext cx="469744" cy="259045"/>
    <xdr:sp macro="" textlink="">
      <xdr:nvSpPr>
        <xdr:cNvPr id="648" name="テキスト ボックス 647"/>
        <xdr:cNvSpPr txBox="1"/>
      </xdr:nvSpPr>
      <xdr:spPr>
        <a:xfrm>
          <a:off x="12579428" y="1308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145993</xdr:rowOff>
    </xdr:from>
    <xdr:to>
      <xdr:col>85</xdr:col>
      <xdr:colOff>177800</xdr:colOff>
      <xdr:row>78</xdr:row>
      <xdr:rowOff>76143</xdr:rowOff>
    </xdr:to>
    <xdr:sp macro="" textlink="">
      <xdr:nvSpPr>
        <xdr:cNvPr id="654" name="楕円 653"/>
        <xdr:cNvSpPr/>
      </xdr:nvSpPr>
      <xdr:spPr>
        <a:xfrm>
          <a:off x="16268700" y="1334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98428</xdr:rowOff>
    </xdr:from>
    <xdr:ext cx="313932" cy="259045"/>
    <xdr:sp macro="" textlink="">
      <xdr:nvSpPr>
        <xdr:cNvPr id="655" name="災害復旧費該当値テキスト"/>
        <xdr:cNvSpPr txBox="1"/>
      </xdr:nvSpPr>
      <xdr:spPr>
        <a:xfrm>
          <a:off x="16370300" y="133000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6" name="楕円 65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7" name="テキスト ボックス 656"/>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8" name="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9" name="テキスト ボックス 658"/>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145969</xdr:rowOff>
    </xdr:from>
    <xdr:to>
      <xdr:col>72</xdr:col>
      <xdr:colOff>38100</xdr:colOff>
      <xdr:row>78</xdr:row>
      <xdr:rowOff>76119</xdr:rowOff>
    </xdr:to>
    <xdr:sp macro="" textlink="">
      <xdr:nvSpPr>
        <xdr:cNvPr id="660" name="楕円 659"/>
        <xdr:cNvSpPr/>
      </xdr:nvSpPr>
      <xdr:spPr>
        <a:xfrm>
          <a:off x="13652500" y="1334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67246</xdr:rowOff>
    </xdr:from>
    <xdr:ext cx="313932" cy="259045"/>
    <xdr:sp macro="" textlink="">
      <xdr:nvSpPr>
        <xdr:cNvPr id="661" name="テキスト ボックス 660"/>
        <xdr:cNvSpPr txBox="1"/>
      </xdr:nvSpPr>
      <xdr:spPr>
        <a:xfrm>
          <a:off x="13546333" y="134403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144587</xdr:rowOff>
    </xdr:from>
    <xdr:to>
      <xdr:col>67</xdr:col>
      <xdr:colOff>101600</xdr:colOff>
      <xdr:row>78</xdr:row>
      <xdr:rowOff>74737</xdr:rowOff>
    </xdr:to>
    <xdr:sp macro="" textlink="">
      <xdr:nvSpPr>
        <xdr:cNvPr id="662" name="楕円 661"/>
        <xdr:cNvSpPr/>
      </xdr:nvSpPr>
      <xdr:spPr>
        <a:xfrm>
          <a:off x="12763500" y="1334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65864</xdr:rowOff>
    </xdr:from>
    <xdr:ext cx="378565" cy="259045"/>
    <xdr:sp macro="" textlink="">
      <xdr:nvSpPr>
        <xdr:cNvPr id="663" name="テキスト ボックス 662"/>
        <xdr:cNvSpPr txBox="1"/>
      </xdr:nvSpPr>
      <xdr:spPr>
        <a:xfrm>
          <a:off x="12625017" y="13438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161074</xdr:rowOff>
    </xdr:from>
    <xdr:to>
      <xdr:col>85</xdr:col>
      <xdr:colOff>127000</xdr:colOff>
      <xdr:row>97</xdr:row>
      <xdr:rowOff>162204</xdr:rowOff>
    </xdr:to>
    <xdr:cxnSp macro="">
      <xdr:nvCxnSpPr>
        <xdr:cNvPr id="692" name="直線コネクタ 691"/>
        <xdr:cNvCxnSpPr/>
      </xdr:nvCxnSpPr>
      <xdr:spPr>
        <a:xfrm flipV="1">
          <a:off x="15481300" y="16791724"/>
          <a:ext cx="838200" cy="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55618</xdr:rowOff>
    </xdr:from>
    <xdr:ext cx="534377" cy="259045"/>
    <xdr:sp macro="" textlink="">
      <xdr:nvSpPr>
        <xdr:cNvPr id="693" name="公債費平均値テキスト"/>
        <xdr:cNvSpPr txBox="1"/>
      </xdr:nvSpPr>
      <xdr:spPr>
        <a:xfrm>
          <a:off x="16370300" y="1617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139788</xdr:rowOff>
    </xdr:from>
    <xdr:to>
      <xdr:col>81</xdr:col>
      <xdr:colOff>50800</xdr:colOff>
      <xdr:row>97</xdr:row>
      <xdr:rowOff>162204</xdr:rowOff>
    </xdr:to>
    <xdr:cxnSp macro="">
      <xdr:nvCxnSpPr>
        <xdr:cNvPr id="695" name="直線コネクタ 694"/>
        <xdr:cNvCxnSpPr/>
      </xdr:nvCxnSpPr>
      <xdr:spPr>
        <a:xfrm>
          <a:off x="14592300" y="16770438"/>
          <a:ext cx="889000" cy="2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128973</xdr:rowOff>
    </xdr:from>
    <xdr:ext cx="534377" cy="259045"/>
    <xdr:sp macro="" textlink="">
      <xdr:nvSpPr>
        <xdr:cNvPr id="697" name="テキスト ボックス 696"/>
        <xdr:cNvSpPr txBox="1"/>
      </xdr:nvSpPr>
      <xdr:spPr>
        <a:xfrm>
          <a:off x="15214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115976</xdr:rowOff>
    </xdr:from>
    <xdr:to>
      <xdr:col>76</xdr:col>
      <xdr:colOff>114300</xdr:colOff>
      <xdr:row>97</xdr:row>
      <xdr:rowOff>139788</xdr:rowOff>
    </xdr:to>
    <xdr:cxnSp macro="">
      <xdr:nvCxnSpPr>
        <xdr:cNvPr id="698" name="直線コネクタ 697"/>
        <xdr:cNvCxnSpPr/>
      </xdr:nvCxnSpPr>
      <xdr:spPr>
        <a:xfrm>
          <a:off x="13703300" y="16746626"/>
          <a:ext cx="889000" cy="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9" name="フローチャート: 判断 698"/>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97299</xdr:rowOff>
    </xdr:from>
    <xdr:ext cx="534377" cy="259045"/>
    <xdr:sp macro="" textlink="">
      <xdr:nvSpPr>
        <xdr:cNvPr id="700" name="テキスト ボックス 699"/>
        <xdr:cNvSpPr txBox="1"/>
      </xdr:nvSpPr>
      <xdr:spPr>
        <a:xfrm>
          <a:off x="14325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39866</xdr:rowOff>
    </xdr:from>
    <xdr:to>
      <xdr:col>71</xdr:col>
      <xdr:colOff>177800</xdr:colOff>
      <xdr:row>97</xdr:row>
      <xdr:rowOff>115976</xdr:rowOff>
    </xdr:to>
    <xdr:cxnSp macro="">
      <xdr:nvCxnSpPr>
        <xdr:cNvPr id="701" name="直線コネクタ 700"/>
        <xdr:cNvCxnSpPr/>
      </xdr:nvCxnSpPr>
      <xdr:spPr>
        <a:xfrm>
          <a:off x="12814300" y="16670516"/>
          <a:ext cx="889000" cy="7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29820</xdr:rowOff>
    </xdr:from>
    <xdr:to>
      <xdr:col>72</xdr:col>
      <xdr:colOff>38100</xdr:colOff>
      <xdr:row>94</xdr:row>
      <xdr:rowOff>131420</xdr:rowOff>
    </xdr:to>
    <xdr:sp macro="" textlink="">
      <xdr:nvSpPr>
        <xdr:cNvPr id="702" name="フローチャート: 判断 701"/>
        <xdr:cNvSpPr/>
      </xdr:nvSpPr>
      <xdr:spPr>
        <a:xfrm>
          <a:off x="13652500" y="1614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147947</xdr:rowOff>
    </xdr:from>
    <xdr:ext cx="534377" cy="259045"/>
    <xdr:sp macro="" textlink="">
      <xdr:nvSpPr>
        <xdr:cNvPr id="703" name="テキスト ボックス 702"/>
        <xdr:cNvSpPr txBox="1"/>
      </xdr:nvSpPr>
      <xdr:spPr>
        <a:xfrm>
          <a:off x="13436111" y="1592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37212</xdr:rowOff>
    </xdr:from>
    <xdr:to>
      <xdr:col>67</xdr:col>
      <xdr:colOff>101600</xdr:colOff>
      <xdr:row>94</xdr:row>
      <xdr:rowOff>138812</xdr:rowOff>
    </xdr:to>
    <xdr:sp macro="" textlink="">
      <xdr:nvSpPr>
        <xdr:cNvPr id="704" name="フローチャート: 判断 703"/>
        <xdr:cNvSpPr/>
      </xdr:nvSpPr>
      <xdr:spPr>
        <a:xfrm>
          <a:off x="12763500" y="161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155339</xdr:rowOff>
    </xdr:from>
    <xdr:ext cx="534377" cy="259045"/>
    <xdr:sp macro="" textlink="">
      <xdr:nvSpPr>
        <xdr:cNvPr id="705" name="テキスト ボックス 704"/>
        <xdr:cNvSpPr txBox="1"/>
      </xdr:nvSpPr>
      <xdr:spPr>
        <a:xfrm>
          <a:off x="12547111" y="159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110274</xdr:rowOff>
    </xdr:from>
    <xdr:to>
      <xdr:col>85</xdr:col>
      <xdr:colOff>177800</xdr:colOff>
      <xdr:row>98</xdr:row>
      <xdr:rowOff>40424</xdr:rowOff>
    </xdr:to>
    <xdr:sp macro="" textlink="">
      <xdr:nvSpPr>
        <xdr:cNvPr id="711" name="楕円 710"/>
        <xdr:cNvSpPr/>
      </xdr:nvSpPr>
      <xdr:spPr>
        <a:xfrm>
          <a:off x="16268700" y="1674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25201</xdr:rowOff>
    </xdr:from>
    <xdr:ext cx="534377" cy="259045"/>
    <xdr:sp macro="" textlink="">
      <xdr:nvSpPr>
        <xdr:cNvPr id="712" name="公債費該当値テキスト"/>
        <xdr:cNvSpPr txBox="1"/>
      </xdr:nvSpPr>
      <xdr:spPr>
        <a:xfrm>
          <a:off x="16370300" y="166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111404</xdr:rowOff>
    </xdr:from>
    <xdr:to>
      <xdr:col>81</xdr:col>
      <xdr:colOff>101600</xdr:colOff>
      <xdr:row>98</xdr:row>
      <xdr:rowOff>41554</xdr:rowOff>
    </xdr:to>
    <xdr:sp macro="" textlink="">
      <xdr:nvSpPr>
        <xdr:cNvPr id="713" name="楕円 712"/>
        <xdr:cNvSpPr/>
      </xdr:nvSpPr>
      <xdr:spPr>
        <a:xfrm>
          <a:off x="15430500" y="1674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32681</xdr:rowOff>
    </xdr:from>
    <xdr:ext cx="534377" cy="259045"/>
    <xdr:sp macro="" textlink="">
      <xdr:nvSpPr>
        <xdr:cNvPr id="714" name="テキスト ボックス 713"/>
        <xdr:cNvSpPr txBox="1"/>
      </xdr:nvSpPr>
      <xdr:spPr>
        <a:xfrm>
          <a:off x="15214111" y="1683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88988</xdr:rowOff>
    </xdr:from>
    <xdr:to>
      <xdr:col>76</xdr:col>
      <xdr:colOff>165100</xdr:colOff>
      <xdr:row>98</xdr:row>
      <xdr:rowOff>19138</xdr:rowOff>
    </xdr:to>
    <xdr:sp macro="" textlink="">
      <xdr:nvSpPr>
        <xdr:cNvPr id="715" name="楕円 714"/>
        <xdr:cNvSpPr/>
      </xdr:nvSpPr>
      <xdr:spPr>
        <a:xfrm>
          <a:off x="14541500" y="1671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10265</xdr:rowOff>
    </xdr:from>
    <xdr:ext cx="534377" cy="259045"/>
    <xdr:sp macro="" textlink="">
      <xdr:nvSpPr>
        <xdr:cNvPr id="716" name="テキスト ボックス 715"/>
        <xdr:cNvSpPr txBox="1"/>
      </xdr:nvSpPr>
      <xdr:spPr>
        <a:xfrm>
          <a:off x="14325111" y="168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65176</xdr:rowOff>
    </xdr:from>
    <xdr:to>
      <xdr:col>72</xdr:col>
      <xdr:colOff>38100</xdr:colOff>
      <xdr:row>97</xdr:row>
      <xdr:rowOff>166776</xdr:rowOff>
    </xdr:to>
    <xdr:sp macro="" textlink="">
      <xdr:nvSpPr>
        <xdr:cNvPr id="717" name="楕円 716"/>
        <xdr:cNvSpPr/>
      </xdr:nvSpPr>
      <xdr:spPr>
        <a:xfrm>
          <a:off x="13652500" y="1669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157903</xdr:rowOff>
    </xdr:from>
    <xdr:ext cx="534377" cy="259045"/>
    <xdr:sp macro="" textlink="">
      <xdr:nvSpPr>
        <xdr:cNvPr id="718" name="テキスト ボックス 717"/>
        <xdr:cNvSpPr txBox="1"/>
      </xdr:nvSpPr>
      <xdr:spPr>
        <a:xfrm>
          <a:off x="13436111" y="167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160516</xdr:rowOff>
    </xdr:from>
    <xdr:to>
      <xdr:col>67</xdr:col>
      <xdr:colOff>101600</xdr:colOff>
      <xdr:row>97</xdr:row>
      <xdr:rowOff>90666</xdr:rowOff>
    </xdr:to>
    <xdr:sp macro="" textlink="">
      <xdr:nvSpPr>
        <xdr:cNvPr id="719" name="楕円 718"/>
        <xdr:cNvSpPr/>
      </xdr:nvSpPr>
      <xdr:spPr>
        <a:xfrm>
          <a:off x="12763500" y="166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81793</xdr:rowOff>
    </xdr:from>
    <xdr:ext cx="534377" cy="259045"/>
    <xdr:sp macro="" textlink="">
      <xdr:nvSpPr>
        <xdr:cNvPr id="720" name="テキスト ボックス 719"/>
        <xdr:cNvSpPr txBox="1"/>
      </xdr:nvSpPr>
      <xdr:spPr>
        <a:xfrm>
          <a:off x="12547111" y="167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4" name="フローチャート: 判断 753"/>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5" name="テキスト ボックス 754"/>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32665</xdr:rowOff>
    </xdr:from>
    <xdr:to>
      <xdr:col>102</xdr:col>
      <xdr:colOff>165100</xdr:colOff>
      <xdr:row>38</xdr:row>
      <xdr:rowOff>134265</xdr:rowOff>
    </xdr:to>
    <xdr:sp macro="" textlink="">
      <xdr:nvSpPr>
        <xdr:cNvPr id="757" name="フローチャート: 判断 756"/>
        <xdr:cNvSpPr/>
      </xdr:nvSpPr>
      <xdr:spPr>
        <a:xfrm>
          <a:off x="19494500" y="65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150791</xdr:rowOff>
    </xdr:from>
    <xdr:ext cx="378565" cy="259045"/>
    <xdr:sp macro="" textlink="">
      <xdr:nvSpPr>
        <xdr:cNvPr id="758" name="テキスト ボックス 757"/>
        <xdr:cNvSpPr txBox="1"/>
      </xdr:nvSpPr>
      <xdr:spPr>
        <a:xfrm>
          <a:off x="19356017" y="632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158623</xdr:rowOff>
    </xdr:from>
    <xdr:to>
      <xdr:col>98</xdr:col>
      <xdr:colOff>38100</xdr:colOff>
      <xdr:row>38</xdr:row>
      <xdr:rowOff>88773</xdr:rowOff>
    </xdr:to>
    <xdr:sp macro="" textlink="">
      <xdr:nvSpPr>
        <xdr:cNvPr id="759" name="フローチャート: 判断 758"/>
        <xdr:cNvSpPr/>
      </xdr:nvSpPr>
      <xdr:spPr>
        <a:xfrm>
          <a:off x="18605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105300</xdr:rowOff>
    </xdr:from>
    <xdr:ext cx="378565" cy="259045"/>
    <xdr:sp macro="" textlink="">
      <xdr:nvSpPr>
        <xdr:cNvPr id="760" name="テキスト ボックス 759"/>
        <xdr:cNvSpPr txBox="1"/>
      </xdr:nvSpPr>
      <xdr:spPr>
        <a:xfrm>
          <a:off x="18467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0" name="フローチャート: 判断 809"/>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1" name="テキスト ボックス 810"/>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2" name="フローチャート: 判断 811"/>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3" name="テキスト ボックス 812"/>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26" name="テキスト ボックス 825"/>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28" name="テキスト ボックス 827"/>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総じて類似団体と比較して、住民一人当たりのコストを低く抑えており、効率的な行政運営が実現できていると考えている。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この要因としては、「組織構造改革」や「アウトソーシング戦略」により、職員数を削減してきたことによる人件費の削減及び民間委託による効率的な行政運営に努めてきたことが考えられる。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また、増大する社会福祉関係経費の影響により、普通建設事業に係る経費を抑制してきたため、公債費が少ないのも特徴ととらえている。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今後は公共施設の更新に対応するため、主に（小中学校の改修等に伴う教育費、及び普通建設事業費の起債に伴う公債費の増が見込まれており、予断は許さない状況となっている。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また、既存事業の整理、統合、廃止等、「選択と集中」により、限りある財源をより効率的な活用していくように努めていく。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愛知県高浜市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高浜市構造改革推進検討委員会報告書に基づく取り組みにより、順調に単年度収支及び財政調整基金残高は増加してきたが、平成２１年度以降は、リーマンショックの影響による景気低迷で市税収入が減少したことに伴い、平成２２年度から３年連続して財政調整基金を取り崩し、実質単年度収支はマイナスとなっていた。しかし、平成２５年度から２７年度は税収の回復及び事業の選択と集中により、財政調整基金を取り崩すことなく財政運営を行うことができ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法人市民税の減収に伴い、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財政調整基金を約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円取り崩したため、標準財政規模比で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約２．９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ポイント減少した。実質単年度収支について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、法人市民税の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に伴い、形式収支が平成２７年度に比較して約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約５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ポイント程度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今後も事業の「選択と集中」により、限りある財源をより効率的に活用し、財政の健全化を推進していく。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愛知県高浜市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リーマンショックの影響による市税収入の減少などのマイナス要因が生じたが、組織構造改革、業務改善及び中期財政計画等に基づき、行財政の効率的な運営に早期から取り組んできたことにより、強い財政基盤を構築できていたため、黒字を維持し続け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今後も効率的な財政運営に努めることで、黒字を維持し続けられるよう努めていく。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14715516</v>
      </c>
      <c r="BO4" s="410"/>
      <c r="BP4" s="410"/>
      <c r="BQ4" s="410"/>
      <c r="BR4" s="410"/>
      <c r="BS4" s="410"/>
      <c r="BT4" s="410"/>
      <c r="BU4" s="411"/>
      <c r="BV4" s="409">
        <v>15126869</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6.7</v>
      </c>
      <c r="CU4" s="416"/>
      <c r="CV4" s="416"/>
      <c r="CW4" s="416"/>
      <c r="CX4" s="416"/>
      <c r="CY4" s="416"/>
      <c r="CZ4" s="416"/>
      <c r="DA4" s="417"/>
      <c r="DB4" s="415">
        <v>9.5</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14042214</v>
      </c>
      <c r="BO5" s="447"/>
      <c r="BP5" s="447"/>
      <c r="BQ5" s="447"/>
      <c r="BR5" s="447"/>
      <c r="BS5" s="447"/>
      <c r="BT5" s="447"/>
      <c r="BU5" s="448"/>
      <c r="BV5" s="446">
        <v>14239080</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93.2</v>
      </c>
      <c r="CU5" s="444"/>
      <c r="CV5" s="444"/>
      <c r="CW5" s="444"/>
      <c r="CX5" s="444"/>
      <c r="CY5" s="444"/>
      <c r="CZ5" s="444"/>
      <c r="DA5" s="445"/>
      <c r="DB5" s="443">
        <v>86.9</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673302</v>
      </c>
      <c r="BO6" s="447"/>
      <c r="BP6" s="447"/>
      <c r="BQ6" s="447"/>
      <c r="BR6" s="447"/>
      <c r="BS6" s="447"/>
      <c r="BT6" s="447"/>
      <c r="BU6" s="448"/>
      <c r="BV6" s="446">
        <v>887789</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93.2</v>
      </c>
      <c r="CU6" s="484"/>
      <c r="CV6" s="484"/>
      <c r="CW6" s="484"/>
      <c r="CX6" s="484"/>
      <c r="CY6" s="484"/>
      <c r="CZ6" s="484"/>
      <c r="DA6" s="485"/>
      <c r="DB6" s="483">
        <v>86.9</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4601</v>
      </c>
      <c r="BO7" s="447"/>
      <c r="BP7" s="447"/>
      <c r="BQ7" s="447"/>
      <c r="BR7" s="447"/>
      <c r="BS7" s="447"/>
      <c r="BT7" s="447"/>
      <c r="BU7" s="448"/>
      <c r="BV7" s="446">
        <v>28954</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9988202</v>
      </c>
      <c r="CU7" s="447"/>
      <c r="CV7" s="447"/>
      <c r="CW7" s="447"/>
      <c r="CX7" s="447"/>
      <c r="CY7" s="447"/>
      <c r="CZ7" s="447"/>
      <c r="DA7" s="448"/>
      <c r="DB7" s="446">
        <v>9054393</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87</v>
      </c>
      <c r="AV8" s="479"/>
      <c r="AW8" s="479"/>
      <c r="AX8" s="479"/>
      <c r="AY8" s="480" t="s">
        <v>103</v>
      </c>
      <c r="AZ8" s="481"/>
      <c r="BA8" s="481"/>
      <c r="BB8" s="481"/>
      <c r="BC8" s="481"/>
      <c r="BD8" s="481"/>
      <c r="BE8" s="481"/>
      <c r="BF8" s="481"/>
      <c r="BG8" s="481"/>
      <c r="BH8" s="481"/>
      <c r="BI8" s="481"/>
      <c r="BJ8" s="481"/>
      <c r="BK8" s="481"/>
      <c r="BL8" s="481"/>
      <c r="BM8" s="482"/>
      <c r="BN8" s="446">
        <v>668701</v>
      </c>
      <c r="BO8" s="447"/>
      <c r="BP8" s="447"/>
      <c r="BQ8" s="447"/>
      <c r="BR8" s="447"/>
      <c r="BS8" s="447"/>
      <c r="BT8" s="447"/>
      <c r="BU8" s="448"/>
      <c r="BV8" s="446">
        <v>858835</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1.03</v>
      </c>
      <c r="CU8" s="487"/>
      <c r="CV8" s="487"/>
      <c r="CW8" s="487"/>
      <c r="CX8" s="487"/>
      <c r="CY8" s="487"/>
      <c r="CZ8" s="487"/>
      <c r="DA8" s="488"/>
      <c r="DB8" s="486">
        <v>0.99</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46236</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-190133</v>
      </c>
      <c r="BO9" s="447"/>
      <c r="BP9" s="447"/>
      <c r="BQ9" s="447"/>
      <c r="BR9" s="447"/>
      <c r="BS9" s="447"/>
      <c r="BT9" s="447"/>
      <c r="BU9" s="448"/>
      <c r="BV9" s="446">
        <v>293107</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7.8</v>
      </c>
      <c r="CU9" s="444"/>
      <c r="CV9" s="444"/>
      <c r="CW9" s="444"/>
      <c r="CX9" s="444"/>
      <c r="CY9" s="444"/>
      <c r="CZ9" s="444"/>
      <c r="DA9" s="445"/>
      <c r="DB9" s="443">
        <v>7.4</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44027</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1482</v>
      </c>
      <c r="BO10" s="447"/>
      <c r="BP10" s="447"/>
      <c r="BQ10" s="447"/>
      <c r="BR10" s="447"/>
      <c r="BS10" s="447"/>
      <c r="BT10" s="447"/>
      <c r="BU10" s="448"/>
      <c r="BV10" s="446">
        <v>2362</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114</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06" t="s">
        <v>124</v>
      </c>
      <c r="C12" s="507"/>
      <c r="D12" s="507"/>
      <c r="E12" s="507"/>
      <c r="F12" s="507"/>
      <c r="G12" s="507"/>
      <c r="H12" s="507"/>
      <c r="I12" s="507"/>
      <c r="J12" s="507"/>
      <c r="K12" s="508"/>
      <c r="L12" s="515" t="s">
        <v>125</v>
      </c>
      <c r="M12" s="516"/>
      <c r="N12" s="516"/>
      <c r="O12" s="516"/>
      <c r="P12" s="516"/>
      <c r="Q12" s="517"/>
      <c r="R12" s="518">
        <v>48154</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129</v>
      </c>
      <c r="AV12" s="479"/>
      <c r="AW12" s="479"/>
      <c r="AX12" s="479"/>
      <c r="AY12" s="480" t="s">
        <v>130</v>
      </c>
      <c r="AZ12" s="481"/>
      <c r="BA12" s="481"/>
      <c r="BB12" s="481"/>
      <c r="BC12" s="481"/>
      <c r="BD12" s="481"/>
      <c r="BE12" s="481"/>
      <c r="BF12" s="481"/>
      <c r="BG12" s="481"/>
      <c r="BH12" s="481"/>
      <c r="BI12" s="481"/>
      <c r="BJ12" s="481"/>
      <c r="BK12" s="481"/>
      <c r="BL12" s="481"/>
      <c r="BM12" s="482"/>
      <c r="BN12" s="446">
        <v>107564</v>
      </c>
      <c r="BO12" s="447"/>
      <c r="BP12" s="447"/>
      <c r="BQ12" s="447"/>
      <c r="BR12" s="447"/>
      <c r="BS12" s="447"/>
      <c r="BT12" s="447"/>
      <c r="BU12" s="448"/>
      <c r="BV12" s="446">
        <v>91700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122</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44812</v>
      </c>
      <c r="S13" s="528"/>
      <c r="T13" s="528"/>
      <c r="U13" s="528"/>
      <c r="V13" s="529"/>
      <c r="W13" s="462" t="s">
        <v>133</v>
      </c>
      <c r="X13" s="463"/>
      <c r="Y13" s="463"/>
      <c r="Z13" s="463"/>
      <c r="AA13" s="463"/>
      <c r="AB13" s="453"/>
      <c r="AC13" s="497">
        <v>239</v>
      </c>
      <c r="AD13" s="498"/>
      <c r="AE13" s="498"/>
      <c r="AF13" s="498"/>
      <c r="AG13" s="537"/>
      <c r="AH13" s="497">
        <v>283</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-296215</v>
      </c>
      <c r="BO13" s="447"/>
      <c r="BP13" s="447"/>
      <c r="BQ13" s="447"/>
      <c r="BR13" s="447"/>
      <c r="BS13" s="447"/>
      <c r="BT13" s="447"/>
      <c r="BU13" s="448"/>
      <c r="BV13" s="446">
        <v>203769</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-0.4</v>
      </c>
      <c r="CU13" s="444"/>
      <c r="CV13" s="444"/>
      <c r="CW13" s="444"/>
      <c r="CX13" s="444"/>
      <c r="CY13" s="444"/>
      <c r="CZ13" s="444"/>
      <c r="DA13" s="445"/>
      <c r="DB13" s="443">
        <v>-0.4</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47472</v>
      </c>
      <c r="S14" s="528"/>
      <c r="T14" s="528"/>
      <c r="U14" s="528"/>
      <c r="V14" s="529"/>
      <c r="W14" s="436"/>
      <c r="X14" s="437"/>
      <c r="Y14" s="437"/>
      <c r="Z14" s="437"/>
      <c r="AA14" s="437"/>
      <c r="AB14" s="426"/>
      <c r="AC14" s="530">
        <v>1</v>
      </c>
      <c r="AD14" s="531"/>
      <c r="AE14" s="531"/>
      <c r="AF14" s="531"/>
      <c r="AG14" s="532"/>
      <c r="AH14" s="530">
        <v>1.3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t="s">
        <v>122</v>
      </c>
      <c r="CU14" s="542"/>
      <c r="CV14" s="542"/>
      <c r="CW14" s="542"/>
      <c r="CX14" s="542"/>
      <c r="CY14" s="542"/>
      <c r="CZ14" s="542"/>
      <c r="DA14" s="543"/>
      <c r="DB14" s="541" t="s">
        <v>140</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141</v>
      </c>
      <c r="N15" s="535"/>
      <c r="O15" s="535"/>
      <c r="P15" s="535"/>
      <c r="Q15" s="536"/>
      <c r="R15" s="527">
        <v>44580</v>
      </c>
      <c r="S15" s="528"/>
      <c r="T15" s="528"/>
      <c r="U15" s="528"/>
      <c r="V15" s="529"/>
      <c r="W15" s="462" t="s">
        <v>142</v>
      </c>
      <c r="X15" s="463"/>
      <c r="Y15" s="463"/>
      <c r="Z15" s="463"/>
      <c r="AA15" s="463"/>
      <c r="AB15" s="453"/>
      <c r="AC15" s="497">
        <v>11833</v>
      </c>
      <c r="AD15" s="498"/>
      <c r="AE15" s="498"/>
      <c r="AF15" s="498"/>
      <c r="AG15" s="537"/>
      <c r="AH15" s="497">
        <v>11013</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7750568</v>
      </c>
      <c r="BO15" s="410"/>
      <c r="BP15" s="410"/>
      <c r="BQ15" s="410"/>
      <c r="BR15" s="410"/>
      <c r="BS15" s="410"/>
      <c r="BT15" s="410"/>
      <c r="BU15" s="411"/>
      <c r="BV15" s="409">
        <v>7028774</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51.9</v>
      </c>
      <c r="AD16" s="531"/>
      <c r="AE16" s="531"/>
      <c r="AF16" s="531"/>
      <c r="AG16" s="532"/>
      <c r="AH16" s="530">
        <v>51.8</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7064205</v>
      </c>
      <c r="BO16" s="447"/>
      <c r="BP16" s="447"/>
      <c r="BQ16" s="447"/>
      <c r="BR16" s="447"/>
      <c r="BS16" s="447"/>
      <c r="BT16" s="447"/>
      <c r="BU16" s="448"/>
      <c r="BV16" s="446">
        <v>6970161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10708</v>
      </c>
      <c r="AD17" s="498"/>
      <c r="AE17" s="498"/>
      <c r="AF17" s="498"/>
      <c r="AG17" s="537"/>
      <c r="AH17" s="497">
        <v>9953</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9988202</v>
      </c>
      <c r="BO17" s="447"/>
      <c r="BP17" s="447"/>
      <c r="BQ17" s="447"/>
      <c r="BR17" s="447"/>
      <c r="BS17" s="447"/>
      <c r="BT17" s="447"/>
      <c r="BU17" s="448"/>
      <c r="BV17" s="446">
        <v>9054393</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152</v>
      </c>
      <c r="C18" s="489"/>
      <c r="D18" s="489"/>
      <c r="E18" s="558"/>
      <c r="F18" s="558"/>
      <c r="G18" s="558"/>
      <c r="H18" s="558"/>
      <c r="I18" s="558"/>
      <c r="J18" s="558"/>
      <c r="K18" s="558"/>
      <c r="L18" s="559">
        <v>13.11</v>
      </c>
      <c r="M18" s="559"/>
      <c r="N18" s="559"/>
      <c r="O18" s="559"/>
      <c r="P18" s="559"/>
      <c r="Q18" s="559"/>
      <c r="R18" s="560"/>
      <c r="S18" s="560"/>
      <c r="T18" s="560"/>
      <c r="U18" s="560"/>
      <c r="V18" s="561"/>
      <c r="W18" s="464"/>
      <c r="X18" s="465"/>
      <c r="Y18" s="465"/>
      <c r="Z18" s="465"/>
      <c r="AA18" s="465"/>
      <c r="AB18" s="456"/>
      <c r="AC18" s="562">
        <v>47</v>
      </c>
      <c r="AD18" s="563"/>
      <c r="AE18" s="563"/>
      <c r="AF18" s="563"/>
      <c r="AG18" s="564"/>
      <c r="AH18" s="562">
        <v>46.8</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8452559</v>
      </c>
      <c r="BO18" s="447"/>
      <c r="BP18" s="447"/>
      <c r="BQ18" s="447"/>
      <c r="BR18" s="447"/>
      <c r="BS18" s="447"/>
      <c r="BT18" s="447"/>
      <c r="BU18" s="448"/>
      <c r="BV18" s="446">
        <v>8378292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154</v>
      </c>
      <c r="C19" s="489"/>
      <c r="D19" s="489"/>
      <c r="E19" s="558"/>
      <c r="F19" s="558"/>
      <c r="G19" s="558"/>
      <c r="H19" s="558"/>
      <c r="I19" s="558"/>
      <c r="J19" s="558"/>
      <c r="K19" s="558"/>
      <c r="L19" s="566">
        <v>3527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10975233</v>
      </c>
      <c r="BO19" s="447"/>
      <c r="BP19" s="447"/>
      <c r="BQ19" s="447"/>
      <c r="BR19" s="447"/>
      <c r="BS19" s="447"/>
      <c r="BT19" s="447"/>
      <c r="BU19" s="448"/>
      <c r="BV19" s="446">
        <v>11435958</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156</v>
      </c>
      <c r="C20" s="489"/>
      <c r="D20" s="489"/>
      <c r="E20" s="558"/>
      <c r="F20" s="558"/>
      <c r="G20" s="558"/>
      <c r="H20" s="558"/>
      <c r="I20" s="558"/>
      <c r="J20" s="558"/>
      <c r="K20" s="558"/>
      <c r="L20" s="566">
        <v>17684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6730192</v>
      </c>
      <c r="BO23" s="447"/>
      <c r="BP23" s="447"/>
      <c r="BQ23" s="447"/>
      <c r="BR23" s="447"/>
      <c r="BS23" s="447"/>
      <c r="BT23" s="447"/>
      <c r="BU23" s="448"/>
      <c r="BV23" s="446">
        <v>7171159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165</v>
      </c>
      <c r="F24" s="476"/>
      <c r="G24" s="476"/>
      <c r="H24" s="476"/>
      <c r="I24" s="476"/>
      <c r="J24" s="476"/>
      <c r="K24" s="477"/>
      <c r="L24" s="497">
        <v>1</v>
      </c>
      <c r="M24" s="498"/>
      <c r="N24" s="498"/>
      <c r="O24" s="498"/>
      <c r="P24" s="537"/>
      <c r="Q24" s="497">
        <v>7208</v>
      </c>
      <c r="R24" s="498"/>
      <c r="S24" s="498"/>
      <c r="T24" s="498"/>
      <c r="U24" s="498"/>
      <c r="V24" s="537"/>
      <c r="W24" s="596"/>
      <c r="X24" s="584"/>
      <c r="Y24" s="585"/>
      <c r="Z24" s="496" t="s">
        <v>166</v>
      </c>
      <c r="AA24" s="476"/>
      <c r="AB24" s="476"/>
      <c r="AC24" s="476"/>
      <c r="AD24" s="476"/>
      <c r="AE24" s="476"/>
      <c r="AF24" s="476"/>
      <c r="AG24" s="477"/>
      <c r="AH24" s="497">
        <v>188</v>
      </c>
      <c r="AI24" s="498"/>
      <c r="AJ24" s="498"/>
      <c r="AK24" s="498"/>
      <c r="AL24" s="537"/>
      <c r="AM24" s="497">
        <v>542944</v>
      </c>
      <c r="AN24" s="498"/>
      <c r="AO24" s="498"/>
      <c r="AP24" s="498"/>
      <c r="AQ24" s="498"/>
      <c r="AR24" s="537"/>
      <c r="AS24" s="497">
        <v>2888</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5245876</v>
      </c>
      <c r="BO24" s="447"/>
      <c r="BP24" s="447"/>
      <c r="BQ24" s="447"/>
      <c r="BR24" s="447"/>
      <c r="BS24" s="447"/>
      <c r="BT24" s="447"/>
      <c r="BU24" s="448"/>
      <c r="BV24" s="446">
        <v>5890095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168</v>
      </c>
      <c r="F25" s="476"/>
      <c r="G25" s="476"/>
      <c r="H25" s="476"/>
      <c r="I25" s="476"/>
      <c r="J25" s="476"/>
      <c r="K25" s="477"/>
      <c r="L25" s="497">
        <v>1</v>
      </c>
      <c r="M25" s="498"/>
      <c r="N25" s="498"/>
      <c r="O25" s="498"/>
      <c r="P25" s="537"/>
      <c r="Q25" s="497">
        <v>6741</v>
      </c>
      <c r="R25" s="498"/>
      <c r="S25" s="498"/>
      <c r="T25" s="498"/>
      <c r="U25" s="498"/>
      <c r="V25" s="537"/>
      <c r="W25" s="596"/>
      <c r="X25" s="584"/>
      <c r="Y25" s="585"/>
      <c r="Z25" s="496" t="s">
        <v>169</v>
      </c>
      <c r="AA25" s="476"/>
      <c r="AB25" s="476"/>
      <c r="AC25" s="476"/>
      <c r="AD25" s="476"/>
      <c r="AE25" s="476"/>
      <c r="AF25" s="476"/>
      <c r="AG25" s="477"/>
      <c r="AH25" s="497" t="s">
        <v>140</v>
      </c>
      <c r="AI25" s="498"/>
      <c r="AJ25" s="498"/>
      <c r="AK25" s="498"/>
      <c r="AL25" s="537"/>
      <c r="AM25" s="497" t="s">
        <v>140</v>
      </c>
      <c r="AN25" s="498"/>
      <c r="AO25" s="498"/>
      <c r="AP25" s="498"/>
      <c r="AQ25" s="498"/>
      <c r="AR25" s="537"/>
      <c r="AS25" s="497" t="s">
        <v>140</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11596578</v>
      </c>
      <c r="BO25" s="410"/>
      <c r="BP25" s="410"/>
      <c r="BQ25" s="410"/>
      <c r="BR25" s="410"/>
      <c r="BS25" s="410"/>
      <c r="BT25" s="410"/>
      <c r="BU25" s="411"/>
      <c r="BV25" s="409">
        <v>11836606</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171</v>
      </c>
      <c r="F26" s="476"/>
      <c r="G26" s="476"/>
      <c r="H26" s="476"/>
      <c r="I26" s="476"/>
      <c r="J26" s="476"/>
      <c r="K26" s="477"/>
      <c r="L26" s="497">
        <v>1</v>
      </c>
      <c r="M26" s="498"/>
      <c r="N26" s="498"/>
      <c r="O26" s="498"/>
      <c r="P26" s="537"/>
      <c r="Q26" s="497">
        <v>5778</v>
      </c>
      <c r="R26" s="498"/>
      <c r="S26" s="498"/>
      <c r="T26" s="498"/>
      <c r="U26" s="498"/>
      <c r="V26" s="537"/>
      <c r="W26" s="596"/>
      <c r="X26" s="584"/>
      <c r="Y26" s="585"/>
      <c r="Z26" s="496" t="s">
        <v>172</v>
      </c>
      <c r="AA26" s="606"/>
      <c r="AB26" s="606"/>
      <c r="AC26" s="606"/>
      <c r="AD26" s="606"/>
      <c r="AE26" s="606"/>
      <c r="AF26" s="606"/>
      <c r="AG26" s="607"/>
      <c r="AH26" s="497" t="s">
        <v>140</v>
      </c>
      <c r="AI26" s="498"/>
      <c r="AJ26" s="498"/>
      <c r="AK26" s="498"/>
      <c r="AL26" s="537"/>
      <c r="AM26" s="497" t="s">
        <v>140</v>
      </c>
      <c r="AN26" s="498"/>
      <c r="AO26" s="498"/>
      <c r="AP26" s="498"/>
      <c r="AQ26" s="498"/>
      <c r="AR26" s="537"/>
      <c r="AS26" s="497" t="s">
        <v>140</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140</v>
      </c>
      <c r="BO26" s="447"/>
      <c r="BP26" s="447"/>
      <c r="BQ26" s="447"/>
      <c r="BR26" s="447"/>
      <c r="BS26" s="447"/>
      <c r="BT26" s="447"/>
      <c r="BU26" s="448"/>
      <c r="BV26" s="446" t="s">
        <v>140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4500</v>
      </c>
      <c r="R27" s="498"/>
      <c r="S27" s="498"/>
      <c r="T27" s="498"/>
      <c r="U27" s="498"/>
      <c r="V27" s="537"/>
      <c r="W27" s="596"/>
      <c r="X27" s="584"/>
      <c r="Y27" s="585"/>
      <c r="Z27" s="496" t="s">
        <v>175</v>
      </c>
      <c r="AA27" s="476"/>
      <c r="AB27" s="476"/>
      <c r="AC27" s="476"/>
      <c r="AD27" s="476"/>
      <c r="AE27" s="476"/>
      <c r="AF27" s="476"/>
      <c r="AG27" s="477"/>
      <c r="AH27" s="497">
        <v>34</v>
      </c>
      <c r="AI27" s="498"/>
      <c r="AJ27" s="498"/>
      <c r="AK27" s="498"/>
      <c r="AL27" s="537"/>
      <c r="AM27" s="497">
        <v>91673</v>
      </c>
      <c r="AN27" s="498"/>
      <c r="AO27" s="498"/>
      <c r="AP27" s="498"/>
      <c r="AQ27" s="498"/>
      <c r="AR27" s="537"/>
      <c r="AS27" s="497">
        <v>2696</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943124</v>
      </c>
      <c r="BO27" s="620"/>
      <c r="BP27" s="620"/>
      <c r="BQ27" s="620"/>
      <c r="BR27" s="620"/>
      <c r="BS27" s="620"/>
      <c r="BT27" s="620"/>
      <c r="BU27" s="621"/>
      <c r="BV27" s="619">
        <v>942824</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177</v>
      </c>
      <c r="F28" s="476"/>
      <c r="G28" s="476"/>
      <c r="H28" s="476"/>
      <c r="I28" s="476"/>
      <c r="J28" s="476"/>
      <c r="K28" s="477"/>
      <c r="L28" s="497">
        <v>1</v>
      </c>
      <c r="M28" s="498"/>
      <c r="N28" s="498"/>
      <c r="O28" s="498"/>
      <c r="P28" s="537"/>
      <c r="Q28" s="497">
        <v>3870</v>
      </c>
      <c r="R28" s="498"/>
      <c r="S28" s="498"/>
      <c r="T28" s="498"/>
      <c r="U28" s="498"/>
      <c r="V28" s="537"/>
      <c r="W28" s="596"/>
      <c r="X28" s="584"/>
      <c r="Y28" s="585"/>
      <c r="Z28" s="496" t="s">
        <v>178</v>
      </c>
      <c r="AA28" s="476"/>
      <c r="AB28" s="476"/>
      <c r="AC28" s="476"/>
      <c r="AD28" s="476"/>
      <c r="AE28" s="476"/>
      <c r="AF28" s="476"/>
      <c r="AG28" s="477"/>
      <c r="AH28" s="497" t="s">
        <v>140</v>
      </c>
      <c r="AI28" s="498"/>
      <c r="AJ28" s="498"/>
      <c r="AK28" s="498"/>
      <c r="AL28" s="537"/>
      <c r="AM28" s="497" t="s">
        <v>140</v>
      </c>
      <c r="AN28" s="498"/>
      <c r="AO28" s="498"/>
      <c r="AP28" s="498"/>
      <c r="AQ28" s="498"/>
      <c r="AR28" s="537"/>
      <c r="AS28" s="497" t="s">
        <v>140</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1658610</v>
      </c>
      <c r="BO28" s="410"/>
      <c r="BP28" s="410"/>
      <c r="BQ28" s="410"/>
      <c r="BR28" s="410"/>
      <c r="BS28" s="410"/>
      <c r="BT28" s="410"/>
      <c r="BU28" s="411"/>
      <c r="BV28" s="409">
        <v>1764692</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14</v>
      </c>
      <c r="M29" s="498"/>
      <c r="N29" s="498"/>
      <c r="O29" s="498"/>
      <c r="P29" s="537"/>
      <c r="Q29" s="497">
        <v>3610</v>
      </c>
      <c r="R29" s="498"/>
      <c r="S29" s="498"/>
      <c r="T29" s="498"/>
      <c r="U29" s="498"/>
      <c r="V29" s="537"/>
      <c r="W29" s="597"/>
      <c r="X29" s="598"/>
      <c r="Y29" s="599"/>
      <c r="Z29" s="496" t="s">
        <v>181</v>
      </c>
      <c r="AA29" s="476"/>
      <c r="AB29" s="476"/>
      <c r="AC29" s="476"/>
      <c r="AD29" s="476"/>
      <c r="AE29" s="476"/>
      <c r="AF29" s="476"/>
      <c r="AG29" s="477"/>
      <c r="AH29" s="497">
        <v>222</v>
      </c>
      <c r="AI29" s="498"/>
      <c r="AJ29" s="498"/>
      <c r="AK29" s="498"/>
      <c r="AL29" s="537"/>
      <c r="AM29" s="497">
        <v>634617</v>
      </c>
      <c r="AN29" s="498"/>
      <c r="AO29" s="498"/>
      <c r="AP29" s="498"/>
      <c r="AQ29" s="498"/>
      <c r="AR29" s="537"/>
      <c r="AS29" s="497">
        <v>2859</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3176</v>
      </c>
      <c r="BO29" s="447"/>
      <c r="BP29" s="447"/>
      <c r="BQ29" s="447"/>
      <c r="BR29" s="447"/>
      <c r="BS29" s="447"/>
      <c r="BT29" s="447"/>
      <c r="BU29" s="448"/>
      <c r="BV29" s="446">
        <v>3173</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98.5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1148823</v>
      </c>
      <c r="BO30" s="620"/>
      <c r="BP30" s="620"/>
      <c r="BQ30" s="620"/>
      <c r="BR30" s="620"/>
      <c r="BS30" s="620"/>
      <c r="BT30" s="620"/>
      <c r="BU30" s="621"/>
      <c r="BV30" s="619">
        <v>1129790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192</v>
      </c>
      <c r="AN33" s="470"/>
      <c r="AO33" s="435" t="s">
        <v>191</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190</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IF('各会計、関係団体の財政状況及び健全化判断比率'!B33="","",'各会計、関係団体の財政状況及び健全化判断比率'!B33)</f>
        <v>水道事業会計</v>
      </c>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IF('各会計、関係団体の財政状況及び健全化判断比率'!B34="","",'各会計、関係団体の財政状況及び健全化判断比率'!B34)</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衣浦東部広域連合</v>
      </c>
      <c r="BZ34" s="633"/>
      <c r="CA34" s="633"/>
      <c r="CB34" s="633"/>
      <c r="CC34" s="633"/>
      <c r="CD34" s="633"/>
      <c r="CE34" s="633"/>
      <c r="CF34" s="633"/>
      <c r="CG34" s="633"/>
      <c r="CH34" s="633"/>
      <c r="CI34" s="633"/>
      <c r="CJ34" s="633"/>
      <c r="CK34" s="633"/>
      <c r="CL34" s="633"/>
      <c r="CM34" s="633"/>
      <c r="CN34" s="193"/>
      <c r="CO34" s="632">
        <f>IF(CQ34="","",MAX(C34:D43,U34:V43,AM34:AN43,BE34:BF43,BW34:BX43)+1)</f>
        <v>15</v>
      </c>
      <c r="CP34" s="632"/>
      <c r="CQ34" s="633" t="str">
        <f>IF('各会計、関係団体の財政状況及び健全化判断比率'!BS7="","",'各会計、関係団体の財政状況及び健全化判断比率'!BS7)</f>
        <v>高浜市総合サービス</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土地取得費特別会計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介護保険（保険事業勘定）特別会計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衣浦衛生組合</v>
      </c>
      <c r="BZ35" s="633"/>
      <c r="CA35" s="633"/>
      <c r="CB35" s="633"/>
      <c r="CC35" s="633"/>
      <c r="CD35" s="633"/>
      <c r="CE35" s="633"/>
      <c r="CF35" s="633"/>
      <c r="CG35" s="633"/>
      <c r="CH35" s="633"/>
      <c r="CI35" s="633"/>
      <c r="CJ35" s="633"/>
      <c r="CK35" s="633"/>
      <c r="CL35" s="633"/>
      <c r="CM35" s="633"/>
      <c r="CN35" s="193"/>
      <c r="CO35" s="632">
        <f t="shared" ref="CO35:CO43" si="3">IF(CQ35="","",CO34+1)</f>
        <v>16</v>
      </c>
      <c r="CP35" s="632"/>
      <c r="CQ35" s="633" t="str">
        <f>IF('各会計、関係団体の財政状況及び健全化判断比率'!BS8="","",'各会計、関係団体の財政状況及び健全化判断比率'!BS8)</f>
        <v>高浜市土地開発公社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愛知県市町村職員退職手当組合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介護保険（サービス事業勘定）特別会計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愛知県後期高齢者医療広域連合（一般会計）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7</v>
      </c>
      <c r="V38" s="632"/>
      <c r="W38" s="633" t="str">
        <f>IF('各会計、関係団体の財政状況及び健全化判断比率'!B32="","",'各会計、関係団体の財政状況及び健全化判断比率'!B32)</f>
        <v>公共駐車場事業特別会計</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愛知県後期高齢者医療広域連合（後期高齢者医療特別会計）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9hGL7OGtD+Sf8lushoTvTZxX9AsHjyfSPTmuf+mBDK32w1X8TyPwtlG+NDxymm7duBKYcbOP3erpB/ijYJwEQ==" saltValue="dYi1nM+0NhU66sTgdtaMk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24" t="s">
        <v>569</v>
      </c>
      <c r="D34" s="1224"/>
      <c r="E34" s="1225"/>
      <c r="F34" s="32">
        <v>8.26</v>
      </c>
      <c r="G34" s="33">
        <v>9.1300000000000008</v>
      </c>
      <c r="H34" s="33">
        <v>9.9700000000000006</v>
      </c>
      <c r="I34" s="33">
        <v>9.9700000000000006</v>
      </c>
      <c r="J34" s="34">
        <v>9.3699999999999992</v>
      </c>
      <c r="K34" s="22"/>
      <c r="L34" s="22"/>
      <c r="M34" s="22"/>
      <c r="N34" s="22"/>
      <c r="O34" s="22"/>
      <c r="P34" s="22"/>
    </row>
    <row r="35" spans="1:16" ht="39" customHeight="1" x14ac:dyDescent="0.15">
      <c r="A35" s="22"/>
      <c r="B35" s="35"/>
      <c r="C35" s="1218" t="s">
        <v>570</v>
      </c>
      <c r="D35" s="1219"/>
      <c r="E35" s="1220"/>
      <c r="F35" s="36">
        <v>9.43</v>
      </c>
      <c r="G35" s="37">
        <v>10.64</v>
      </c>
      <c r="H35" s="37">
        <v>6.1</v>
      </c>
      <c r="I35" s="37">
        <v>9</v>
      </c>
      <c r="J35" s="38">
        <v>6.24</v>
      </c>
      <c r="K35" s="22"/>
      <c r="L35" s="22"/>
      <c r="M35" s="22"/>
      <c r="N35" s="22"/>
      <c r="O35" s="22"/>
      <c r="P35" s="22"/>
    </row>
    <row r="36" spans="1:16" ht="39" customHeight="1" x14ac:dyDescent="0.15">
      <c r="A36" s="22"/>
      <c r="B36" s="35"/>
      <c r="C36" s="1218" t="s">
        <v>571</v>
      </c>
      <c r="D36" s="1219"/>
      <c r="E36" s="1220"/>
      <c r="F36" s="36">
        <v>1.0900000000000001</v>
      </c>
      <c r="G36" s="37">
        <v>1.19</v>
      </c>
      <c r="H36" s="37">
        <v>1.64</v>
      </c>
      <c r="I36" s="37">
        <v>1.39</v>
      </c>
      <c r="J36" s="38">
        <v>2.63</v>
      </c>
      <c r="K36" s="22"/>
      <c r="L36" s="22"/>
      <c r="M36" s="22"/>
      <c r="N36" s="22"/>
      <c r="O36" s="22"/>
      <c r="P36" s="22"/>
    </row>
    <row r="37" spans="1:16" ht="39" customHeight="1" x14ac:dyDescent="0.15">
      <c r="A37" s="22"/>
      <c r="B37" s="35"/>
      <c r="C37" s="1218" t="s">
        <v>572</v>
      </c>
      <c r="D37" s="1219"/>
      <c r="E37" s="1220"/>
      <c r="F37" s="36">
        <v>1.96</v>
      </c>
      <c r="G37" s="37">
        <v>0.56000000000000005</v>
      </c>
      <c r="H37" s="37">
        <v>1.0900000000000001</v>
      </c>
      <c r="I37" s="37">
        <v>1.45</v>
      </c>
      <c r="J37" s="38">
        <v>1.01</v>
      </c>
      <c r="K37" s="22"/>
      <c r="L37" s="22"/>
      <c r="M37" s="22"/>
      <c r="N37" s="22"/>
      <c r="O37" s="22"/>
      <c r="P37" s="22"/>
    </row>
    <row r="38" spans="1:16" ht="39" customHeight="1" x14ac:dyDescent="0.15">
      <c r="A38" s="22"/>
      <c r="B38" s="35"/>
      <c r="C38" s="1218" t="s">
        <v>573</v>
      </c>
      <c r="D38" s="1219"/>
      <c r="E38" s="1220"/>
      <c r="F38" s="36">
        <v>0.32</v>
      </c>
      <c r="G38" s="37">
        <v>0.39</v>
      </c>
      <c r="H38" s="37">
        <v>0.56000000000000005</v>
      </c>
      <c r="I38" s="37">
        <v>0.64</v>
      </c>
      <c r="J38" s="38">
        <v>0.56000000000000005</v>
      </c>
      <c r="K38" s="22"/>
      <c r="L38" s="22"/>
      <c r="M38" s="22"/>
      <c r="N38" s="22"/>
      <c r="O38" s="22"/>
      <c r="P38" s="22"/>
    </row>
    <row r="39" spans="1:16" ht="39" customHeight="1" x14ac:dyDescent="0.15">
      <c r="A39" s="22"/>
      <c r="B39" s="35"/>
      <c r="C39" s="1218" t="s">
        <v>574</v>
      </c>
      <c r="D39" s="1219"/>
      <c r="E39" s="1220"/>
      <c r="F39" s="36">
        <v>0.56000000000000005</v>
      </c>
      <c r="G39" s="37">
        <v>0.59</v>
      </c>
      <c r="H39" s="37">
        <v>0.31</v>
      </c>
      <c r="I39" s="37">
        <v>0.45</v>
      </c>
      <c r="J39" s="38">
        <v>0.53</v>
      </c>
      <c r="K39" s="22"/>
      <c r="L39" s="22"/>
      <c r="M39" s="22"/>
      <c r="N39" s="22"/>
      <c r="O39" s="22"/>
      <c r="P39" s="22"/>
    </row>
    <row r="40" spans="1:16" ht="39" customHeight="1" x14ac:dyDescent="0.15">
      <c r="A40" s="22"/>
      <c r="B40" s="35"/>
      <c r="C40" s="1218" t="s">
        <v>575</v>
      </c>
      <c r="D40" s="1219"/>
      <c r="E40" s="1220"/>
      <c r="F40" s="36">
        <v>0.45</v>
      </c>
      <c r="G40" s="37">
        <v>0.48</v>
      </c>
      <c r="H40" s="37">
        <v>0.15</v>
      </c>
      <c r="I40" s="37">
        <v>0.47</v>
      </c>
      <c r="J40" s="38">
        <v>0.44</v>
      </c>
      <c r="K40" s="22"/>
      <c r="L40" s="22"/>
      <c r="M40" s="22"/>
      <c r="N40" s="22"/>
      <c r="O40" s="22"/>
      <c r="P40" s="22"/>
    </row>
    <row r="41" spans="1:16" ht="39" customHeight="1" x14ac:dyDescent="0.15">
      <c r="A41" s="22"/>
      <c r="B41" s="35"/>
      <c r="C41" s="1218" t="s">
        <v>576</v>
      </c>
      <c r="D41" s="1219"/>
      <c r="E41" s="1220"/>
      <c r="F41" s="36">
        <v>0.08</v>
      </c>
      <c r="G41" s="37">
        <v>7.0000000000000007E-2</v>
      </c>
      <c r="H41" s="37">
        <v>0.06</v>
      </c>
      <c r="I41" s="37">
        <v>7.0000000000000007E-2</v>
      </c>
      <c r="J41" s="38">
        <v>7.0000000000000007E-2</v>
      </c>
      <c r="K41" s="22"/>
      <c r="L41" s="22"/>
      <c r="M41" s="22"/>
      <c r="N41" s="22"/>
      <c r="O41" s="22"/>
      <c r="P41" s="22"/>
    </row>
    <row r="42" spans="1:16" ht="39" customHeight="1" x14ac:dyDescent="0.15">
      <c r="A42" s="22"/>
      <c r="B42" s="39"/>
      <c r="C42" s="1218" t="s">
        <v>577</v>
      </c>
      <c r="D42" s="1219"/>
      <c r="E42" s="1220"/>
      <c r="F42" s="36" t="s">
        <v>520</v>
      </c>
      <c r="G42" s="37" t="s">
        <v>520</v>
      </c>
      <c r="H42" s="37" t="s">
        <v>520</v>
      </c>
      <c r="I42" s="37" t="s">
        <v>520</v>
      </c>
      <c r="J42" s="38" t="s">
        <v>520</v>
      </c>
      <c r="K42" s="22"/>
      <c r="L42" s="22"/>
      <c r="M42" s="22"/>
      <c r="N42" s="22"/>
      <c r="O42" s="22"/>
      <c r="P42" s="22"/>
    </row>
    <row r="43" spans="1:16" ht="39" customHeight="1" thickBot="1" x14ac:dyDescent="0.2">
      <c r="A43" s="22"/>
      <c r="B43" s="40"/>
      <c r="C43" s="1221" t="s">
        <v>578</v>
      </c>
      <c r="D43" s="1222"/>
      <c r="E43" s="1223"/>
      <c r="F43" s="41">
        <v>0.02</v>
      </c>
      <c r="G43" s="42">
        <v>0.03</v>
      </c>
      <c r="H43" s="42">
        <v>0</v>
      </c>
      <c r="I43" s="42">
        <v>0.03</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yt0z4wSjfkJ+aWM44VnYyf7ePV8S0o5HzoOhw7o3Jck8Fb2zk53mOmejmVkAPAdJuyCAm0ZWw4A+ATXXhoVtA==" saltValue="gkoqtuREjDOky3/s4P9p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1325</v>
      </c>
      <c r="L45" s="60">
        <v>1051</v>
      </c>
      <c r="M45" s="60">
        <v>973</v>
      </c>
      <c r="N45" s="60">
        <v>904</v>
      </c>
      <c r="O45" s="61">
        <v>920</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520</v>
      </c>
      <c r="L46" s="64" t="s">
        <v>520</v>
      </c>
      <c r="M46" s="64" t="s">
        <v>520</v>
      </c>
      <c r="N46" s="64" t="s">
        <v>520</v>
      </c>
      <c r="O46" s="65" t="s">
        <v>520</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520</v>
      </c>
      <c r="L47" s="64" t="s">
        <v>520</v>
      </c>
      <c r="M47" s="64" t="s">
        <v>520</v>
      </c>
      <c r="N47" s="64" t="s">
        <v>520</v>
      </c>
      <c r="O47" s="65" t="s">
        <v>520</v>
      </c>
      <c r="P47" s="48"/>
      <c r="Q47" s="48"/>
      <c r="R47" s="48"/>
      <c r="S47" s="48"/>
      <c r="T47" s="48"/>
      <c r="U47" s="48"/>
    </row>
    <row r="48" spans="1:21" ht="30.75" customHeight="1" x14ac:dyDescent="0.15">
      <c r="A48" s="48"/>
      <c r="B48" s="1236"/>
      <c r="C48" s="1237"/>
      <c r="D48" s="62"/>
      <c r="E48" s="1228" t="s">
        <v>15</v>
      </c>
      <c r="F48" s="1228"/>
      <c r="G48" s="1228"/>
      <c r="H48" s="1228"/>
      <c r="I48" s="1228"/>
      <c r="J48" s="1229"/>
      <c r="K48" s="63">
        <v>459</v>
      </c>
      <c r="L48" s="64">
        <v>466</v>
      </c>
      <c r="M48" s="64">
        <v>510</v>
      </c>
      <c r="N48" s="64">
        <v>499</v>
      </c>
      <c r="O48" s="65">
        <v>525</v>
      </c>
      <c r="P48" s="48"/>
      <c r="Q48" s="48"/>
      <c r="R48" s="48"/>
      <c r="S48" s="48"/>
      <c r="T48" s="48"/>
      <c r="U48" s="48"/>
    </row>
    <row r="49" spans="1:21" ht="30.75" customHeight="1" x14ac:dyDescent="0.15">
      <c r="A49" s="48"/>
      <c r="B49" s="1236"/>
      <c r="C49" s="1237"/>
      <c r="D49" s="62"/>
      <c r="E49" s="1228" t="s">
        <v>16</v>
      </c>
      <c r="F49" s="1228"/>
      <c r="G49" s="1228"/>
      <c r="H49" s="1228"/>
      <c r="I49" s="1228"/>
      <c r="J49" s="1229"/>
      <c r="K49" s="63">
        <v>12</v>
      </c>
      <c r="L49" s="64">
        <v>8</v>
      </c>
      <c r="M49" s="64">
        <v>12</v>
      </c>
      <c r="N49" s="64">
        <v>26</v>
      </c>
      <c r="O49" s="65">
        <v>50</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520</v>
      </c>
      <c r="L50" s="64" t="s">
        <v>520</v>
      </c>
      <c r="M50" s="64" t="s">
        <v>520</v>
      </c>
      <c r="N50" s="64" t="s">
        <v>520</v>
      </c>
      <c r="O50" s="65" t="s">
        <v>520</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520</v>
      </c>
      <c r="L51" s="64" t="s">
        <v>520</v>
      </c>
      <c r="M51" s="64" t="s">
        <v>520</v>
      </c>
      <c r="N51" s="64" t="s">
        <v>520</v>
      </c>
      <c r="O51" s="65" t="s">
        <v>520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1525</v>
      </c>
      <c r="L52" s="64">
        <v>1551</v>
      </c>
      <c r="M52" s="64">
        <v>1472</v>
      </c>
      <c r="N52" s="64">
        <v>1524</v>
      </c>
      <c r="O52" s="65">
        <v>1532</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271</v>
      </c>
      <c r="L53" s="69">
        <v>-26</v>
      </c>
      <c r="M53" s="69">
        <v>23</v>
      </c>
      <c r="N53" s="69">
        <v>-95</v>
      </c>
      <c r="O53" s="70">
        <v>-37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0iVnVhZE9cqOpUPIxTAUwyA4a7de+cWPi67fV843bOukavRiq38EWvNVSECJkdEWcISRBylbT05nLI0uvuyWjw==" saltValue="zAaeYxPfgXwLsrvOdnA68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563</v>
      </c>
      <c r="J40" s="79" t="s">
        <v>564</v>
      </c>
      <c r="K40" s="79" t="s">
        <v>565</v>
      </c>
      <c r="L40" s="79" t="s">
        <v>566</v>
      </c>
      <c r="M40" s="80" t="s">
        <v>567</v>
      </c>
    </row>
    <row r="41" spans="2:13" ht="27.75" customHeight="1" x14ac:dyDescent="0.15">
      <c r="B41" s="1242" t="s">
        <v>24</v>
      </c>
      <c r="C41" s="1243"/>
      <c r="D41" s="81"/>
      <c r="E41" s="1248" t="s">
        <v>25</v>
      </c>
      <c r="F41" s="1248"/>
      <c r="G41" s="1248"/>
      <c r="H41" s="1249"/>
      <c r="I41" s="82">
        <v>9514</v>
      </c>
      <c r="J41" s="83">
        <v>8884</v>
      </c>
      <c r="K41" s="83">
        <v>8331</v>
      </c>
      <c r="L41" s="83">
        <v>7797</v>
      </c>
      <c r="M41" s="84">
        <v>7307</v>
      </c>
    </row>
    <row r="42" spans="2:13" ht="27.75" customHeight="1" x14ac:dyDescent="0.15">
      <c r="B42" s="1244"/>
      <c r="C42" s="1245"/>
      <c r="D42" s="85"/>
      <c r="E42" s="1250" t="s">
        <v>26</v>
      </c>
      <c r="F42" s="1250"/>
      <c r="G42" s="1250"/>
      <c r="H42" s="1251"/>
      <c r="I42" s="86">
        <v>107</v>
      </c>
      <c r="J42" s="87">
        <v>189</v>
      </c>
      <c r="K42" s="87">
        <v>189</v>
      </c>
      <c r="L42" s="87">
        <v>187</v>
      </c>
      <c r="M42" s="88">
        <v>210</v>
      </c>
    </row>
    <row r="43" spans="2:13" ht="27.75" customHeight="1" x14ac:dyDescent="0.15">
      <c r="B43" s="1244"/>
      <c r="C43" s="1245"/>
      <c r="D43" s="85"/>
      <c r="E43" s="1250" t="s">
        <v>27</v>
      </c>
      <c r="F43" s="1250"/>
      <c r="G43" s="1250"/>
      <c r="H43" s="1251"/>
      <c r="I43" s="86">
        <v>6679</v>
      </c>
      <c r="J43" s="87">
        <v>6687</v>
      </c>
      <c r="K43" s="87">
        <v>6769</v>
      </c>
      <c r="L43" s="87">
        <v>6757</v>
      </c>
      <c r="M43" s="88">
        <v>6769</v>
      </c>
    </row>
    <row r="44" spans="2:13" ht="27.75" customHeight="1" x14ac:dyDescent="0.15">
      <c r="B44" s="1244"/>
      <c r="C44" s="1245"/>
      <c r="D44" s="85"/>
      <c r="E44" s="1250" t="s">
        <v>28</v>
      </c>
      <c r="F44" s="1250"/>
      <c r="G44" s="1250"/>
      <c r="H44" s="1251"/>
      <c r="I44" s="86">
        <v>325</v>
      </c>
      <c r="J44" s="87">
        <v>549</v>
      </c>
      <c r="K44" s="87">
        <v>843</v>
      </c>
      <c r="L44" s="87">
        <v>1190</v>
      </c>
      <c r="M44" s="88">
        <v>1206</v>
      </c>
    </row>
    <row r="45" spans="2:13" ht="27.75" customHeight="1" x14ac:dyDescent="0.15">
      <c r="B45" s="1244"/>
      <c r="C45" s="1245"/>
      <c r="D45" s="85"/>
      <c r="E45" s="1250" t="s">
        <v>29</v>
      </c>
      <c r="F45" s="1250"/>
      <c r="G45" s="1250"/>
      <c r="H45" s="1251"/>
      <c r="I45" s="86">
        <v>1866</v>
      </c>
      <c r="J45" s="87">
        <v>1737</v>
      </c>
      <c r="K45" s="87">
        <v>1673</v>
      </c>
      <c r="L45" s="87">
        <v>1655</v>
      </c>
      <c r="M45" s="88">
        <v>1668</v>
      </c>
    </row>
    <row r="46" spans="2:13" ht="27.75" customHeight="1" x14ac:dyDescent="0.15">
      <c r="B46" s="1244"/>
      <c r="C46" s="1245"/>
      <c r="D46" s="89"/>
      <c r="E46" s="1250" t="s">
        <v>30</v>
      </c>
      <c r="F46" s="1250"/>
      <c r="G46" s="1250"/>
      <c r="H46" s="1251"/>
      <c r="I46" s="86">
        <v>167</v>
      </c>
      <c r="J46" s="87">
        <v>123</v>
      </c>
      <c r="K46" s="87">
        <v>117</v>
      </c>
      <c r="L46" s="87">
        <v>127</v>
      </c>
      <c r="M46" s="88">
        <v>87</v>
      </c>
    </row>
    <row r="47" spans="2:13" ht="27.75" customHeight="1" x14ac:dyDescent="0.15">
      <c r="B47" s="1244"/>
      <c r="C47" s="1245"/>
      <c r="D47" s="90"/>
      <c r="E47" s="1252" t="s">
        <v>31</v>
      </c>
      <c r="F47" s="1253"/>
      <c r="G47" s="1253"/>
      <c r="H47" s="1254"/>
      <c r="I47" s="86" t="s">
        <v>520</v>
      </c>
      <c r="J47" s="87" t="s">
        <v>520</v>
      </c>
      <c r="K47" s="87" t="s">
        <v>520</v>
      </c>
      <c r="L47" s="87" t="s">
        <v>520</v>
      </c>
      <c r="M47" s="88" t="s">
        <v>520</v>
      </c>
    </row>
    <row r="48" spans="2:13" ht="27.75" customHeight="1" x14ac:dyDescent="0.15">
      <c r="B48" s="1244"/>
      <c r="C48" s="1245"/>
      <c r="D48" s="85"/>
      <c r="E48" s="1250" t="s">
        <v>32</v>
      </c>
      <c r="F48" s="1250"/>
      <c r="G48" s="1250"/>
      <c r="H48" s="1251"/>
      <c r="I48" s="86" t="s">
        <v>520</v>
      </c>
      <c r="J48" s="87" t="s">
        <v>520</v>
      </c>
      <c r="K48" s="87" t="s">
        <v>520</v>
      </c>
      <c r="L48" s="87" t="s">
        <v>520</v>
      </c>
      <c r="M48" s="88" t="s">
        <v>520</v>
      </c>
    </row>
    <row r="49" spans="2:13" ht="27.75" customHeight="1" x14ac:dyDescent="0.15">
      <c r="B49" s="1246"/>
      <c r="C49" s="1247"/>
      <c r="D49" s="85"/>
      <c r="E49" s="1250" t="s">
        <v>33</v>
      </c>
      <c r="F49" s="1250"/>
      <c r="G49" s="1250"/>
      <c r="H49" s="1251"/>
      <c r="I49" s="86" t="s">
        <v>520</v>
      </c>
      <c r="J49" s="87" t="s">
        <v>520</v>
      </c>
      <c r="K49" s="87" t="s">
        <v>520</v>
      </c>
      <c r="L49" s="87" t="s">
        <v>520</v>
      </c>
      <c r="M49" s="88" t="s">
        <v>520</v>
      </c>
    </row>
    <row r="50" spans="2:13" ht="27.75" customHeight="1" x14ac:dyDescent="0.15">
      <c r="B50" s="1255" t="s">
        <v>34</v>
      </c>
      <c r="C50" s="1256"/>
      <c r="D50" s="91"/>
      <c r="E50" s="1250" t="s">
        <v>35</v>
      </c>
      <c r="F50" s="1250"/>
      <c r="G50" s="1250"/>
      <c r="H50" s="1251"/>
      <c r="I50" s="86">
        <v>2274</v>
      </c>
      <c r="J50" s="87">
        <v>2761</v>
      </c>
      <c r="K50" s="87">
        <v>3312</v>
      </c>
      <c r="L50" s="87">
        <v>3285</v>
      </c>
      <c r="M50" s="88">
        <v>3264</v>
      </c>
    </row>
    <row r="51" spans="2:13" ht="27.75" customHeight="1" x14ac:dyDescent="0.15">
      <c r="B51" s="1244"/>
      <c r="C51" s="1245"/>
      <c r="D51" s="85"/>
      <c r="E51" s="1250" t="s">
        <v>36</v>
      </c>
      <c r="F51" s="1250"/>
      <c r="G51" s="1250"/>
      <c r="H51" s="1251"/>
      <c r="I51" s="86">
        <v>6326</v>
      </c>
      <c r="J51" s="87">
        <v>6238</v>
      </c>
      <c r="K51" s="87">
        <v>5966</v>
      </c>
      <c r="L51" s="87">
        <v>6394</v>
      </c>
      <c r="M51" s="88">
        <v>6429</v>
      </c>
    </row>
    <row r="52" spans="2:13" ht="27.75" customHeight="1" x14ac:dyDescent="0.15">
      <c r="B52" s="1246"/>
      <c r="C52" s="1247"/>
      <c r="D52" s="85"/>
      <c r="E52" s="1250" t="s">
        <v>37</v>
      </c>
      <c r="F52" s="1250"/>
      <c r="G52" s="1250"/>
      <c r="H52" s="1251"/>
      <c r="I52" s="86">
        <v>10763</v>
      </c>
      <c r="J52" s="87">
        <v>10476</v>
      </c>
      <c r="K52" s="87">
        <v>10140</v>
      </c>
      <c r="L52" s="87">
        <v>9649</v>
      </c>
      <c r="M52" s="88">
        <v>9010</v>
      </c>
    </row>
    <row r="53" spans="2:13" ht="27.75" customHeight="1" thickBot="1" x14ac:dyDescent="0.2">
      <c r="B53" s="1257" t="s">
        <v>38</v>
      </c>
      <c r="C53" s="1258"/>
      <c r="D53" s="92"/>
      <c r="E53" s="1259" t="s">
        <v>39</v>
      </c>
      <c r="F53" s="1259"/>
      <c r="G53" s="1259"/>
      <c r="H53" s="1260"/>
      <c r="I53" s="93">
        <v>-704</v>
      </c>
      <c r="J53" s="94">
        <v>-1305</v>
      </c>
      <c r="K53" s="94">
        <v>-1497</v>
      </c>
      <c r="L53" s="94">
        <v>-1615</v>
      </c>
      <c r="M53" s="95">
        <v>-1458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tuvPv0zwsRuXiyY2IwXF/NNGq5mN/om4m9U/A2CAY7KmK3QQlJztkxgIOKpFqglFuAHt22WdfZDke6WG7li8w==" saltValue="phJ+f8uCv9GIOwYCZE0rM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565</v>
      </c>
      <c r="G54" s="104" t="s">
        <v>566</v>
      </c>
      <c r="H54" s="105" t="s">
        <v>567</v>
      </c>
    </row>
    <row r="55" spans="2:8" ht="52.5" customHeight="1" x14ac:dyDescent="0.15">
      <c r="B55" s="106"/>
      <c r="C55" s="1269" t="s">
        <v>42</v>
      </c>
      <c r="D55" s="1269"/>
      <c r="E55" s="1270"/>
      <c r="F55" s="107">
        <v>1854</v>
      </c>
      <c r="G55" s="107">
        <v>1765</v>
      </c>
      <c r="H55" s="108">
        <v>1659</v>
      </c>
    </row>
    <row r="56" spans="2:8" ht="52.5" customHeight="1" x14ac:dyDescent="0.15">
      <c r="B56" s="109"/>
      <c r="C56" s="1271" t="s">
        <v>43</v>
      </c>
      <c r="D56" s="1271"/>
      <c r="E56" s="1272"/>
      <c r="F56" s="110">
        <v>3</v>
      </c>
      <c r="G56" s="110">
        <v>3</v>
      </c>
      <c r="H56" s="111">
        <v>3</v>
      </c>
    </row>
    <row r="57" spans="2:8" ht="53.25" customHeight="1" x14ac:dyDescent="0.15">
      <c r="B57" s="109"/>
      <c r="C57" s="1273" t="s">
        <v>44</v>
      </c>
      <c r="D57" s="1273"/>
      <c r="E57" s="1274"/>
      <c r="F57" s="112">
        <v>1109</v>
      </c>
      <c r="G57" s="112">
        <v>1130</v>
      </c>
      <c r="H57" s="113">
        <v>1149</v>
      </c>
    </row>
    <row r="58" spans="2:8" ht="45.75" customHeight="1" x14ac:dyDescent="0.15">
      <c r="B58" s="114"/>
      <c r="C58" s="1261" t="s">
        <v>590</v>
      </c>
      <c r="D58" s="1262"/>
      <c r="E58" s="1263"/>
      <c r="F58" s="115">
        <v>1069</v>
      </c>
      <c r="G58" s="115">
        <v>1086</v>
      </c>
      <c r="H58" s="116">
        <v>1103</v>
      </c>
    </row>
    <row r="59" spans="2:8" ht="45.75" customHeight="1" x14ac:dyDescent="0.15">
      <c r="B59" s="114"/>
      <c r="C59" s="1261" t="s">
        <v>591</v>
      </c>
      <c r="D59" s="1262"/>
      <c r="E59" s="1263"/>
      <c r="F59" s="115">
        <v>19</v>
      </c>
      <c r="G59" s="115">
        <v>22</v>
      </c>
      <c r="H59" s="116">
        <v>24</v>
      </c>
    </row>
    <row r="60" spans="2:8" ht="45.75" customHeight="1" x14ac:dyDescent="0.15">
      <c r="B60" s="114"/>
      <c r="C60" s="1261" t="s">
        <v>592</v>
      </c>
      <c r="D60" s="1262"/>
      <c r="E60" s="1263"/>
      <c r="F60" s="115">
        <v>10</v>
      </c>
      <c r="G60" s="115">
        <v>10</v>
      </c>
      <c r="H60" s="116">
        <v>10</v>
      </c>
    </row>
    <row r="61" spans="2:8" ht="45.75" customHeight="1" x14ac:dyDescent="0.15">
      <c r="B61" s="114"/>
      <c r="C61" s="1261" t="s">
        <v>593</v>
      </c>
      <c r="D61" s="1262"/>
      <c r="E61" s="1263"/>
      <c r="F61" s="115">
        <v>7</v>
      </c>
      <c r="G61" s="115">
        <v>6</v>
      </c>
      <c r="H61" s="116">
        <v>6</v>
      </c>
    </row>
    <row r="62" spans="2:8" ht="45.75" customHeight="1" thickBot="1" x14ac:dyDescent="0.2">
      <c r="B62" s="117"/>
      <c r="C62" s="1264" t="s">
        <v>594</v>
      </c>
      <c r="D62" s="1265"/>
      <c r="E62" s="1266"/>
      <c r="F62" s="118">
        <v>2</v>
      </c>
      <c r="G62" s="118">
        <v>3</v>
      </c>
      <c r="H62" s="119">
        <v>3</v>
      </c>
    </row>
    <row r="63" spans="2:8" ht="52.5" customHeight="1" thickBot="1" x14ac:dyDescent="0.2">
      <c r="B63" s="120"/>
      <c r="C63" s="1267" t="s">
        <v>45</v>
      </c>
      <c r="D63" s="1267"/>
      <c r="E63" s="1268"/>
      <c r="F63" s="121">
        <v>2967</v>
      </c>
      <c r="G63" s="121">
        <v>2898</v>
      </c>
      <c r="H63" s="122">
        <v>2811</v>
      </c>
    </row>
    <row r="64" spans="2:8" ht="15" customHeight="1" x14ac:dyDescent="0.15"/>
    <row r="65" ht="0" hidden="1" customHeight="1" x14ac:dyDescent="0.15"/>
    <row r="66" ht="0" hidden="1" customHeight="1" x14ac:dyDescent="0.15"/>
  </sheetData>
  <sheetProtection algorithmName="SHA-512" hashValue="U/XKx0IUOc5CqmSLM9E6TGl2uxNYPsOM+xpMJAX7eljUvvUBkhrSV8PmTISRhNrDzDsGbOlR/YvMgGWJ51tgPw==" saltValue="GFhl7DHi7FOgy8/Q1hjp4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595</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595</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607</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598</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563</v>
      </c>
      <c r="BQ50" s="1281"/>
      <c r="BR50" s="1281"/>
      <c r="BS50" s="1281"/>
      <c r="BT50" s="1281"/>
      <c r="BU50" s="1281"/>
      <c r="BV50" s="1281"/>
      <c r="BW50" s="1281"/>
      <c r="BX50" s="1281" t="s">
        <v>564</v>
      </c>
      <c r="BY50" s="1281"/>
      <c r="BZ50" s="1281"/>
      <c r="CA50" s="1281"/>
      <c r="CB50" s="1281"/>
      <c r="CC50" s="1281"/>
      <c r="CD50" s="1281"/>
      <c r="CE50" s="1281"/>
      <c r="CF50" s="1281" t="s">
        <v>565</v>
      </c>
      <c r="CG50" s="1281"/>
      <c r="CH50" s="1281"/>
      <c r="CI50" s="1281"/>
      <c r="CJ50" s="1281"/>
      <c r="CK50" s="1281"/>
      <c r="CL50" s="1281"/>
      <c r="CM50" s="1281"/>
      <c r="CN50" s="1281" t="s">
        <v>566</v>
      </c>
      <c r="CO50" s="1281"/>
      <c r="CP50" s="1281"/>
      <c r="CQ50" s="1281"/>
      <c r="CR50" s="1281"/>
      <c r="CS50" s="1281"/>
      <c r="CT50" s="1281"/>
      <c r="CU50" s="1281"/>
      <c r="CV50" s="1281" t="s">
        <v>567</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599</v>
      </c>
      <c r="AO51" s="1280"/>
      <c r="AP51" s="1280"/>
      <c r="AQ51" s="1280"/>
      <c r="AR51" s="1280"/>
      <c r="AS51" s="1280"/>
      <c r="AT51" s="1280"/>
      <c r="AU51" s="1280"/>
      <c r="AV51" s="1280"/>
      <c r="AW51" s="1280"/>
      <c r="AX51" s="1280"/>
      <c r="AY51" s="1280"/>
      <c r="AZ51" s="1280"/>
      <c r="BA51" s="1280"/>
      <c r="BB51" s="1280" t="s">
        <v>600</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601</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65.2</v>
      </c>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602</v>
      </c>
      <c r="AO55" s="1281"/>
      <c r="AP55" s="1281"/>
      <c r="AQ55" s="1281"/>
      <c r="AR55" s="1281"/>
      <c r="AS55" s="1281"/>
      <c r="AT55" s="1281"/>
      <c r="AU55" s="1281"/>
      <c r="AV55" s="1281"/>
      <c r="AW55" s="1281"/>
      <c r="AX55" s="1281"/>
      <c r="AY55" s="1281"/>
      <c r="AZ55" s="1281"/>
      <c r="BA55" s="1281"/>
      <c r="BB55" s="1280" t="s">
        <v>600</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52.3</v>
      </c>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601</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57.1</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603</v>
      </c>
    </row>
    <row r="64" spans="1:109" x14ac:dyDescent="0.15">
      <c r="B64" s="374"/>
      <c r="G64" s="381"/>
      <c r="I64" s="394"/>
      <c r="J64" s="394"/>
      <c r="K64" s="394"/>
      <c r="L64" s="394"/>
      <c r="M64" s="394"/>
      <c r="N64" s="395"/>
      <c r="AM64" s="381"/>
      <c r="AN64" s="381" t="s">
        <v>597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606</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598</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563</v>
      </c>
      <c r="BQ72" s="1281"/>
      <c r="BR72" s="1281"/>
      <c r="BS72" s="1281"/>
      <c r="BT72" s="1281"/>
      <c r="BU72" s="1281"/>
      <c r="BV72" s="1281"/>
      <c r="BW72" s="1281"/>
      <c r="BX72" s="1281" t="s">
        <v>564</v>
      </c>
      <c r="BY72" s="1281"/>
      <c r="BZ72" s="1281"/>
      <c r="CA72" s="1281"/>
      <c r="CB72" s="1281"/>
      <c r="CC72" s="1281"/>
      <c r="CD72" s="1281"/>
      <c r="CE72" s="1281"/>
      <c r="CF72" s="1281" t="s">
        <v>565</v>
      </c>
      <c r="CG72" s="1281"/>
      <c r="CH72" s="1281"/>
      <c r="CI72" s="1281"/>
      <c r="CJ72" s="1281"/>
      <c r="CK72" s="1281"/>
      <c r="CL72" s="1281"/>
      <c r="CM72" s="1281"/>
      <c r="CN72" s="1281" t="s">
        <v>566</v>
      </c>
      <c r="CO72" s="1281"/>
      <c r="CP72" s="1281"/>
      <c r="CQ72" s="1281"/>
      <c r="CR72" s="1281"/>
      <c r="CS72" s="1281"/>
      <c r="CT72" s="1281"/>
      <c r="CU72" s="1281"/>
      <c r="CV72" s="1281" t="s">
        <v>567</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599</v>
      </c>
      <c r="AO73" s="1280"/>
      <c r="AP73" s="1280"/>
      <c r="AQ73" s="1280"/>
      <c r="AR73" s="1280"/>
      <c r="AS73" s="1280"/>
      <c r="AT73" s="1280"/>
      <c r="AU73" s="1280"/>
      <c r="AV73" s="1280"/>
      <c r="AW73" s="1280"/>
      <c r="AX73" s="1280"/>
      <c r="AY73" s="1280"/>
      <c r="AZ73" s="1280"/>
      <c r="BA73" s="1280"/>
      <c r="BB73" s="1280" t="s">
        <v>600</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604</v>
      </c>
      <c r="BC75" s="1280"/>
      <c r="BD75" s="1280"/>
      <c r="BE75" s="1280"/>
      <c r="BF75" s="1280"/>
      <c r="BG75" s="1280"/>
      <c r="BH75" s="1280"/>
      <c r="BI75" s="1280"/>
      <c r="BJ75" s="1280"/>
      <c r="BK75" s="1280"/>
      <c r="BL75" s="1280"/>
      <c r="BM75" s="1280"/>
      <c r="BN75" s="1280"/>
      <c r="BO75" s="1280"/>
      <c r="BP75" s="1277">
        <v>3.9</v>
      </c>
      <c r="BQ75" s="1277"/>
      <c r="BR75" s="1277"/>
      <c r="BS75" s="1277"/>
      <c r="BT75" s="1277"/>
      <c r="BU75" s="1277"/>
      <c r="BV75" s="1277"/>
      <c r="BW75" s="1277"/>
      <c r="BX75" s="1277">
        <v>2.1</v>
      </c>
      <c r="BY75" s="1277"/>
      <c r="BZ75" s="1277"/>
      <c r="CA75" s="1277"/>
      <c r="CB75" s="1277"/>
      <c r="CC75" s="1277"/>
      <c r="CD75" s="1277"/>
      <c r="CE75" s="1277"/>
      <c r="CF75" s="1277">
        <v>1</v>
      </c>
      <c r="CG75" s="1277"/>
      <c r="CH75" s="1277"/>
      <c r="CI75" s="1277"/>
      <c r="CJ75" s="1277"/>
      <c r="CK75" s="1277"/>
      <c r="CL75" s="1277"/>
      <c r="CM75" s="1277"/>
      <c r="CN75" s="1277">
        <v>-0.4</v>
      </c>
      <c r="CO75" s="1277"/>
      <c r="CP75" s="1277"/>
      <c r="CQ75" s="1277"/>
      <c r="CR75" s="1277"/>
      <c r="CS75" s="1277"/>
      <c r="CT75" s="1277"/>
      <c r="CU75" s="1277"/>
      <c r="CV75" s="1277">
        <v>-0.4</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602</v>
      </c>
      <c r="AO77" s="1281"/>
      <c r="AP77" s="1281"/>
      <c r="AQ77" s="1281"/>
      <c r="AR77" s="1281"/>
      <c r="AS77" s="1281"/>
      <c r="AT77" s="1281"/>
      <c r="AU77" s="1281"/>
      <c r="AV77" s="1281"/>
      <c r="AW77" s="1281"/>
      <c r="AX77" s="1281"/>
      <c r="AY77" s="1281"/>
      <c r="AZ77" s="1281"/>
      <c r="BA77" s="1281"/>
      <c r="BB77" s="1280" t="s">
        <v>600</v>
      </c>
      <c r="BC77" s="1280"/>
      <c r="BD77" s="1280"/>
      <c r="BE77" s="1280"/>
      <c r="BF77" s="1280"/>
      <c r="BG77" s="1280"/>
      <c r="BH77" s="1280"/>
      <c r="BI77" s="1280"/>
      <c r="BJ77" s="1280"/>
      <c r="BK77" s="1280"/>
      <c r="BL77" s="1280"/>
      <c r="BM77" s="1280"/>
      <c r="BN77" s="1280"/>
      <c r="BO77" s="1280"/>
      <c r="BP77" s="1277">
        <v>52.8</v>
      </c>
      <c r="BQ77" s="1277"/>
      <c r="BR77" s="1277"/>
      <c r="BS77" s="1277"/>
      <c r="BT77" s="1277"/>
      <c r="BU77" s="1277"/>
      <c r="BV77" s="1277"/>
      <c r="BW77" s="1277"/>
      <c r="BX77" s="1277">
        <v>48.6</v>
      </c>
      <c r="BY77" s="1277"/>
      <c r="BZ77" s="1277"/>
      <c r="CA77" s="1277"/>
      <c r="CB77" s="1277"/>
      <c r="CC77" s="1277"/>
      <c r="CD77" s="1277"/>
      <c r="CE77" s="1277"/>
      <c r="CF77" s="1277">
        <v>56.8</v>
      </c>
      <c r="CG77" s="1277"/>
      <c r="CH77" s="1277"/>
      <c r="CI77" s="1277"/>
      <c r="CJ77" s="1277"/>
      <c r="CK77" s="1277"/>
      <c r="CL77" s="1277"/>
      <c r="CM77" s="1277"/>
      <c r="CN77" s="1277">
        <v>52.3</v>
      </c>
      <c r="CO77" s="1277"/>
      <c r="CP77" s="1277"/>
      <c r="CQ77" s="1277"/>
      <c r="CR77" s="1277"/>
      <c r="CS77" s="1277"/>
      <c r="CT77" s="1277"/>
      <c r="CU77" s="1277"/>
      <c r="CV77" s="1277">
        <v>55.4</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604</v>
      </c>
      <c r="BC79" s="1280"/>
      <c r="BD79" s="1280"/>
      <c r="BE79" s="1280"/>
      <c r="BF79" s="1280"/>
      <c r="BG79" s="1280"/>
      <c r="BH79" s="1280"/>
      <c r="BI79" s="1280"/>
      <c r="BJ79" s="1280"/>
      <c r="BK79" s="1280"/>
      <c r="BL79" s="1280"/>
      <c r="BM79" s="1280"/>
      <c r="BN79" s="1280"/>
      <c r="BO79" s="1280"/>
      <c r="BP79" s="1277">
        <v>11.5</v>
      </c>
      <c r="BQ79" s="1277"/>
      <c r="BR79" s="1277"/>
      <c r="BS79" s="1277"/>
      <c r="BT79" s="1277"/>
      <c r="BU79" s="1277"/>
      <c r="BV79" s="1277"/>
      <c r="BW79" s="1277"/>
      <c r="BX79" s="1277">
        <v>10.4</v>
      </c>
      <c r="BY79" s="1277"/>
      <c r="BZ79" s="1277"/>
      <c r="CA79" s="1277"/>
      <c r="CB79" s="1277"/>
      <c r="CC79" s="1277"/>
      <c r="CD79" s="1277"/>
      <c r="CE79" s="1277"/>
      <c r="CF79" s="1277">
        <v>10.199999999999999</v>
      </c>
      <c r="CG79" s="1277"/>
      <c r="CH79" s="1277"/>
      <c r="CI79" s="1277"/>
      <c r="CJ79" s="1277"/>
      <c r="CK79" s="1277"/>
      <c r="CL79" s="1277"/>
      <c r="CM79" s="1277"/>
      <c r="CN79" s="1277">
        <v>10</v>
      </c>
      <c r="CO79" s="1277"/>
      <c r="CP79" s="1277"/>
      <c r="CQ79" s="1277"/>
      <c r="CR79" s="1277"/>
      <c r="CS79" s="1277"/>
      <c r="CT79" s="1277"/>
      <c r="CU79" s="1277"/>
      <c r="CV79" s="1277">
        <v>9.6999999999999993</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KJb0YYclqKGdT1mFUVX8ecDb+EPP2xu+MeeCcYwZUjLlS5o/jvGzx+JWPRpEsE+dxexFFMzdcjLFPAil/GFRA==" saltValue="PKY4kxGZHpSmJ2UVZSImg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vio/eAGblsbD5XuGfcoSlXT9YubE/owQWuclfmz/vGdDfFyZ809x9WMllNRp0iO00bTbMWQnS/+e9iI5K05Rw==" saltValue="lUvt9gGZcVj1UgSUa2EIK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561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H5Vo493FIJ2u//qWpQzQ/AiwqzpaevbZ0E89hOKHDjPnDpkeOT5Es4kcHy9njhKNCna6rP0qWjzV0eOGDlXTA==" saltValue="KyV615Vewf8sB9iEXaJUf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560</v>
      </c>
      <c r="G2" s="136"/>
      <c r="H2" s="137"/>
    </row>
    <row r="3" spans="1:8" x14ac:dyDescent="0.15">
      <c r="A3" s="133" t="s">
        <v>553</v>
      </c>
      <c r="B3" s="138"/>
      <c r="C3" s="139"/>
      <c r="D3" s="140">
        <v>12370</v>
      </c>
      <c r="E3" s="141"/>
      <c r="F3" s="142">
        <v>84389</v>
      </c>
      <c r="G3" s="143"/>
      <c r="H3" s="144"/>
    </row>
    <row r="4" spans="1:8" x14ac:dyDescent="0.15">
      <c r="A4" s="145"/>
      <c r="B4" s="146"/>
      <c r="C4" s="147"/>
      <c r="D4" s="148">
        <v>4714</v>
      </c>
      <c r="E4" s="149"/>
      <c r="F4" s="150">
        <v>44339</v>
      </c>
      <c r="G4" s="151"/>
      <c r="H4" s="152"/>
    </row>
    <row r="5" spans="1:8" x14ac:dyDescent="0.15">
      <c r="A5" s="133" t="s">
        <v>555</v>
      </c>
      <c r="B5" s="138"/>
      <c r="C5" s="139"/>
      <c r="D5" s="140">
        <v>10680</v>
      </c>
      <c r="E5" s="141"/>
      <c r="F5" s="142">
        <v>83623</v>
      </c>
      <c r="G5" s="143"/>
      <c r="H5" s="144"/>
    </row>
    <row r="6" spans="1:8" x14ac:dyDescent="0.15">
      <c r="A6" s="145"/>
      <c r="B6" s="146"/>
      <c r="C6" s="147"/>
      <c r="D6" s="148">
        <v>6517</v>
      </c>
      <c r="E6" s="149"/>
      <c r="F6" s="150">
        <v>48787</v>
      </c>
      <c r="G6" s="151"/>
      <c r="H6" s="152"/>
    </row>
    <row r="7" spans="1:8" x14ac:dyDescent="0.15">
      <c r="A7" s="133" t="s">
        <v>556</v>
      </c>
      <c r="B7" s="138"/>
      <c r="C7" s="139"/>
      <c r="D7" s="140">
        <v>14304</v>
      </c>
      <c r="E7" s="141"/>
      <c r="F7" s="142">
        <v>81768</v>
      </c>
      <c r="G7" s="143"/>
      <c r="H7" s="144"/>
    </row>
    <row r="8" spans="1:8" x14ac:dyDescent="0.15">
      <c r="A8" s="145"/>
      <c r="B8" s="146"/>
      <c r="C8" s="147"/>
      <c r="D8" s="148">
        <v>7776</v>
      </c>
      <c r="E8" s="149"/>
      <c r="F8" s="150">
        <v>37917</v>
      </c>
      <c r="G8" s="151"/>
      <c r="H8" s="152"/>
    </row>
    <row r="9" spans="1:8" x14ac:dyDescent="0.15">
      <c r="A9" s="133" t="s">
        <v>557</v>
      </c>
      <c r="B9" s="138"/>
      <c r="C9" s="139"/>
      <c r="D9" s="140">
        <v>16575</v>
      </c>
      <c r="E9" s="141"/>
      <c r="F9" s="142">
        <v>65876</v>
      </c>
      <c r="G9" s="143"/>
      <c r="H9" s="144"/>
    </row>
    <row r="10" spans="1:8" x14ac:dyDescent="0.15">
      <c r="A10" s="145"/>
      <c r="B10" s="146"/>
      <c r="C10" s="147"/>
      <c r="D10" s="148">
        <v>14616</v>
      </c>
      <c r="E10" s="149"/>
      <c r="F10" s="150">
        <v>36484</v>
      </c>
      <c r="G10" s="151"/>
      <c r="H10" s="152"/>
    </row>
    <row r="11" spans="1:8" x14ac:dyDescent="0.15">
      <c r="A11" s="133" t="s">
        <v>558</v>
      </c>
      <c r="B11" s="138"/>
      <c r="C11" s="139"/>
      <c r="D11" s="140">
        <v>21970</v>
      </c>
      <c r="E11" s="141"/>
      <c r="F11" s="142">
        <v>68468</v>
      </c>
      <c r="G11" s="143"/>
      <c r="H11" s="144"/>
    </row>
    <row r="12" spans="1:8" x14ac:dyDescent="0.15">
      <c r="A12" s="145"/>
      <c r="B12" s="146"/>
      <c r="C12" s="153"/>
      <c r="D12" s="148">
        <v>20815</v>
      </c>
      <c r="E12" s="149"/>
      <c r="F12" s="150">
        <v>34140</v>
      </c>
      <c r="G12" s="151"/>
      <c r="H12" s="152"/>
    </row>
    <row r="13" spans="1:8" x14ac:dyDescent="0.15">
      <c r="A13" s="133"/>
      <c r="B13" s="138"/>
      <c r="C13" s="154"/>
      <c r="D13" s="155">
        <v>15180</v>
      </c>
      <c r="E13" s="156"/>
      <c r="F13" s="157">
        <v>76825</v>
      </c>
      <c r="G13" s="158"/>
      <c r="H13" s="144"/>
    </row>
    <row r="14" spans="1:8" x14ac:dyDescent="0.15">
      <c r="A14" s="145"/>
      <c r="B14" s="146"/>
      <c r="C14" s="147"/>
      <c r="D14" s="148">
        <v>10888</v>
      </c>
      <c r="E14" s="149"/>
      <c r="F14" s="150">
        <v>40333</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9.89</v>
      </c>
      <c r="C19" s="159">
        <f>ROUND(VALUE(SUBSTITUTE(実質収支比率等に係る経年分析!G$48,"▲","-")),2)</f>
        <v>11.13</v>
      </c>
      <c r="D19" s="159">
        <f>ROUND(VALUE(SUBSTITUTE(実質収支比率等に係る経年分析!H$48,"▲","-")),2)</f>
        <v>6.25</v>
      </c>
      <c r="E19" s="159">
        <f>ROUND(VALUE(SUBSTITUTE(実質収支比率等に係る経年分析!I$48,"▲","-")),2)</f>
        <v>9.49</v>
      </c>
      <c r="F19" s="159">
        <f>ROUND(VALUE(SUBSTITUTE(実質収支比率等に係る経年分析!J$48,"▲","-")),2)</f>
        <v>6.69</v>
      </c>
    </row>
    <row r="20" spans="1:11" x14ac:dyDescent="0.15">
      <c r="A20" s="159" t="s">
        <v>49</v>
      </c>
      <c r="B20" s="159">
        <f>ROUND(VALUE(SUBSTITUTE(実質収支比率等に係る経年分析!F$47,"▲","-")),2)</f>
        <v>12.02</v>
      </c>
      <c r="C20" s="159">
        <f>ROUND(VALUE(SUBSTITUTE(実質収支比率等に係る経年分析!G$47,"▲","-")),2)</f>
        <v>15.08</v>
      </c>
      <c r="D20" s="159">
        <f>ROUND(VALUE(SUBSTITUTE(実質収支比率等に係る経年分析!H$47,"▲","-")),2)</f>
        <v>20.49</v>
      </c>
      <c r="E20" s="159">
        <f>ROUND(VALUE(SUBSTITUTE(実質収支比率等に係る経年分析!I$47,"▲","-")),2)</f>
        <v>19.489999999999998</v>
      </c>
      <c r="F20" s="159">
        <f>ROUND(VALUE(SUBSTITUTE(実質収支比率等に係る経年分析!J$47,"▲","-")),2)</f>
        <v>16.61</v>
      </c>
    </row>
    <row r="21" spans="1:11" x14ac:dyDescent="0.15">
      <c r="A21" s="159" t="s">
        <v>50</v>
      </c>
      <c r="B21" s="159">
        <f>IF(ISNUMBER(VALUE(SUBSTITUTE(実質収支比率等に係る経年分析!F$49,"▲","-"))),ROUND(VALUE(SUBSTITUTE(実質収支比率等に係る経年分析!F$49,"▲","-")),2),NA())</f>
        <v>0.67</v>
      </c>
      <c r="C21" s="159">
        <f>IF(ISNUMBER(VALUE(SUBSTITUTE(実質収支比率等に係る経年分析!G$49,"▲","-"))),ROUND(VALUE(SUBSTITUTE(実質収支比率等に係る経年分析!G$49,"▲","-")),2),NA())</f>
        <v>4.08</v>
      </c>
      <c r="D21" s="159">
        <f>IF(ISNUMBER(VALUE(SUBSTITUTE(実質収支比率等に係る経年分析!H$49,"▲","-"))),ROUND(VALUE(SUBSTITUTE(実質収支比率等に係る経年分析!H$49,"▲","-")),2),NA())</f>
        <v>0.94</v>
      </c>
      <c r="E21" s="159">
        <f>IF(ISNUMBER(VALUE(SUBSTITUTE(実質収支比率等に係る経年分析!I$49,"▲","-"))),ROUND(VALUE(SUBSTITUTE(実質収支比率等に係る経年分析!I$49,"▲","-")),2),NA())</f>
        <v>2.25</v>
      </c>
      <c r="F21" s="159">
        <f>IF(ISNUMBER(VALUE(SUBSTITUTE(実質収支比率等に係る経年分析!J$49,"▲","-"))),ROUND(VALUE(SUBSTITUTE(実質収支比率等に係る経年分析!J$49,"▲","-")),2),NA())</f>
        <v>-2.97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0.03</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0.06</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0.08</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7.0000000000000007E-2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0.06</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7.0000000000000007E-2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7.0000000000000007E-2</v>
      </c>
    </row>
    <row r="30" spans="1:11" x14ac:dyDescent="0.15">
      <c r="A30" s="160" t="str">
        <f>IF(連結実質赤字比率に係る赤字・黒字の構成分析!C$40="",NA(),連結実質赤字比率に係る赤字・黒字の構成分析!C$40)</f>
        <v>土地取得費特別会計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0.45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0.48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0.47</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0.44</v>
      </c>
    </row>
    <row r="31" spans="1:11" x14ac:dyDescent="0.15">
      <c r="A31" s="160" t="str">
        <f>IF(連結実質赤字比率に係る赤字・黒字の構成分析!C$39="",NA(),連結実質赤字比率に係る赤字・黒字の構成分析!C$39)</f>
        <v>公共駐車場事業特別会計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0.56000000000000005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0.59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0.45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0.53</v>
      </c>
    </row>
    <row r="32" spans="1:11" x14ac:dyDescent="0.15">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0.56000000000000005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0.64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0.56000000000000005</v>
      </c>
    </row>
    <row r="33" spans="1:16" x14ac:dyDescent="0.15">
      <c r="A33" s="160" t="str">
        <f>IF(連結実質赤字比率に係る赤字・黒字の構成分析!C$37="",NA(),連結実質赤字比率に係る赤字・黒字の構成分析!C$37)</f>
        <v>介護保険（保険事業勘定）特別会計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1.96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0.56000000000000005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1.0900000000000001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1.45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1.01</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1.0900000000000001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1.19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1.64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1.39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2.63</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9.43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10.64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6.24</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8.26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9.1300000000000008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9.9700000000000006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9.9700000000000006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9.3699999999999992</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1525</v>
      </c>
      <c r="E42" s="161"/>
      <c r="F42" s="161"/>
      <c r="G42" s="161">
        <f>'実質公債費比率（分子）の構造'!L$52</f>
        <v>1551</v>
      </c>
      <c r="H42" s="161"/>
      <c r="I42" s="161"/>
      <c r="J42" s="161">
        <f>'実質公債費比率（分子）の構造'!M$52</f>
        <v>1472</v>
      </c>
      <c r="K42" s="161"/>
      <c r="L42" s="161"/>
      <c r="M42" s="161">
        <f>'実質公債費比率（分子）の構造'!N$52</f>
        <v>1524</v>
      </c>
      <c r="N42" s="161"/>
      <c r="O42" s="161"/>
      <c r="P42" s="161">
        <f>'実質公債費比率（分子）の構造'!O$52</f>
        <v>1532</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12</v>
      </c>
      <c r="C45" s="161"/>
      <c r="D45" s="161"/>
      <c r="E45" s="161">
        <f>'実質公債費比率（分子）の構造'!L$49</f>
        <v>8</v>
      </c>
      <c r="F45" s="161"/>
      <c r="G45" s="161"/>
      <c r="H45" s="161">
        <f>'実質公債費比率（分子）の構造'!M$49</f>
        <v>12</v>
      </c>
      <c r="I45" s="161"/>
      <c r="J45" s="161"/>
      <c r="K45" s="161">
        <f>'実質公債費比率（分子）の構造'!N$49</f>
        <v>26</v>
      </c>
      <c r="L45" s="161"/>
      <c r="M45" s="161"/>
      <c r="N45" s="161">
        <f>'実質公債費比率（分子）の構造'!O$49</f>
        <v>50</v>
      </c>
      <c r="O45" s="161"/>
      <c r="P45" s="161"/>
    </row>
    <row r="46" spans="1:16" x14ac:dyDescent="0.15">
      <c r="A46" s="161" t="s">
        <v>61</v>
      </c>
      <c r="B46" s="161">
        <f>'実質公債費比率（分子）の構造'!K$48</f>
        <v>459</v>
      </c>
      <c r="C46" s="161"/>
      <c r="D46" s="161"/>
      <c r="E46" s="161">
        <f>'実質公債費比率（分子）の構造'!L$48</f>
        <v>466</v>
      </c>
      <c r="F46" s="161"/>
      <c r="G46" s="161"/>
      <c r="H46" s="161">
        <f>'実質公債費比率（分子）の構造'!M$48</f>
        <v>510</v>
      </c>
      <c r="I46" s="161"/>
      <c r="J46" s="161"/>
      <c r="K46" s="161">
        <f>'実質公債費比率（分子）の構造'!N$48</f>
        <v>499</v>
      </c>
      <c r="L46" s="161"/>
      <c r="M46" s="161"/>
      <c r="N46" s="161">
        <f>'実質公債費比率（分子）の構造'!O$48</f>
        <v>525</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1325</v>
      </c>
      <c r="C49" s="161"/>
      <c r="D49" s="161"/>
      <c r="E49" s="161">
        <f>'実質公債費比率（分子）の構造'!L$45</f>
        <v>1051</v>
      </c>
      <c r="F49" s="161"/>
      <c r="G49" s="161"/>
      <c r="H49" s="161">
        <f>'実質公債費比率（分子）の構造'!M$45</f>
        <v>973</v>
      </c>
      <c r="I49" s="161"/>
      <c r="J49" s="161"/>
      <c r="K49" s="161">
        <f>'実質公債費比率（分子）の構造'!N$45</f>
        <v>904</v>
      </c>
      <c r="L49" s="161"/>
      <c r="M49" s="161"/>
      <c r="N49" s="161">
        <f>'実質公債費比率（分子）の構造'!O$45</f>
        <v>920</v>
      </c>
      <c r="O49" s="161"/>
      <c r="P49" s="161"/>
    </row>
    <row r="50" spans="1:16" x14ac:dyDescent="0.15">
      <c r="A50" s="161" t="s">
        <v>64</v>
      </c>
      <c r="B50" s="161" t="e">
        <f>NA()</f>
        <v>#N/A</v>
      </c>
      <c r="C50" s="161">
        <f>IF(ISNUMBER('実質公債費比率（分子）の構造'!K$53),'実質公債費比率（分子）の構造'!K$53,NA())</f>
        <v>271</v>
      </c>
      <c r="D50" s="161" t="e">
        <f>NA()</f>
        <v>#N/A</v>
      </c>
      <c r="E50" s="161" t="e">
        <f>NA()</f>
        <v>#N/A</v>
      </c>
      <c r="F50" s="161">
        <f>IF(ISNUMBER('実質公債費比率（分子）の構造'!L$53),'実質公債費比率（分子）の構造'!L$53,NA())</f>
        <v>-26</v>
      </c>
      <c r="G50" s="161" t="e">
        <f>NA()</f>
        <v>#N/A</v>
      </c>
      <c r="H50" s="161" t="e">
        <f>NA()</f>
        <v>#N/A</v>
      </c>
      <c r="I50" s="161">
        <f>IF(ISNUMBER('実質公債費比率（分子）の構造'!M$53),'実質公債費比率（分子）の構造'!M$53,NA())</f>
        <v>23</v>
      </c>
      <c r="J50" s="161" t="e">
        <f>NA()</f>
        <v>#N/A</v>
      </c>
      <c r="K50" s="161" t="e">
        <f>NA()</f>
        <v>#N/A</v>
      </c>
      <c r="L50" s="161">
        <f>IF(ISNUMBER('実質公債費比率（分子）の構造'!N$53),'実質公債費比率（分子）の構造'!N$53,NA())</f>
        <v>-95</v>
      </c>
      <c r="M50" s="161" t="e">
        <f>NA()</f>
        <v>#N/A</v>
      </c>
      <c r="N50" s="161" t="e">
        <f>NA()</f>
        <v>#N/A</v>
      </c>
      <c r="O50" s="161">
        <f>IF(ISNUMBER('実質公債費比率（分子）の構造'!O$53),'実質公債費比率（分子）の構造'!O$53,NA())</f>
        <v>-37</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10763</v>
      </c>
      <c r="E56" s="160"/>
      <c r="F56" s="160"/>
      <c r="G56" s="160">
        <f>'将来負担比率（分子）の構造'!J$52</f>
        <v>10476</v>
      </c>
      <c r="H56" s="160"/>
      <c r="I56" s="160"/>
      <c r="J56" s="160">
        <f>'将来負担比率（分子）の構造'!K$52</f>
        <v>10140</v>
      </c>
      <c r="K56" s="160"/>
      <c r="L56" s="160"/>
      <c r="M56" s="160">
        <f>'将来負担比率（分子）の構造'!L$52</f>
        <v>9649</v>
      </c>
      <c r="N56" s="160"/>
      <c r="O56" s="160"/>
      <c r="P56" s="160">
        <f>'将来負担比率（分子）の構造'!M$52</f>
        <v>9010</v>
      </c>
    </row>
    <row r="57" spans="1:16" x14ac:dyDescent="0.15">
      <c r="A57" s="160" t="s">
        <v>36</v>
      </c>
      <c r="B57" s="160"/>
      <c r="C57" s="160"/>
      <c r="D57" s="160">
        <f>'将来負担比率（分子）の構造'!I$51</f>
        <v>6326</v>
      </c>
      <c r="E57" s="160"/>
      <c r="F57" s="160"/>
      <c r="G57" s="160">
        <f>'将来負担比率（分子）の構造'!J$51</f>
        <v>6238</v>
      </c>
      <c r="H57" s="160"/>
      <c r="I57" s="160"/>
      <c r="J57" s="160">
        <f>'将来負担比率（分子）の構造'!K$51</f>
        <v>5966</v>
      </c>
      <c r="K57" s="160"/>
      <c r="L57" s="160"/>
      <c r="M57" s="160">
        <f>'将来負担比率（分子）の構造'!L$51</f>
        <v>6394</v>
      </c>
      <c r="N57" s="160"/>
      <c r="O57" s="160"/>
      <c r="P57" s="160">
        <f>'将来負担比率（分子）の構造'!M$51</f>
        <v>6429</v>
      </c>
    </row>
    <row r="58" spans="1:16" x14ac:dyDescent="0.15">
      <c r="A58" s="160" t="s">
        <v>35</v>
      </c>
      <c r="B58" s="160"/>
      <c r="C58" s="160"/>
      <c r="D58" s="160">
        <f>'将来負担比率（分子）の構造'!I$50</f>
        <v>2274</v>
      </c>
      <c r="E58" s="160"/>
      <c r="F58" s="160"/>
      <c r="G58" s="160">
        <f>'将来負担比率（分子）の構造'!J$50</f>
        <v>2761</v>
      </c>
      <c r="H58" s="160"/>
      <c r="I58" s="160"/>
      <c r="J58" s="160">
        <f>'将来負担比率（分子）の構造'!K$50</f>
        <v>3312</v>
      </c>
      <c r="K58" s="160"/>
      <c r="L58" s="160"/>
      <c r="M58" s="160">
        <f>'将来負担比率（分子）の構造'!L$50</f>
        <v>3285</v>
      </c>
      <c r="N58" s="160"/>
      <c r="O58" s="160"/>
      <c r="P58" s="160">
        <f>'将来負担比率（分子）の構造'!M$50</f>
        <v>3264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167</v>
      </c>
      <c r="C61" s="160"/>
      <c r="D61" s="160"/>
      <c r="E61" s="160">
        <f>'将来負担比率（分子）の構造'!J$46</f>
        <v>123</v>
      </c>
      <c r="F61" s="160"/>
      <c r="G61" s="160"/>
      <c r="H61" s="160">
        <f>'将来負担比率（分子）の構造'!K$46</f>
        <v>117</v>
      </c>
      <c r="I61" s="160"/>
      <c r="J61" s="160"/>
      <c r="K61" s="160">
        <f>'将来負担比率（分子）の構造'!L$46</f>
        <v>127</v>
      </c>
      <c r="L61" s="160"/>
      <c r="M61" s="160"/>
      <c r="N61" s="160">
        <f>'将来負担比率（分子）の構造'!M$46</f>
        <v>87</v>
      </c>
      <c r="O61" s="160"/>
      <c r="P61" s="160"/>
    </row>
    <row r="62" spans="1:16" x14ac:dyDescent="0.15">
      <c r="A62" s="160" t="s">
        <v>29</v>
      </c>
      <c r="B62" s="160">
        <f>'将来負担比率（分子）の構造'!I$45</f>
        <v>1866</v>
      </c>
      <c r="C62" s="160"/>
      <c r="D62" s="160"/>
      <c r="E62" s="160">
        <f>'将来負担比率（分子）の構造'!J$45</f>
        <v>1737</v>
      </c>
      <c r="F62" s="160"/>
      <c r="G62" s="160"/>
      <c r="H62" s="160">
        <f>'将来負担比率（分子）の構造'!K$45</f>
        <v>1673</v>
      </c>
      <c r="I62" s="160"/>
      <c r="J62" s="160"/>
      <c r="K62" s="160">
        <f>'将来負担比率（分子）の構造'!L$45</f>
        <v>1655</v>
      </c>
      <c r="L62" s="160"/>
      <c r="M62" s="160"/>
      <c r="N62" s="160">
        <f>'将来負担比率（分子）の構造'!M$45</f>
        <v>1668</v>
      </c>
      <c r="O62" s="160"/>
      <c r="P62" s="160"/>
    </row>
    <row r="63" spans="1:16" x14ac:dyDescent="0.15">
      <c r="A63" s="160" t="s">
        <v>28</v>
      </c>
      <c r="B63" s="160">
        <f>'将来負担比率（分子）の構造'!I$44</f>
        <v>325</v>
      </c>
      <c r="C63" s="160"/>
      <c r="D63" s="160"/>
      <c r="E63" s="160">
        <f>'将来負担比率（分子）の構造'!J$44</f>
        <v>549</v>
      </c>
      <c r="F63" s="160"/>
      <c r="G63" s="160"/>
      <c r="H63" s="160">
        <f>'将来負担比率（分子）の構造'!K$44</f>
        <v>843</v>
      </c>
      <c r="I63" s="160"/>
      <c r="J63" s="160"/>
      <c r="K63" s="160">
        <f>'将来負担比率（分子）の構造'!L$44</f>
        <v>1190</v>
      </c>
      <c r="L63" s="160"/>
      <c r="M63" s="160"/>
      <c r="N63" s="160">
        <f>'将来負担比率（分子）の構造'!M$44</f>
        <v>1206</v>
      </c>
      <c r="O63" s="160"/>
      <c r="P63" s="160"/>
    </row>
    <row r="64" spans="1:16" x14ac:dyDescent="0.15">
      <c r="A64" s="160" t="s">
        <v>27</v>
      </c>
      <c r="B64" s="160">
        <f>'将来負担比率（分子）の構造'!I$43</f>
        <v>6679</v>
      </c>
      <c r="C64" s="160"/>
      <c r="D64" s="160"/>
      <c r="E64" s="160">
        <f>'将来負担比率（分子）の構造'!J$43</f>
        <v>6687</v>
      </c>
      <c r="F64" s="160"/>
      <c r="G64" s="160"/>
      <c r="H64" s="160">
        <f>'将来負担比率（分子）の構造'!K$43</f>
        <v>6769</v>
      </c>
      <c r="I64" s="160"/>
      <c r="J64" s="160"/>
      <c r="K64" s="160">
        <f>'将来負担比率（分子）の構造'!L$43</f>
        <v>6757</v>
      </c>
      <c r="L64" s="160"/>
      <c r="M64" s="160"/>
      <c r="N64" s="160">
        <f>'将来負担比率（分子）の構造'!M$43</f>
        <v>6769</v>
      </c>
      <c r="O64" s="160"/>
      <c r="P64" s="160"/>
    </row>
    <row r="65" spans="1:16" x14ac:dyDescent="0.15">
      <c r="A65" s="160" t="s">
        <v>26</v>
      </c>
      <c r="B65" s="160">
        <f>'将来負担比率（分子）の構造'!I$42</f>
        <v>107</v>
      </c>
      <c r="C65" s="160"/>
      <c r="D65" s="160"/>
      <c r="E65" s="160">
        <f>'将来負担比率（分子）の構造'!J$42</f>
        <v>189</v>
      </c>
      <c r="F65" s="160"/>
      <c r="G65" s="160"/>
      <c r="H65" s="160">
        <f>'将来負担比率（分子）の構造'!K$42</f>
        <v>189</v>
      </c>
      <c r="I65" s="160"/>
      <c r="J65" s="160"/>
      <c r="K65" s="160">
        <f>'将来負担比率（分子）の構造'!L$42</f>
        <v>187</v>
      </c>
      <c r="L65" s="160"/>
      <c r="M65" s="160"/>
      <c r="N65" s="160">
        <f>'将来負担比率（分子）の構造'!M$42</f>
        <v>210</v>
      </c>
      <c r="O65" s="160"/>
      <c r="P65" s="160"/>
    </row>
    <row r="66" spans="1:16" x14ac:dyDescent="0.15">
      <c r="A66" s="160" t="s">
        <v>25</v>
      </c>
      <c r="B66" s="160">
        <f>'将来負担比率（分子）の構造'!I$41</f>
        <v>9514</v>
      </c>
      <c r="C66" s="160"/>
      <c r="D66" s="160"/>
      <c r="E66" s="160">
        <f>'将来負担比率（分子）の構造'!J$41</f>
        <v>8884</v>
      </c>
      <c r="F66" s="160"/>
      <c r="G66" s="160"/>
      <c r="H66" s="160">
        <f>'将来負担比率（分子）の構造'!K$41</f>
        <v>8331</v>
      </c>
      <c r="I66" s="160"/>
      <c r="J66" s="160"/>
      <c r="K66" s="160">
        <f>'将来負担比率（分子）の構造'!L$41</f>
        <v>7797</v>
      </c>
      <c r="L66" s="160"/>
      <c r="M66" s="160"/>
      <c r="N66" s="160">
        <f>'将来負担比率（分子）の構造'!M$41</f>
        <v>7307</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1854</v>
      </c>
      <c r="C72" s="164">
        <f>基金残高に係る経年分析!G55</f>
        <v>1765</v>
      </c>
      <c r="D72" s="164">
        <f>基金残高に係る経年分析!H55</f>
        <v>1659</v>
      </c>
    </row>
    <row r="73" spans="1:16" x14ac:dyDescent="0.15">
      <c r="A73" s="163" t="s">
        <v>71</v>
      </c>
      <c r="B73" s="164">
        <f>基金残高に係る経年分析!F56</f>
        <v>3</v>
      </c>
      <c r="C73" s="164">
        <f>基金残高に係る経年分析!G56</f>
        <v>3</v>
      </c>
      <c r="D73" s="164">
        <f>基金残高に係る経年分析!H56</f>
        <v>3</v>
      </c>
    </row>
    <row r="74" spans="1:16" x14ac:dyDescent="0.15">
      <c r="A74" s="163" t="s">
        <v>72</v>
      </c>
      <c r="B74" s="164">
        <f>基金残高に係る経年分析!F57</f>
        <v>1109</v>
      </c>
      <c r="C74" s="164">
        <f>基金残高に係る経年分析!G57</f>
        <v>1130</v>
      </c>
      <c r="D74" s="164">
        <f>基金残高に係る経年分析!H57</f>
        <v>1149</v>
      </c>
    </row>
  </sheetData>
  <sheetProtection algorithmName="SHA-512" hashValue="R0Ay06bFEXCyQ3lQNuiNaGpTtYKqiukAm/jgaY/u/UEGbbYigzh/FJK24gke8a16NuiUufIjjYVTxT3J//Earw==" saltValue="CeVt86XekbSCWOLR0OkR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220</v>
      </c>
      <c r="C5" s="646"/>
      <c r="D5" s="646"/>
      <c r="E5" s="646"/>
      <c r="F5" s="646"/>
      <c r="G5" s="646"/>
      <c r="H5" s="646"/>
      <c r="I5" s="646"/>
      <c r="J5" s="646"/>
      <c r="K5" s="646"/>
      <c r="L5" s="646"/>
      <c r="M5" s="646"/>
      <c r="N5" s="646"/>
      <c r="O5" s="646"/>
      <c r="P5" s="646"/>
      <c r="Q5" s="647"/>
      <c r="R5" s="648">
        <v>8631583</v>
      </c>
      <c r="S5" s="649"/>
      <c r="T5" s="649"/>
      <c r="U5" s="649"/>
      <c r="V5" s="649"/>
      <c r="W5" s="649"/>
      <c r="X5" s="649"/>
      <c r="Y5" s="650"/>
      <c r="Z5" s="651">
        <v>58.7</v>
      </c>
      <c r="AA5" s="651"/>
      <c r="AB5" s="651"/>
      <c r="AC5" s="651"/>
      <c r="AD5" s="652">
        <v>7856954</v>
      </c>
      <c r="AE5" s="652"/>
      <c r="AF5" s="652"/>
      <c r="AG5" s="652"/>
      <c r="AH5" s="652"/>
      <c r="AI5" s="652"/>
      <c r="AJ5" s="652"/>
      <c r="AK5" s="652"/>
      <c r="AL5" s="653">
        <v>86.7</v>
      </c>
      <c r="AM5" s="654"/>
      <c r="AN5" s="654"/>
      <c r="AO5" s="655"/>
      <c r="AP5" s="645" t="s">
        <v>221</v>
      </c>
      <c r="AQ5" s="646"/>
      <c r="AR5" s="646"/>
      <c r="AS5" s="646"/>
      <c r="AT5" s="646"/>
      <c r="AU5" s="646"/>
      <c r="AV5" s="646"/>
      <c r="AW5" s="646"/>
      <c r="AX5" s="646"/>
      <c r="AY5" s="646"/>
      <c r="AZ5" s="646"/>
      <c r="BA5" s="646"/>
      <c r="BB5" s="646"/>
      <c r="BC5" s="646"/>
      <c r="BD5" s="646"/>
      <c r="BE5" s="646"/>
      <c r="BF5" s="647"/>
      <c r="BG5" s="659">
        <v>7856954</v>
      </c>
      <c r="BH5" s="660"/>
      <c r="BI5" s="660"/>
      <c r="BJ5" s="660"/>
      <c r="BK5" s="660"/>
      <c r="BL5" s="660"/>
      <c r="BM5" s="660"/>
      <c r="BN5" s="661"/>
      <c r="BO5" s="662">
        <v>91</v>
      </c>
      <c r="BP5" s="662"/>
      <c r="BQ5" s="662"/>
      <c r="BR5" s="662"/>
      <c r="BS5" s="663" t="s">
        <v>222</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214</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x14ac:dyDescent="0.15">
      <c r="B6" s="656" t="s">
        <v>226</v>
      </c>
      <c r="C6" s="657"/>
      <c r="D6" s="657"/>
      <c r="E6" s="657"/>
      <c r="F6" s="657"/>
      <c r="G6" s="657"/>
      <c r="H6" s="657"/>
      <c r="I6" s="657"/>
      <c r="J6" s="657"/>
      <c r="K6" s="657"/>
      <c r="L6" s="657"/>
      <c r="M6" s="657"/>
      <c r="N6" s="657"/>
      <c r="O6" s="657"/>
      <c r="P6" s="657"/>
      <c r="Q6" s="658"/>
      <c r="R6" s="659">
        <v>105988</v>
      </c>
      <c r="S6" s="660"/>
      <c r="T6" s="660"/>
      <c r="U6" s="660"/>
      <c r="V6" s="660"/>
      <c r="W6" s="660"/>
      <c r="X6" s="660"/>
      <c r="Y6" s="661"/>
      <c r="Z6" s="662">
        <v>0.7</v>
      </c>
      <c r="AA6" s="662"/>
      <c r="AB6" s="662"/>
      <c r="AC6" s="662"/>
      <c r="AD6" s="663">
        <v>105988</v>
      </c>
      <c r="AE6" s="663"/>
      <c r="AF6" s="663"/>
      <c r="AG6" s="663"/>
      <c r="AH6" s="663"/>
      <c r="AI6" s="663"/>
      <c r="AJ6" s="663"/>
      <c r="AK6" s="663"/>
      <c r="AL6" s="664">
        <v>1.2</v>
      </c>
      <c r="AM6" s="665"/>
      <c r="AN6" s="665"/>
      <c r="AO6" s="666"/>
      <c r="AP6" s="656" t="s">
        <v>227</v>
      </c>
      <c r="AQ6" s="657"/>
      <c r="AR6" s="657"/>
      <c r="AS6" s="657"/>
      <c r="AT6" s="657"/>
      <c r="AU6" s="657"/>
      <c r="AV6" s="657"/>
      <c r="AW6" s="657"/>
      <c r="AX6" s="657"/>
      <c r="AY6" s="657"/>
      <c r="AZ6" s="657"/>
      <c r="BA6" s="657"/>
      <c r="BB6" s="657"/>
      <c r="BC6" s="657"/>
      <c r="BD6" s="657"/>
      <c r="BE6" s="657"/>
      <c r="BF6" s="658"/>
      <c r="BG6" s="659">
        <v>7856954</v>
      </c>
      <c r="BH6" s="660"/>
      <c r="BI6" s="660"/>
      <c r="BJ6" s="660"/>
      <c r="BK6" s="660"/>
      <c r="BL6" s="660"/>
      <c r="BM6" s="660"/>
      <c r="BN6" s="661"/>
      <c r="BO6" s="662">
        <v>91</v>
      </c>
      <c r="BP6" s="662"/>
      <c r="BQ6" s="662"/>
      <c r="BR6" s="662"/>
      <c r="BS6" s="663" t="s">
        <v>123</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158380</v>
      </c>
      <c r="CS6" s="660"/>
      <c r="CT6" s="660"/>
      <c r="CU6" s="660"/>
      <c r="CV6" s="660"/>
      <c r="CW6" s="660"/>
      <c r="CX6" s="660"/>
      <c r="CY6" s="661"/>
      <c r="CZ6" s="653">
        <v>1.1000000000000001</v>
      </c>
      <c r="DA6" s="654"/>
      <c r="DB6" s="654"/>
      <c r="DC6" s="673"/>
      <c r="DD6" s="668">
        <v>76</v>
      </c>
      <c r="DE6" s="660"/>
      <c r="DF6" s="660"/>
      <c r="DG6" s="660"/>
      <c r="DH6" s="660"/>
      <c r="DI6" s="660"/>
      <c r="DJ6" s="660"/>
      <c r="DK6" s="660"/>
      <c r="DL6" s="660"/>
      <c r="DM6" s="660"/>
      <c r="DN6" s="660"/>
      <c r="DO6" s="660"/>
      <c r="DP6" s="661"/>
      <c r="DQ6" s="668">
        <v>158378</v>
      </c>
      <c r="DR6" s="660"/>
      <c r="DS6" s="660"/>
      <c r="DT6" s="660"/>
      <c r="DU6" s="660"/>
      <c r="DV6" s="660"/>
      <c r="DW6" s="660"/>
      <c r="DX6" s="660"/>
      <c r="DY6" s="660"/>
      <c r="DZ6" s="660"/>
      <c r="EA6" s="660"/>
      <c r="EB6" s="660"/>
      <c r="EC6" s="669"/>
    </row>
    <row r="7" spans="2:143" ht="11.25" customHeight="1" x14ac:dyDescent="0.15">
      <c r="B7" s="656" t="s">
        <v>229</v>
      </c>
      <c r="C7" s="657"/>
      <c r="D7" s="657"/>
      <c r="E7" s="657"/>
      <c r="F7" s="657"/>
      <c r="G7" s="657"/>
      <c r="H7" s="657"/>
      <c r="I7" s="657"/>
      <c r="J7" s="657"/>
      <c r="K7" s="657"/>
      <c r="L7" s="657"/>
      <c r="M7" s="657"/>
      <c r="N7" s="657"/>
      <c r="O7" s="657"/>
      <c r="P7" s="657"/>
      <c r="Q7" s="658"/>
      <c r="R7" s="659">
        <v>14990</v>
      </c>
      <c r="S7" s="660"/>
      <c r="T7" s="660"/>
      <c r="U7" s="660"/>
      <c r="V7" s="660"/>
      <c r="W7" s="660"/>
      <c r="X7" s="660"/>
      <c r="Y7" s="661"/>
      <c r="Z7" s="662">
        <v>0.1</v>
      </c>
      <c r="AA7" s="662"/>
      <c r="AB7" s="662"/>
      <c r="AC7" s="662"/>
      <c r="AD7" s="663">
        <v>14990</v>
      </c>
      <c r="AE7" s="663"/>
      <c r="AF7" s="663"/>
      <c r="AG7" s="663"/>
      <c r="AH7" s="663"/>
      <c r="AI7" s="663"/>
      <c r="AJ7" s="663"/>
      <c r="AK7" s="663"/>
      <c r="AL7" s="664">
        <v>0.2</v>
      </c>
      <c r="AM7" s="665"/>
      <c r="AN7" s="665"/>
      <c r="AO7" s="666"/>
      <c r="AP7" s="656" t="s">
        <v>230</v>
      </c>
      <c r="AQ7" s="657"/>
      <c r="AR7" s="657"/>
      <c r="AS7" s="657"/>
      <c r="AT7" s="657"/>
      <c r="AU7" s="657"/>
      <c r="AV7" s="657"/>
      <c r="AW7" s="657"/>
      <c r="AX7" s="657"/>
      <c r="AY7" s="657"/>
      <c r="AZ7" s="657"/>
      <c r="BA7" s="657"/>
      <c r="BB7" s="657"/>
      <c r="BC7" s="657"/>
      <c r="BD7" s="657"/>
      <c r="BE7" s="657"/>
      <c r="BF7" s="658"/>
      <c r="BG7" s="659">
        <v>3501756</v>
      </c>
      <c r="BH7" s="660"/>
      <c r="BI7" s="660"/>
      <c r="BJ7" s="660"/>
      <c r="BK7" s="660"/>
      <c r="BL7" s="660"/>
      <c r="BM7" s="660"/>
      <c r="BN7" s="661"/>
      <c r="BO7" s="662">
        <v>40.6</v>
      </c>
      <c r="BP7" s="662"/>
      <c r="BQ7" s="662"/>
      <c r="BR7" s="662"/>
      <c r="BS7" s="663" t="s">
        <v>222</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1655742</v>
      </c>
      <c r="CS7" s="660"/>
      <c r="CT7" s="660"/>
      <c r="CU7" s="660"/>
      <c r="CV7" s="660"/>
      <c r="CW7" s="660"/>
      <c r="CX7" s="660"/>
      <c r="CY7" s="661"/>
      <c r="CZ7" s="662">
        <v>11.8</v>
      </c>
      <c r="DA7" s="662"/>
      <c r="DB7" s="662"/>
      <c r="DC7" s="662"/>
      <c r="DD7" s="668">
        <v>29642</v>
      </c>
      <c r="DE7" s="660"/>
      <c r="DF7" s="660"/>
      <c r="DG7" s="660"/>
      <c r="DH7" s="660"/>
      <c r="DI7" s="660"/>
      <c r="DJ7" s="660"/>
      <c r="DK7" s="660"/>
      <c r="DL7" s="660"/>
      <c r="DM7" s="660"/>
      <c r="DN7" s="660"/>
      <c r="DO7" s="660"/>
      <c r="DP7" s="661"/>
      <c r="DQ7" s="668">
        <v>1469624</v>
      </c>
      <c r="DR7" s="660"/>
      <c r="DS7" s="660"/>
      <c r="DT7" s="660"/>
      <c r="DU7" s="660"/>
      <c r="DV7" s="660"/>
      <c r="DW7" s="660"/>
      <c r="DX7" s="660"/>
      <c r="DY7" s="660"/>
      <c r="DZ7" s="660"/>
      <c r="EA7" s="660"/>
      <c r="EB7" s="660"/>
      <c r="EC7" s="669"/>
    </row>
    <row r="8" spans="2:143" ht="11.25" customHeight="1" x14ac:dyDescent="0.15">
      <c r="B8" s="656" t="s">
        <v>232</v>
      </c>
      <c r="C8" s="657"/>
      <c r="D8" s="657"/>
      <c r="E8" s="657"/>
      <c r="F8" s="657"/>
      <c r="G8" s="657"/>
      <c r="H8" s="657"/>
      <c r="I8" s="657"/>
      <c r="J8" s="657"/>
      <c r="K8" s="657"/>
      <c r="L8" s="657"/>
      <c r="M8" s="657"/>
      <c r="N8" s="657"/>
      <c r="O8" s="657"/>
      <c r="P8" s="657"/>
      <c r="Q8" s="658"/>
      <c r="R8" s="659">
        <v>51254</v>
      </c>
      <c r="S8" s="660"/>
      <c r="T8" s="660"/>
      <c r="U8" s="660"/>
      <c r="V8" s="660"/>
      <c r="W8" s="660"/>
      <c r="X8" s="660"/>
      <c r="Y8" s="661"/>
      <c r="Z8" s="662">
        <v>0.3</v>
      </c>
      <c r="AA8" s="662"/>
      <c r="AB8" s="662"/>
      <c r="AC8" s="662"/>
      <c r="AD8" s="663">
        <v>51254</v>
      </c>
      <c r="AE8" s="663"/>
      <c r="AF8" s="663"/>
      <c r="AG8" s="663"/>
      <c r="AH8" s="663"/>
      <c r="AI8" s="663"/>
      <c r="AJ8" s="663"/>
      <c r="AK8" s="663"/>
      <c r="AL8" s="664">
        <v>0.6</v>
      </c>
      <c r="AM8" s="665"/>
      <c r="AN8" s="665"/>
      <c r="AO8" s="666"/>
      <c r="AP8" s="656" t="s">
        <v>233</v>
      </c>
      <c r="AQ8" s="657"/>
      <c r="AR8" s="657"/>
      <c r="AS8" s="657"/>
      <c r="AT8" s="657"/>
      <c r="AU8" s="657"/>
      <c r="AV8" s="657"/>
      <c r="AW8" s="657"/>
      <c r="AX8" s="657"/>
      <c r="AY8" s="657"/>
      <c r="AZ8" s="657"/>
      <c r="BA8" s="657"/>
      <c r="BB8" s="657"/>
      <c r="BC8" s="657"/>
      <c r="BD8" s="657"/>
      <c r="BE8" s="657"/>
      <c r="BF8" s="658"/>
      <c r="BG8" s="659">
        <v>87661</v>
      </c>
      <c r="BH8" s="660"/>
      <c r="BI8" s="660"/>
      <c r="BJ8" s="660"/>
      <c r="BK8" s="660"/>
      <c r="BL8" s="660"/>
      <c r="BM8" s="660"/>
      <c r="BN8" s="661"/>
      <c r="BO8" s="662">
        <v>1</v>
      </c>
      <c r="BP8" s="662"/>
      <c r="BQ8" s="662"/>
      <c r="BR8" s="662"/>
      <c r="BS8" s="668" t="s">
        <v>140</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5915402</v>
      </c>
      <c r="CS8" s="660"/>
      <c r="CT8" s="660"/>
      <c r="CU8" s="660"/>
      <c r="CV8" s="660"/>
      <c r="CW8" s="660"/>
      <c r="CX8" s="660"/>
      <c r="CY8" s="661"/>
      <c r="CZ8" s="662">
        <v>42.1</v>
      </c>
      <c r="DA8" s="662"/>
      <c r="DB8" s="662"/>
      <c r="DC8" s="662"/>
      <c r="DD8" s="668">
        <v>75075</v>
      </c>
      <c r="DE8" s="660"/>
      <c r="DF8" s="660"/>
      <c r="DG8" s="660"/>
      <c r="DH8" s="660"/>
      <c r="DI8" s="660"/>
      <c r="DJ8" s="660"/>
      <c r="DK8" s="660"/>
      <c r="DL8" s="660"/>
      <c r="DM8" s="660"/>
      <c r="DN8" s="660"/>
      <c r="DO8" s="660"/>
      <c r="DP8" s="661"/>
      <c r="DQ8" s="668">
        <v>3143859</v>
      </c>
      <c r="DR8" s="660"/>
      <c r="DS8" s="660"/>
      <c r="DT8" s="660"/>
      <c r="DU8" s="660"/>
      <c r="DV8" s="660"/>
      <c r="DW8" s="660"/>
      <c r="DX8" s="660"/>
      <c r="DY8" s="660"/>
      <c r="DZ8" s="660"/>
      <c r="EA8" s="660"/>
      <c r="EB8" s="660"/>
      <c r="EC8" s="669"/>
    </row>
    <row r="9" spans="2:143" ht="11.25" customHeight="1" x14ac:dyDescent="0.15">
      <c r="B9" s="656" t="s">
        <v>235</v>
      </c>
      <c r="C9" s="657"/>
      <c r="D9" s="657"/>
      <c r="E9" s="657"/>
      <c r="F9" s="657"/>
      <c r="G9" s="657"/>
      <c r="H9" s="657"/>
      <c r="I9" s="657"/>
      <c r="J9" s="657"/>
      <c r="K9" s="657"/>
      <c r="L9" s="657"/>
      <c r="M9" s="657"/>
      <c r="N9" s="657"/>
      <c r="O9" s="657"/>
      <c r="P9" s="657"/>
      <c r="Q9" s="658"/>
      <c r="R9" s="659">
        <v>49631</v>
      </c>
      <c r="S9" s="660"/>
      <c r="T9" s="660"/>
      <c r="U9" s="660"/>
      <c r="V9" s="660"/>
      <c r="W9" s="660"/>
      <c r="X9" s="660"/>
      <c r="Y9" s="661"/>
      <c r="Z9" s="662">
        <v>0.3</v>
      </c>
      <c r="AA9" s="662"/>
      <c r="AB9" s="662"/>
      <c r="AC9" s="662"/>
      <c r="AD9" s="663">
        <v>49631</v>
      </c>
      <c r="AE9" s="663"/>
      <c r="AF9" s="663"/>
      <c r="AG9" s="663"/>
      <c r="AH9" s="663"/>
      <c r="AI9" s="663"/>
      <c r="AJ9" s="663"/>
      <c r="AK9" s="663"/>
      <c r="AL9" s="664">
        <v>0.5</v>
      </c>
      <c r="AM9" s="665"/>
      <c r="AN9" s="665"/>
      <c r="AO9" s="666"/>
      <c r="AP9" s="656" t="s">
        <v>236</v>
      </c>
      <c r="AQ9" s="657"/>
      <c r="AR9" s="657"/>
      <c r="AS9" s="657"/>
      <c r="AT9" s="657"/>
      <c r="AU9" s="657"/>
      <c r="AV9" s="657"/>
      <c r="AW9" s="657"/>
      <c r="AX9" s="657"/>
      <c r="AY9" s="657"/>
      <c r="AZ9" s="657"/>
      <c r="BA9" s="657"/>
      <c r="BB9" s="657"/>
      <c r="BC9" s="657"/>
      <c r="BD9" s="657"/>
      <c r="BE9" s="657"/>
      <c r="BF9" s="658"/>
      <c r="BG9" s="659">
        <v>2999015</v>
      </c>
      <c r="BH9" s="660"/>
      <c r="BI9" s="660"/>
      <c r="BJ9" s="660"/>
      <c r="BK9" s="660"/>
      <c r="BL9" s="660"/>
      <c r="BM9" s="660"/>
      <c r="BN9" s="661"/>
      <c r="BO9" s="662">
        <v>34.700000000000003</v>
      </c>
      <c r="BP9" s="662"/>
      <c r="BQ9" s="662"/>
      <c r="BR9" s="662"/>
      <c r="BS9" s="668" t="s">
        <v>222</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1763339</v>
      </c>
      <c r="CS9" s="660"/>
      <c r="CT9" s="660"/>
      <c r="CU9" s="660"/>
      <c r="CV9" s="660"/>
      <c r="CW9" s="660"/>
      <c r="CX9" s="660"/>
      <c r="CY9" s="661"/>
      <c r="CZ9" s="662">
        <v>12.6</v>
      </c>
      <c r="DA9" s="662"/>
      <c r="DB9" s="662"/>
      <c r="DC9" s="662"/>
      <c r="DD9" s="668">
        <v>151418</v>
      </c>
      <c r="DE9" s="660"/>
      <c r="DF9" s="660"/>
      <c r="DG9" s="660"/>
      <c r="DH9" s="660"/>
      <c r="DI9" s="660"/>
      <c r="DJ9" s="660"/>
      <c r="DK9" s="660"/>
      <c r="DL9" s="660"/>
      <c r="DM9" s="660"/>
      <c r="DN9" s="660"/>
      <c r="DO9" s="660"/>
      <c r="DP9" s="661"/>
      <c r="DQ9" s="668">
        <v>1660185</v>
      </c>
      <c r="DR9" s="660"/>
      <c r="DS9" s="660"/>
      <c r="DT9" s="660"/>
      <c r="DU9" s="660"/>
      <c r="DV9" s="660"/>
      <c r="DW9" s="660"/>
      <c r="DX9" s="660"/>
      <c r="DY9" s="660"/>
      <c r="DZ9" s="660"/>
      <c r="EA9" s="660"/>
      <c r="EB9" s="660"/>
      <c r="EC9" s="669"/>
    </row>
    <row r="10" spans="2:143" ht="11.25" customHeight="1" x14ac:dyDescent="0.15">
      <c r="B10" s="656" t="s">
        <v>238</v>
      </c>
      <c r="C10" s="657"/>
      <c r="D10" s="657"/>
      <c r="E10" s="657"/>
      <c r="F10" s="657"/>
      <c r="G10" s="657"/>
      <c r="H10" s="657"/>
      <c r="I10" s="657"/>
      <c r="J10" s="657"/>
      <c r="K10" s="657"/>
      <c r="L10" s="657"/>
      <c r="M10" s="657"/>
      <c r="N10" s="657"/>
      <c r="O10" s="657"/>
      <c r="P10" s="657"/>
      <c r="Q10" s="658"/>
      <c r="R10" s="659" t="s">
        <v>222</v>
      </c>
      <c r="S10" s="660"/>
      <c r="T10" s="660"/>
      <c r="U10" s="660"/>
      <c r="V10" s="660"/>
      <c r="W10" s="660"/>
      <c r="X10" s="660"/>
      <c r="Y10" s="661"/>
      <c r="Z10" s="662" t="s">
        <v>140</v>
      </c>
      <c r="AA10" s="662"/>
      <c r="AB10" s="662"/>
      <c r="AC10" s="662"/>
      <c r="AD10" s="663" t="s">
        <v>140</v>
      </c>
      <c r="AE10" s="663"/>
      <c r="AF10" s="663"/>
      <c r="AG10" s="663"/>
      <c r="AH10" s="663"/>
      <c r="AI10" s="663"/>
      <c r="AJ10" s="663"/>
      <c r="AK10" s="663"/>
      <c r="AL10" s="664" t="s">
        <v>222</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114495</v>
      </c>
      <c r="BH10" s="660"/>
      <c r="BI10" s="660"/>
      <c r="BJ10" s="660"/>
      <c r="BK10" s="660"/>
      <c r="BL10" s="660"/>
      <c r="BM10" s="660"/>
      <c r="BN10" s="661"/>
      <c r="BO10" s="662">
        <v>1.3</v>
      </c>
      <c r="BP10" s="662"/>
      <c r="BQ10" s="662"/>
      <c r="BR10" s="662"/>
      <c r="BS10" s="668" t="s">
        <v>140</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651</v>
      </c>
      <c r="CS10" s="660"/>
      <c r="CT10" s="660"/>
      <c r="CU10" s="660"/>
      <c r="CV10" s="660"/>
      <c r="CW10" s="660"/>
      <c r="CX10" s="660"/>
      <c r="CY10" s="661"/>
      <c r="CZ10" s="662">
        <v>0</v>
      </c>
      <c r="DA10" s="662"/>
      <c r="DB10" s="662"/>
      <c r="DC10" s="662"/>
      <c r="DD10" s="668" t="s">
        <v>140</v>
      </c>
      <c r="DE10" s="660"/>
      <c r="DF10" s="660"/>
      <c r="DG10" s="660"/>
      <c r="DH10" s="660"/>
      <c r="DI10" s="660"/>
      <c r="DJ10" s="660"/>
      <c r="DK10" s="660"/>
      <c r="DL10" s="660"/>
      <c r="DM10" s="660"/>
      <c r="DN10" s="660"/>
      <c r="DO10" s="660"/>
      <c r="DP10" s="661"/>
      <c r="DQ10" s="668">
        <v>651</v>
      </c>
      <c r="DR10" s="660"/>
      <c r="DS10" s="660"/>
      <c r="DT10" s="660"/>
      <c r="DU10" s="660"/>
      <c r="DV10" s="660"/>
      <c r="DW10" s="660"/>
      <c r="DX10" s="660"/>
      <c r="DY10" s="660"/>
      <c r="DZ10" s="660"/>
      <c r="EA10" s="660"/>
      <c r="EB10" s="660"/>
      <c r="EC10" s="669"/>
    </row>
    <row r="11" spans="2:143" ht="11.25" customHeight="1" x14ac:dyDescent="0.15">
      <c r="B11" s="656" t="s">
        <v>241</v>
      </c>
      <c r="C11" s="657"/>
      <c r="D11" s="657"/>
      <c r="E11" s="657"/>
      <c r="F11" s="657"/>
      <c r="G11" s="657"/>
      <c r="H11" s="657"/>
      <c r="I11" s="657"/>
      <c r="J11" s="657"/>
      <c r="K11" s="657"/>
      <c r="L11" s="657"/>
      <c r="M11" s="657"/>
      <c r="N11" s="657"/>
      <c r="O11" s="657"/>
      <c r="P11" s="657"/>
      <c r="Q11" s="658"/>
      <c r="R11" s="659" t="s">
        <v>140</v>
      </c>
      <c r="S11" s="660"/>
      <c r="T11" s="660"/>
      <c r="U11" s="660"/>
      <c r="V11" s="660"/>
      <c r="W11" s="660"/>
      <c r="X11" s="660"/>
      <c r="Y11" s="661"/>
      <c r="Z11" s="662" t="s">
        <v>123</v>
      </c>
      <c r="AA11" s="662"/>
      <c r="AB11" s="662"/>
      <c r="AC11" s="662"/>
      <c r="AD11" s="663" t="s">
        <v>140</v>
      </c>
      <c r="AE11" s="663"/>
      <c r="AF11" s="663"/>
      <c r="AG11" s="663"/>
      <c r="AH11" s="663"/>
      <c r="AI11" s="663"/>
      <c r="AJ11" s="663"/>
      <c r="AK11" s="663"/>
      <c r="AL11" s="664" t="s">
        <v>140</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300585</v>
      </c>
      <c r="BH11" s="660"/>
      <c r="BI11" s="660"/>
      <c r="BJ11" s="660"/>
      <c r="BK11" s="660"/>
      <c r="BL11" s="660"/>
      <c r="BM11" s="660"/>
      <c r="BN11" s="661"/>
      <c r="BO11" s="662">
        <v>3.5</v>
      </c>
      <c r="BP11" s="662"/>
      <c r="BQ11" s="662"/>
      <c r="BR11" s="662"/>
      <c r="BS11" s="668" t="s">
        <v>222</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69918</v>
      </c>
      <c r="CS11" s="660"/>
      <c r="CT11" s="660"/>
      <c r="CU11" s="660"/>
      <c r="CV11" s="660"/>
      <c r="CW11" s="660"/>
      <c r="CX11" s="660"/>
      <c r="CY11" s="661"/>
      <c r="CZ11" s="662">
        <v>0.5</v>
      </c>
      <c r="DA11" s="662"/>
      <c r="DB11" s="662"/>
      <c r="DC11" s="662"/>
      <c r="DD11" s="668">
        <v>28444</v>
      </c>
      <c r="DE11" s="660"/>
      <c r="DF11" s="660"/>
      <c r="DG11" s="660"/>
      <c r="DH11" s="660"/>
      <c r="DI11" s="660"/>
      <c r="DJ11" s="660"/>
      <c r="DK11" s="660"/>
      <c r="DL11" s="660"/>
      <c r="DM11" s="660"/>
      <c r="DN11" s="660"/>
      <c r="DO11" s="660"/>
      <c r="DP11" s="661"/>
      <c r="DQ11" s="668">
        <v>63527</v>
      </c>
      <c r="DR11" s="660"/>
      <c r="DS11" s="660"/>
      <c r="DT11" s="660"/>
      <c r="DU11" s="660"/>
      <c r="DV11" s="660"/>
      <c r="DW11" s="660"/>
      <c r="DX11" s="660"/>
      <c r="DY11" s="660"/>
      <c r="DZ11" s="660"/>
      <c r="EA11" s="660"/>
      <c r="EB11" s="660"/>
      <c r="EC11" s="669"/>
    </row>
    <row r="12" spans="2:143" ht="11.25" customHeight="1" x14ac:dyDescent="0.15">
      <c r="B12" s="656" t="s">
        <v>244</v>
      </c>
      <c r="C12" s="657"/>
      <c r="D12" s="657"/>
      <c r="E12" s="657"/>
      <c r="F12" s="657"/>
      <c r="G12" s="657"/>
      <c r="H12" s="657"/>
      <c r="I12" s="657"/>
      <c r="J12" s="657"/>
      <c r="K12" s="657"/>
      <c r="L12" s="657"/>
      <c r="M12" s="657"/>
      <c r="N12" s="657"/>
      <c r="O12" s="657"/>
      <c r="P12" s="657"/>
      <c r="Q12" s="658"/>
      <c r="R12" s="659">
        <v>844133</v>
      </c>
      <c r="S12" s="660"/>
      <c r="T12" s="660"/>
      <c r="U12" s="660"/>
      <c r="V12" s="660"/>
      <c r="W12" s="660"/>
      <c r="X12" s="660"/>
      <c r="Y12" s="661"/>
      <c r="Z12" s="662">
        <v>5.7</v>
      </c>
      <c r="AA12" s="662"/>
      <c r="AB12" s="662"/>
      <c r="AC12" s="662"/>
      <c r="AD12" s="663">
        <v>844133</v>
      </c>
      <c r="AE12" s="663"/>
      <c r="AF12" s="663"/>
      <c r="AG12" s="663"/>
      <c r="AH12" s="663"/>
      <c r="AI12" s="663"/>
      <c r="AJ12" s="663"/>
      <c r="AK12" s="663"/>
      <c r="AL12" s="664">
        <v>9.3000000000000007</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3925637</v>
      </c>
      <c r="BH12" s="660"/>
      <c r="BI12" s="660"/>
      <c r="BJ12" s="660"/>
      <c r="BK12" s="660"/>
      <c r="BL12" s="660"/>
      <c r="BM12" s="660"/>
      <c r="BN12" s="661"/>
      <c r="BO12" s="662">
        <v>45.5</v>
      </c>
      <c r="BP12" s="662"/>
      <c r="BQ12" s="662"/>
      <c r="BR12" s="662"/>
      <c r="BS12" s="668" t="s">
        <v>222</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328434</v>
      </c>
      <c r="CS12" s="660"/>
      <c r="CT12" s="660"/>
      <c r="CU12" s="660"/>
      <c r="CV12" s="660"/>
      <c r="CW12" s="660"/>
      <c r="CX12" s="660"/>
      <c r="CY12" s="661"/>
      <c r="CZ12" s="662">
        <v>2.2999999999999998</v>
      </c>
      <c r="DA12" s="662"/>
      <c r="DB12" s="662"/>
      <c r="DC12" s="662"/>
      <c r="DD12" s="668">
        <v>124255</v>
      </c>
      <c r="DE12" s="660"/>
      <c r="DF12" s="660"/>
      <c r="DG12" s="660"/>
      <c r="DH12" s="660"/>
      <c r="DI12" s="660"/>
      <c r="DJ12" s="660"/>
      <c r="DK12" s="660"/>
      <c r="DL12" s="660"/>
      <c r="DM12" s="660"/>
      <c r="DN12" s="660"/>
      <c r="DO12" s="660"/>
      <c r="DP12" s="661"/>
      <c r="DQ12" s="668">
        <v>176887</v>
      </c>
      <c r="DR12" s="660"/>
      <c r="DS12" s="660"/>
      <c r="DT12" s="660"/>
      <c r="DU12" s="660"/>
      <c r="DV12" s="660"/>
      <c r="DW12" s="660"/>
      <c r="DX12" s="660"/>
      <c r="DY12" s="660"/>
      <c r="DZ12" s="660"/>
      <c r="EA12" s="660"/>
      <c r="EB12" s="660"/>
      <c r="EC12" s="669"/>
    </row>
    <row r="13" spans="2:143" ht="11.25" customHeight="1" x14ac:dyDescent="0.15">
      <c r="B13" s="656" t="s">
        <v>247</v>
      </c>
      <c r="C13" s="657"/>
      <c r="D13" s="657"/>
      <c r="E13" s="657"/>
      <c r="F13" s="657"/>
      <c r="G13" s="657"/>
      <c r="H13" s="657"/>
      <c r="I13" s="657"/>
      <c r="J13" s="657"/>
      <c r="K13" s="657"/>
      <c r="L13" s="657"/>
      <c r="M13" s="657"/>
      <c r="N13" s="657"/>
      <c r="O13" s="657"/>
      <c r="P13" s="657"/>
      <c r="Q13" s="658"/>
      <c r="R13" s="659" t="s">
        <v>222</v>
      </c>
      <c r="S13" s="660"/>
      <c r="T13" s="660"/>
      <c r="U13" s="660"/>
      <c r="V13" s="660"/>
      <c r="W13" s="660"/>
      <c r="X13" s="660"/>
      <c r="Y13" s="661"/>
      <c r="Z13" s="662" t="s">
        <v>222</v>
      </c>
      <c r="AA13" s="662"/>
      <c r="AB13" s="662"/>
      <c r="AC13" s="662"/>
      <c r="AD13" s="663" t="s">
        <v>123</v>
      </c>
      <c r="AE13" s="663"/>
      <c r="AF13" s="663"/>
      <c r="AG13" s="663"/>
      <c r="AH13" s="663"/>
      <c r="AI13" s="663"/>
      <c r="AJ13" s="663"/>
      <c r="AK13" s="663"/>
      <c r="AL13" s="664" t="s">
        <v>140</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3882865</v>
      </c>
      <c r="BH13" s="660"/>
      <c r="BI13" s="660"/>
      <c r="BJ13" s="660"/>
      <c r="BK13" s="660"/>
      <c r="BL13" s="660"/>
      <c r="BM13" s="660"/>
      <c r="BN13" s="661"/>
      <c r="BO13" s="662">
        <v>45</v>
      </c>
      <c r="BP13" s="662"/>
      <c r="BQ13" s="662"/>
      <c r="BR13" s="662"/>
      <c r="BS13" s="668" t="s">
        <v>140</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1113528</v>
      </c>
      <c r="CS13" s="660"/>
      <c r="CT13" s="660"/>
      <c r="CU13" s="660"/>
      <c r="CV13" s="660"/>
      <c r="CW13" s="660"/>
      <c r="CX13" s="660"/>
      <c r="CY13" s="661"/>
      <c r="CZ13" s="662">
        <v>7.9</v>
      </c>
      <c r="DA13" s="662"/>
      <c r="DB13" s="662"/>
      <c r="DC13" s="662"/>
      <c r="DD13" s="668">
        <v>178958</v>
      </c>
      <c r="DE13" s="660"/>
      <c r="DF13" s="660"/>
      <c r="DG13" s="660"/>
      <c r="DH13" s="660"/>
      <c r="DI13" s="660"/>
      <c r="DJ13" s="660"/>
      <c r="DK13" s="660"/>
      <c r="DL13" s="660"/>
      <c r="DM13" s="660"/>
      <c r="DN13" s="660"/>
      <c r="DO13" s="660"/>
      <c r="DP13" s="661"/>
      <c r="DQ13" s="668">
        <v>1006634</v>
      </c>
      <c r="DR13" s="660"/>
      <c r="DS13" s="660"/>
      <c r="DT13" s="660"/>
      <c r="DU13" s="660"/>
      <c r="DV13" s="660"/>
      <c r="DW13" s="660"/>
      <c r="DX13" s="660"/>
      <c r="DY13" s="660"/>
      <c r="DZ13" s="660"/>
      <c r="EA13" s="660"/>
      <c r="EB13" s="660"/>
      <c r="EC13" s="669"/>
    </row>
    <row r="14" spans="2:143" ht="11.25" customHeight="1" x14ac:dyDescent="0.15">
      <c r="B14" s="656" t="s">
        <v>250</v>
      </c>
      <c r="C14" s="657"/>
      <c r="D14" s="657"/>
      <c r="E14" s="657"/>
      <c r="F14" s="657"/>
      <c r="G14" s="657"/>
      <c r="H14" s="657"/>
      <c r="I14" s="657"/>
      <c r="J14" s="657"/>
      <c r="K14" s="657"/>
      <c r="L14" s="657"/>
      <c r="M14" s="657"/>
      <c r="N14" s="657"/>
      <c r="O14" s="657"/>
      <c r="P14" s="657"/>
      <c r="Q14" s="658"/>
      <c r="R14" s="659" t="s">
        <v>140</v>
      </c>
      <c r="S14" s="660"/>
      <c r="T14" s="660"/>
      <c r="U14" s="660"/>
      <c r="V14" s="660"/>
      <c r="W14" s="660"/>
      <c r="X14" s="660"/>
      <c r="Y14" s="661"/>
      <c r="Z14" s="662" t="s">
        <v>222</v>
      </c>
      <c r="AA14" s="662"/>
      <c r="AB14" s="662"/>
      <c r="AC14" s="662"/>
      <c r="AD14" s="663" t="s">
        <v>222</v>
      </c>
      <c r="AE14" s="663"/>
      <c r="AF14" s="663"/>
      <c r="AG14" s="663"/>
      <c r="AH14" s="663"/>
      <c r="AI14" s="663"/>
      <c r="AJ14" s="663"/>
      <c r="AK14" s="663"/>
      <c r="AL14" s="664" t="s">
        <v>140</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102972</v>
      </c>
      <c r="BH14" s="660"/>
      <c r="BI14" s="660"/>
      <c r="BJ14" s="660"/>
      <c r="BK14" s="660"/>
      <c r="BL14" s="660"/>
      <c r="BM14" s="660"/>
      <c r="BN14" s="661"/>
      <c r="BO14" s="662">
        <v>1.2</v>
      </c>
      <c r="BP14" s="662"/>
      <c r="BQ14" s="662"/>
      <c r="BR14" s="662"/>
      <c r="BS14" s="668" t="s">
        <v>123</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477389</v>
      </c>
      <c r="CS14" s="660"/>
      <c r="CT14" s="660"/>
      <c r="CU14" s="660"/>
      <c r="CV14" s="660"/>
      <c r="CW14" s="660"/>
      <c r="CX14" s="660"/>
      <c r="CY14" s="661"/>
      <c r="CZ14" s="662">
        <v>3.4</v>
      </c>
      <c r="DA14" s="662"/>
      <c r="DB14" s="662"/>
      <c r="DC14" s="662"/>
      <c r="DD14" s="668">
        <v>1685</v>
      </c>
      <c r="DE14" s="660"/>
      <c r="DF14" s="660"/>
      <c r="DG14" s="660"/>
      <c r="DH14" s="660"/>
      <c r="DI14" s="660"/>
      <c r="DJ14" s="660"/>
      <c r="DK14" s="660"/>
      <c r="DL14" s="660"/>
      <c r="DM14" s="660"/>
      <c r="DN14" s="660"/>
      <c r="DO14" s="660"/>
      <c r="DP14" s="661"/>
      <c r="DQ14" s="668">
        <v>476425</v>
      </c>
      <c r="DR14" s="660"/>
      <c r="DS14" s="660"/>
      <c r="DT14" s="660"/>
      <c r="DU14" s="660"/>
      <c r="DV14" s="660"/>
      <c r="DW14" s="660"/>
      <c r="DX14" s="660"/>
      <c r="DY14" s="660"/>
      <c r="DZ14" s="660"/>
      <c r="EA14" s="660"/>
      <c r="EB14" s="660"/>
      <c r="EC14" s="669"/>
    </row>
    <row r="15" spans="2:143" ht="11.25" customHeight="1" x14ac:dyDescent="0.15">
      <c r="B15" s="656" t="s">
        <v>253</v>
      </c>
      <c r="C15" s="657"/>
      <c r="D15" s="657"/>
      <c r="E15" s="657"/>
      <c r="F15" s="657"/>
      <c r="G15" s="657"/>
      <c r="H15" s="657"/>
      <c r="I15" s="657"/>
      <c r="J15" s="657"/>
      <c r="K15" s="657"/>
      <c r="L15" s="657"/>
      <c r="M15" s="657"/>
      <c r="N15" s="657"/>
      <c r="O15" s="657"/>
      <c r="P15" s="657"/>
      <c r="Q15" s="658"/>
      <c r="R15" s="659">
        <v>52403</v>
      </c>
      <c r="S15" s="660"/>
      <c r="T15" s="660"/>
      <c r="U15" s="660"/>
      <c r="V15" s="660"/>
      <c r="W15" s="660"/>
      <c r="X15" s="660"/>
      <c r="Y15" s="661"/>
      <c r="Z15" s="662">
        <v>0.4</v>
      </c>
      <c r="AA15" s="662"/>
      <c r="AB15" s="662"/>
      <c r="AC15" s="662"/>
      <c r="AD15" s="663">
        <v>52403</v>
      </c>
      <c r="AE15" s="663"/>
      <c r="AF15" s="663"/>
      <c r="AG15" s="663"/>
      <c r="AH15" s="663"/>
      <c r="AI15" s="663"/>
      <c r="AJ15" s="663"/>
      <c r="AK15" s="663"/>
      <c r="AL15" s="664">
        <v>0.6</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326589</v>
      </c>
      <c r="BH15" s="660"/>
      <c r="BI15" s="660"/>
      <c r="BJ15" s="660"/>
      <c r="BK15" s="660"/>
      <c r="BL15" s="660"/>
      <c r="BM15" s="660"/>
      <c r="BN15" s="661"/>
      <c r="BO15" s="662">
        <v>3.8</v>
      </c>
      <c r="BP15" s="662"/>
      <c r="BQ15" s="662"/>
      <c r="BR15" s="662"/>
      <c r="BS15" s="668" t="s">
        <v>222</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1700977</v>
      </c>
      <c r="CS15" s="660"/>
      <c r="CT15" s="660"/>
      <c r="CU15" s="660"/>
      <c r="CV15" s="660"/>
      <c r="CW15" s="660"/>
      <c r="CX15" s="660"/>
      <c r="CY15" s="661"/>
      <c r="CZ15" s="662">
        <v>12.1</v>
      </c>
      <c r="DA15" s="662"/>
      <c r="DB15" s="662"/>
      <c r="DC15" s="662"/>
      <c r="DD15" s="668">
        <v>468387</v>
      </c>
      <c r="DE15" s="660"/>
      <c r="DF15" s="660"/>
      <c r="DG15" s="660"/>
      <c r="DH15" s="660"/>
      <c r="DI15" s="660"/>
      <c r="DJ15" s="660"/>
      <c r="DK15" s="660"/>
      <c r="DL15" s="660"/>
      <c r="DM15" s="660"/>
      <c r="DN15" s="660"/>
      <c r="DO15" s="660"/>
      <c r="DP15" s="661"/>
      <c r="DQ15" s="668">
        <v>1287307</v>
      </c>
      <c r="DR15" s="660"/>
      <c r="DS15" s="660"/>
      <c r="DT15" s="660"/>
      <c r="DU15" s="660"/>
      <c r="DV15" s="660"/>
      <c r="DW15" s="660"/>
      <c r="DX15" s="660"/>
      <c r="DY15" s="660"/>
      <c r="DZ15" s="660"/>
      <c r="EA15" s="660"/>
      <c r="EB15" s="660"/>
      <c r="EC15" s="669"/>
    </row>
    <row r="16" spans="2:143" ht="11.25" customHeight="1" x14ac:dyDescent="0.15">
      <c r="B16" s="656" t="s">
        <v>256</v>
      </c>
      <c r="C16" s="657"/>
      <c r="D16" s="657"/>
      <c r="E16" s="657"/>
      <c r="F16" s="657"/>
      <c r="G16" s="657"/>
      <c r="H16" s="657"/>
      <c r="I16" s="657"/>
      <c r="J16" s="657"/>
      <c r="K16" s="657"/>
      <c r="L16" s="657"/>
      <c r="M16" s="657"/>
      <c r="N16" s="657"/>
      <c r="O16" s="657"/>
      <c r="P16" s="657"/>
      <c r="Q16" s="658"/>
      <c r="R16" s="659" t="s">
        <v>222</v>
      </c>
      <c r="S16" s="660"/>
      <c r="T16" s="660"/>
      <c r="U16" s="660"/>
      <c r="V16" s="660"/>
      <c r="W16" s="660"/>
      <c r="X16" s="660"/>
      <c r="Y16" s="661"/>
      <c r="Z16" s="662" t="s">
        <v>222</v>
      </c>
      <c r="AA16" s="662"/>
      <c r="AB16" s="662"/>
      <c r="AC16" s="662"/>
      <c r="AD16" s="663" t="s">
        <v>140</v>
      </c>
      <c r="AE16" s="663"/>
      <c r="AF16" s="663"/>
      <c r="AG16" s="663"/>
      <c r="AH16" s="663"/>
      <c r="AI16" s="663"/>
      <c r="AJ16" s="663"/>
      <c r="AK16" s="663"/>
      <c r="AL16" s="664" t="s">
        <v>222</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140</v>
      </c>
      <c r="BH16" s="660"/>
      <c r="BI16" s="660"/>
      <c r="BJ16" s="660"/>
      <c r="BK16" s="660"/>
      <c r="BL16" s="660"/>
      <c r="BM16" s="660"/>
      <c r="BN16" s="661"/>
      <c r="BO16" s="662" t="s">
        <v>222</v>
      </c>
      <c r="BP16" s="662"/>
      <c r="BQ16" s="662"/>
      <c r="BR16" s="662"/>
      <c r="BS16" s="668" t="s">
        <v>123</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489</v>
      </c>
      <c r="CS16" s="660"/>
      <c r="CT16" s="660"/>
      <c r="CU16" s="660"/>
      <c r="CV16" s="660"/>
      <c r="CW16" s="660"/>
      <c r="CX16" s="660"/>
      <c r="CY16" s="661"/>
      <c r="CZ16" s="662">
        <v>0</v>
      </c>
      <c r="DA16" s="662"/>
      <c r="DB16" s="662"/>
      <c r="DC16" s="662"/>
      <c r="DD16" s="668" t="s">
        <v>222</v>
      </c>
      <c r="DE16" s="660"/>
      <c r="DF16" s="660"/>
      <c r="DG16" s="660"/>
      <c r="DH16" s="660"/>
      <c r="DI16" s="660"/>
      <c r="DJ16" s="660"/>
      <c r="DK16" s="660"/>
      <c r="DL16" s="660"/>
      <c r="DM16" s="660"/>
      <c r="DN16" s="660"/>
      <c r="DO16" s="660"/>
      <c r="DP16" s="661"/>
      <c r="DQ16" s="668">
        <v>489</v>
      </c>
      <c r="DR16" s="660"/>
      <c r="DS16" s="660"/>
      <c r="DT16" s="660"/>
      <c r="DU16" s="660"/>
      <c r="DV16" s="660"/>
      <c r="DW16" s="660"/>
      <c r="DX16" s="660"/>
      <c r="DY16" s="660"/>
      <c r="DZ16" s="660"/>
      <c r="EA16" s="660"/>
      <c r="EB16" s="660"/>
      <c r="EC16" s="669"/>
    </row>
    <row r="17" spans="2:133" ht="11.25" customHeight="1" x14ac:dyDescent="0.15">
      <c r="B17" s="656" t="s">
        <v>259</v>
      </c>
      <c r="C17" s="657"/>
      <c r="D17" s="657"/>
      <c r="E17" s="657"/>
      <c r="F17" s="657"/>
      <c r="G17" s="657"/>
      <c r="H17" s="657"/>
      <c r="I17" s="657"/>
      <c r="J17" s="657"/>
      <c r="K17" s="657"/>
      <c r="L17" s="657"/>
      <c r="M17" s="657"/>
      <c r="N17" s="657"/>
      <c r="O17" s="657"/>
      <c r="P17" s="657"/>
      <c r="Q17" s="658"/>
      <c r="R17" s="659">
        <v>59373</v>
      </c>
      <c r="S17" s="660"/>
      <c r="T17" s="660"/>
      <c r="U17" s="660"/>
      <c r="V17" s="660"/>
      <c r="W17" s="660"/>
      <c r="X17" s="660"/>
      <c r="Y17" s="661"/>
      <c r="Z17" s="662">
        <v>0.4</v>
      </c>
      <c r="AA17" s="662"/>
      <c r="AB17" s="662"/>
      <c r="AC17" s="662"/>
      <c r="AD17" s="663">
        <v>59373</v>
      </c>
      <c r="AE17" s="663"/>
      <c r="AF17" s="663"/>
      <c r="AG17" s="663"/>
      <c r="AH17" s="663"/>
      <c r="AI17" s="663"/>
      <c r="AJ17" s="663"/>
      <c r="AK17" s="663"/>
      <c r="AL17" s="664">
        <v>0.7</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140</v>
      </c>
      <c r="BH17" s="660"/>
      <c r="BI17" s="660"/>
      <c r="BJ17" s="660"/>
      <c r="BK17" s="660"/>
      <c r="BL17" s="660"/>
      <c r="BM17" s="660"/>
      <c r="BN17" s="661"/>
      <c r="BO17" s="662" t="s">
        <v>123</v>
      </c>
      <c r="BP17" s="662"/>
      <c r="BQ17" s="662"/>
      <c r="BR17" s="662"/>
      <c r="BS17" s="668" t="s">
        <v>222</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857965</v>
      </c>
      <c r="CS17" s="660"/>
      <c r="CT17" s="660"/>
      <c r="CU17" s="660"/>
      <c r="CV17" s="660"/>
      <c r="CW17" s="660"/>
      <c r="CX17" s="660"/>
      <c r="CY17" s="661"/>
      <c r="CZ17" s="662">
        <v>6.1</v>
      </c>
      <c r="DA17" s="662"/>
      <c r="DB17" s="662"/>
      <c r="DC17" s="662"/>
      <c r="DD17" s="668" t="s">
        <v>123</v>
      </c>
      <c r="DE17" s="660"/>
      <c r="DF17" s="660"/>
      <c r="DG17" s="660"/>
      <c r="DH17" s="660"/>
      <c r="DI17" s="660"/>
      <c r="DJ17" s="660"/>
      <c r="DK17" s="660"/>
      <c r="DL17" s="660"/>
      <c r="DM17" s="660"/>
      <c r="DN17" s="660"/>
      <c r="DO17" s="660"/>
      <c r="DP17" s="661"/>
      <c r="DQ17" s="668">
        <v>857965</v>
      </c>
      <c r="DR17" s="660"/>
      <c r="DS17" s="660"/>
      <c r="DT17" s="660"/>
      <c r="DU17" s="660"/>
      <c r="DV17" s="660"/>
      <c r="DW17" s="660"/>
      <c r="DX17" s="660"/>
      <c r="DY17" s="660"/>
      <c r="DZ17" s="660"/>
      <c r="EA17" s="660"/>
      <c r="EB17" s="660"/>
      <c r="EC17" s="669"/>
    </row>
    <row r="18" spans="2:133" ht="11.25" customHeight="1" x14ac:dyDescent="0.15">
      <c r="B18" s="656" t="s">
        <v>262</v>
      </c>
      <c r="C18" s="657"/>
      <c r="D18" s="657"/>
      <c r="E18" s="657"/>
      <c r="F18" s="657"/>
      <c r="G18" s="657"/>
      <c r="H18" s="657"/>
      <c r="I18" s="657"/>
      <c r="J18" s="657"/>
      <c r="K18" s="657"/>
      <c r="L18" s="657"/>
      <c r="M18" s="657"/>
      <c r="N18" s="657"/>
      <c r="O18" s="657"/>
      <c r="P18" s="657"/>
      <c r="Q18" s="658"/>
      <c r="R18" s="659">
        <v>88587</v>
      </c>
      <c r="S18" s="660"/>
      <c r="T18" s="660"/>
      <c r="U18" s="660"/>
      <c r="V18" s="660"/>
      <c r="W18" s="660"/>
      <c r="X18" s="660"/>
      <c r="Y18" s="661"/>
      <c r="Z18" s="662">
        <v>0.6</v>
      </c>
      <c r="AA18" s="662"/>
      <c r="AB18" s="662"/>
      <c r="AC18" s="662"/>
      <c r="AD18" s="663" t="s">
        <v>222</v>
      </c>
      <c r="AE18" s="663"/>
      <c r="AF18" s="663"/>
      <c r="AG18" s="663"/>
      <c r="AH18" s="663"/>
      <c r="AI18" s="663"/>
      <c r="AJ18" s="663"/>
      <c r="AK18" s="663"/>
      <c r="AL18" s="664" t="s">
        <v>123</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222</v>
      </c>
      <c r="BH18" s="660"/>
      <c r="BI18" s="660"/>
      <c r="BJ18" s="660"/>
      <c r="BK18" s="660"/>
      <c r="BL18" s="660"/>
      <c r="BM18" s="660"/>
      <c r="BN18" s="661"/>
      <c r="BO18" s="662" t="s">
        <v>222</v>
      </c>
      <c r="BP18" s="662"/>
      <c r="BQ18" s="662"/>
      <c r="BR18" s="662"/>
      <c r="BS18" s="668" t="s">
        <v>222</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222</v>
      </c>
      <c r="CS18" s="660"/>
      <c r="CT18" s="660"/>
      <c r="CU18" s="660"/>
      <c r="CV18" s="660"/>
      <c r="CW18" s="660"/>
      <c r="CX18" s="660"/>
      <c r="CY18" s="661"/>
      <c r="CZ18" s="662" t="s">
        <v>140</v>
      </c>
      <c r="DA18" s="662"/>
      <c r="DB18" s="662"/>
      <c r="DC18" s="662"/>
      <c r="DD18" s="668" t="s">
        <v>222</v>
      </c>
      <c r="DE18" s="660"/>
      <c r="DF18" s="660"/>
      <c r="DG18" s="660"/>
      <c r="DH18" s="660"/>
      <c r="DI18" s="660"/>
      <c r="DJ18" s="660"/>
      <c r="DK18" s="660"/>
      <c r="DL18" s="660"/>
      <c r="DM18" s="660"/>
      <c r="DN18" s="660"/>
      <c r="DO18" s="660"/>
      <c r="DP18" s="661"/>
      <c r="DQ18" s="668" t="s">
        <v>140</v>
      </c>
      <c r="DR18" s="660"/>
      <c r="DS18" s="660"/>
      <c r="DT18" s="660"/>
      <c r="DU18" s="660"/>
      <c r="DV18" s="660"/>
      <c r="DW18" s="660"/>
      <c r="DX18" s="660"/>
      <c r="DY18" s="660"/>
      <c r="DZ18" s="660"/>
      <c r="EA18" s="660"/>
      <c r="EB18" s="660"/>
      <c r="EC18" s="669"/>
    </row>
    <row r="19" spans="2:133" ht="11.25" customHeight="1" x14ac:dyDescent="0.15">
      <c r="B19" s="656" t="s">
        <v>265</v>
      </c>
      <c r="C19" s="657"/>
      <c r="D19" s="657"/>
      <c r="E19" s="657"/>
      <c r="F19" s="657"/>
      <c r="G19" s="657"/>
      <c r="H19" s="657"/>
      <c r="I19" s="657"/>
      <c r="J19" s="657"/>
      <c r="K19" s="657"/>
      <c r="L19" s="657"/>
      <c r="M19" s="657"/>
      <c r="N19" s="657"/>
      <c r="O19" s="657"/>
      <c r="P19" s="657"/>
      <c r="Q19" s="658"/>
      <c r="R19" s="659" t="s">
        <v>222</v>
      </c>
      <c r="S19" s="660"/>
      <c r="T19" s="660"/>
      <c r="U19" s="660"/>
      <c r="V19" s="660"/>
      <c r="W19" s="660"/>
      <c r="X19" s="660"/>
      <c r="Y19" s="661"/>
      <c r="Z19" s="662" t="s">
        <v>123</v>
      </c>
      <c r="AA19" s="662"/>
      <c r="AB19" s="662"/>
      <c r="AC19" s="662"/>
      <c r="AD19" s="663" t="s">
        <v>123</v>
      </c>
      <c r="AE19" s="663"/>
      <c r="AF19" s="663"/>
      <c r="AG19" s="663"/>
      <c r="AH19" s="663"/>
      <c r="AI19" s="663"/>
      <c r="AJ19" s="663"/>
      <c r="AK19" s="663"/>
      <c r="AL19" s="664" t="s">
        <v>222</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774629</v>
      </c>
      <c r="BH19" s="660"/>
      <c r="BI19" s="660"/>
      <c r="BJ19" s="660"/>
      <c r="BK19" s="660"/>
      <c r="BL19" s="660"/>
      <c r="BM19" s="660"/>
      <c r="BN19" s="661"/>
      <c r="BO19" s="662">
        <v>9</v>
      </c>
      <c r="BP19" s="662"/>
      <c r="BQ19" s="662"/>
      <c r="BR19" s="662"/>
      <c r="BS19" s="668" t="s">
        <v>140</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140</v>
      </c>
      <c r="CS19" s="660"/>
      <c r="CT19" s="660"/>
      <c r="CU19" s="660"/>
      <c r="CV19" s="660"/>
      <c r="CW19" s="660"/>
      <c r="CX19" s="660"/>
      <c r="CY19" s="661"/>
      <c r="CZ19" s="662" t="s">
        <v>222</v>
      </c>
      <c r="DA19" s="662"/>
      <c r="DB19" s="662"/>
      <c r="DC19" s="662"/>
      <c r="DD19" s="668" t="s">
        <v>222</v>
      </c>
      <c r="DE19" s="660"/>
      <c r="DF19" s="660"/>
      <c r="DG19" s="660"/>
      <c r="DH19" s="660"/>
      <c r="DI19" s="660"/>
      <c r="DJ19" s="660"/>
      <c r="DK19" s="660"/>
      <c r="DL19" s="660"/>
      <c r="DM19" s="660"/>
      <c r="DN19" s="660"/>
      <c r="DO19" s="660"/>
      <c r="DP19" s="661"/>
      <c r="DQ19" s="668" t="s">
        <v>123</v>
      </c>
      <c r="DR19" s="660"/>
      <c r="DS19" s="660"/>
      <c r="DT19" s="660"/>
      <c r="DU19" s="660"/>
      <c r="DV19" s="660"/>
      <c r="DW19" s="660"/>
      <c r="DX19" s="660"/>
      <c r="DY19" s="660"/>
      <c r="DZ19" s="660"/>
      <c r="EA19" s="660"/>
      <c r="EB19" s="660"/>
      <c r="EC19" s="669"/>
    </row>
    <row r="20" spans="2:133" ht="11.25" customHeight="1" x14ac:dyDescent="0.15">
      <c r="B20" s="656" t="s">
        <v>268</v>
      </c>
      <c r="C20" s="657"/>
      <c r="D20" s="657"/>
      <c r="E20" s="657"/>
      <c r="F20" s="657"/>
      <c r="G20" s="657"/>
      <c r="H20" s="657"/>
      <c r="I20" s="657"/>
      <c r="J20" s="657"/>
      <c r="K20" s="657"/>
      <c r="L20" s="657"/>
      <c r="M20" s="657"/>
      <c r="N20" s="657"/>
      <c r="O20" s="657"/>
      <c r="P20" s="657"/>
      <c r="Q20" s="658"/>
      <c r="R20" s="659">
        <v>88505</v>
      </c>
      <c r="S20" s="660"/>
      <c r="T20" s="660"/>
      <c r="U20" s="660"/>
      <c r="V20" s="660"/>
      <c r="W20" s="660"/>
      <c r="X20" s="660"/>
      <c r="Y20" s="661"/>
      <c r="Z20" s="662">
        <v>0.6</v>
      </c>
      <c r="AA20" s="662"/>
      <c r="AB20" s="662"/>
      <c r="AC20" s="662"/>
      <c r="AD20" s="663" t="s">
        <v>140</v>
      </c>
      <c r="AE20" s="663"/>
      <c r="AF20" s="663"/>
      <c r="AG20" s="663"/>
      <c r="AH20" s="663"/>
      <c r="AI20" s="663"/>
      <c r="AJ20" s="663"/>
      <c r="AK20" s="663"/>
      <c r="AL20" s="664" t="s">
        <v>222</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774629</v>
      </c>
      <c r="BH20" s="660"/>
      <c r="BI20" s="660"/>
      <c r="BJ20" s="660"/>
      <c r="BK20" s="660"/>
      <c r="BL20" s="660"/>
      <c r="BM20" s="660"/>
      <c r="BN20" s="661"/>
      <c r="BO20" s="662">
        <v>9</v>
      </c>
      <c r="BP20" s="662"/>
      <c r="BQ20" s="662"/>
      <c r="BR20" s="662"/>
      <c r="BS20" s="668" t="s">
        <v>222</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14042214</v>
      </c>
      <c r="CS20" s="660"/>
      <c r="CT20" s="660"/>
      <c r="CU20" s="660"/>
      <c r="CV20" s="660"/>
      <c r="CW20" s="660"/>
      <c r="CX20" s="660"/>
      <c r="CY20" s="661"/>
      <c r="CZ20" s="662">
        <v>100</v>
      </c>
      <c r="DA20" s="662"/>
      <c r="DB20" s="662"/>
      <c r="DC20" s="662"/>
      <c r="DD20" s="668">
        <v>1057940</v>
      </c>
      <c r="DE20" s="660"/>
      <c r="DF20" s="660"/>
      <c r="DG20" s="660"/>
      <c r="DH20" s="660"/>
      <c r="DI20" s="660"/>
      <c r="DJ20" s="660"/>
      <c r="DK20" s="660"/>
      <c r="DL20" s="660"/>
      <c r="DM20" s="660"/>
      <c r="DN20" s="660"/>
      <c r="DO20" s="660"/>
      <c r="DP20" s="661"/>
      <c r="DQ20" s="668">
        <v>10301931</v>
      </c>
      <c r="DR20" s="660"/>
      <c r="DS20" s="660"/>
      <c r="DT20" s="660"/>
      <c r="DU20" s="660"/>
      <c r="DV20" s="660"/>
      <c r="DW20" s="660"/>
      <c r="DX20" s="660"/>
      <c r="DY20" s="660"/>
      <c r="DZ20" s="660"/>
      <c r="EA20" s="660"/>
      <c r="EB20" s="660"/>
      <c r="EC20" s="669"/>
    </row>
    <row r="21" spans="2:133" ht="11.25" customHeight="1" x14ac:dyDescent="0.15">
      <c r="B21" s="656" t="s">
        <v>271</v>
      </c>
      <c r="C21" s="657"/>
      <c r="D21" s="657"/>
      <c r="E21" s="657"/>
      <c r="F21" s="657"/>
      <c r="G21" s="657"/>
      <c r="H21" s="657"/>
      <c r="I21" s="657"/>
      <c r="J21" s="657"/>
      <c r="K21" s="657"/>
      <c r="L21" s="657"/>
      <c r="M21" s="657"/>
      <c r="N21" s="657"/>
      <c r="O21" s="657"/>
      <c r="P21" s="657"/>
      <c r="Q21" s="658"/>
      <c r="R21" s="659">
        <v>82</v>
      </c>
      <c r="S21" s="660"/>
      <c r="T21" s="660"/>
      <c r="U21" s="660"/>
      <c r="V21" s="660"/>
      <c r="W21" s="660"/>
      <c r="X21" s="660"/>
      <c r="Y21" s="661"/>
      <c r="Z21" s="662">
        <v>0</v>
      </c>
      <c r="AA21" s="662"/>
      <c r="AB21" s="662"/>
      <c r="AC21" s="662"/>
      <c r="AD21" s="663" t="s">
        <v>140</v>
      </c>
      <c r="AE21" s="663"/>
      <c r="AF21" s="663"/>
      <c r="AG21" s="663"/>
      <c r="AH21" s="663"/>
      <c r="AI21" s="663"/>
      <c r="AJ21" s="663"/>
      <c r="AK21" s="663"/>
      <c r="AL21" s="664" t="s">
        <v>222</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t="s">
        <v>222</v>
      </c>
      <c r="BH21" s="660"/>
      <c r="BI21" s="660"/>
      <c r="BJ21" s="660"/>
      <c r="BK21" s="660"/>
      <c r="BL21" s="660"/>
      <c r="BM21" s="660"/>
      <c r="BN21" s="661"/>
      <c r="BO21" s="662" t="s">
        <v>222</v>
      </c>
      <c r="BP21" s="662"/>
      <c r="BQ21" s="662"/>
      <c r="BR21" s="662"/>
      <c r="BS21" s="668" t="s">
        <v>222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273</v>
      </c>
      <c r="C22" s="657"/>
      <c r="D22" s="657"/>
      <c r="E22" s="657"/>
      <c r="F22" s="657"/>
      <c r="G22" s="657"/>
      <c r="H22" s="657"/>
      <c r="I22" s="657"/>
      <c r="J22" s="657"/>
      <c r="K22" s="657"/>
      <c r="L22" s="657"/>
      <c r="M22" s="657"/>
      <c r="N22" s="657"/>
      <c r="O22" s="657"/>
      <c r="P22" s="657"/>
      <c r="Q22" s="658"/>
      <c r="R22" s="659">
        <v>9897942</v>
      </c>
      <c r="S22" s="660"/>
      <c r="T22" s="660"/>
      <c r="U22" s="660"/>
      <c r="V22" s="660"/>
      <c r="W22" s="660"/>
      <c r="X22" s="660"/>
      <c r="Y22" s="661"/>
      <c r="Z22" s="662">
        <v>67.3</v>
      </c>
      <c r="AA22" s="662"/>
      <c r="AB22" s="662"/>
      <c r="AC22" s="662"/>
      <c r="AD22" s="663">
        <v>9034726</v>
      </c>
      <c r="AE22" s="663"/>
      <c r="AF22" s="663"/>
      <c r="AG22" s="663"/>
      <c r="AH22" s="663"/>
      <c r="AI22" s="663"/>
      <c r="AJ22" s="663"/>
      <c r="AK22" s="663"/>
      <c r="AL22" s="664">
        <v>99.7</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222</v>
      </c>
      <c r="BH22" s="660"/>
      <c r="BI22" s="660"/>
      <c r="BJ22" s="660"/>
      <c r="BK22" s="660"/>
      <c r="BL22" s="660"/>
      <c r="BM22" s="660"/>
      <c r="BN22" s="661"/>
      <c r="BO22" s="662" t="s">
        <v>222</v>
      </c>
      <c r="BP22" s="662"/>
      <c r="BQ22" s="662"/>
      <c r="BR22" s="662"/>
      <c r="BS22" s="668" t="s">
        <v>222</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276</v>
      </c>
      <c r="C23" s="657"/>
      <c r="D23" s="657"/>
      <c r="E23" s="657"/>
      <c r="F23" s="657"/>
      <c r="G23" s="657"/>
      <c r="H23" s="657"/>
      <c r="I23" s="657"/>
      <c r="J23" s="657"/>
      <c r="K23" s="657"/>
      <c r="L23" s="657"/>
      <c r="M23" s="657"/>
      <c r="N23" s="657"/>
      <c r="O23" s="657"/>
      <c r="P23" s="657"/>
      <c r="Q23" s="658"/>
      <c r="R23" s="659">
        <v>6825</v>
      </c>
      <c r="S23" s="660"/>
      <c r="T23" s="660"/>
      <c r="U23" s="660"/>
      <c r="V23" s="660"/>
      <c r="W23" s="660"/>
      <c r="X23" s="660"/>
      <c r="Y23" s="661"/>
      <c r="Z23" s="662">
        <v>0</v>
      </c>
      <c r="AA23" s="662"/>
      <c r="AB23" s="662"/>
      <c r="AC23" s="662"/>
      <c r="AD23" s="663">
        <v>6825</v>
      </c>
      <c r="AE23" s="663"/>
      <c r="AF23" s="663"/>
      <c r="AG23" s="663"/>
      <c r="AH23" s="663"/>
      <c r="AI23" s="663"/>
      <c r="AJ23" s="663"/>
      <c r="AK23" s="663"/>
      <c r="AL23" s="664">
        <v>0.1</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v>774629</v>
      </c>
      <c r="BH23" s="660"/>
      <c r="BI23" s="660"/>
      <c r="BJ23" s="660"/>
      <c r="BK23" s="660"/>
      <c r="BL23" s="660"/>
      <c r="BM23" s="660"/>
      <c r="BN23" s="661"/>
      <c r="BO23" s="662">
        <v>9</v>
      </c>
      <c r="BP23" s="662"/>
      <c r="BQ23" s="662"/>
      <c r="BR23" s="662"/>
      <c r="BS23" s="668" t="s">
        <v>222</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x14ac:dyDescent="0.15">
      <c r="B24" s="656" t="s">
        <v>283</v>
      </c>
      <c r="C24" s="657"/>
      <c r="D24" s="657"/>
      <c r="E24" s="657"/>
      <c r="F24" s="657"/>
      <c r="G24" s="657"/>
      <c r="H24" s="657"/>
      <c r="I24" s="657"/>
      <c r="J24" s="657"/>
      <c r="K24" s="657"/>
      <c r="L24" s="657"/>
      <c r="M24" s="657"/>
      <c r="N24" s="657"/>
      <c r="O24" s="657"/>
      <c r="P24" s="657"/>
      <c r="Q24" s="658"/>
      <c r="R24" s="659">
        <v>14396</v>
      </c>
      <c r="S24" s="660"/>
      <c r="T24" s="660"/>
      <c r="U24" s="660"/>
      <c r="V24" s="660"/>
      <c r="W24" s="660"/>
      <c r="X24" s="660"/>
      <c r="Y24" s="661"/>
      <c r="Z24" s="662">
        <v>0.1</v>
      </c>
      <c r="AA24" s="662"/>
      <c r="AB24" s="662"/>
      <c r="AC24" s="662"/>
      <c r="AD24" s="663" t="s">
        <v>140</v>
      </c>
      <c r="AE24" s="663"/>
      <c r="AF24" s="663"/>
      <c r="AG24" s="663"/>
      <c r="AH24" s="663"/>
      <c r="AI24" s="663"/>
      <c r="AJ24" s="663"/>
      <c r="AK24" s="663"/>
      <c r="AL24" s="664" t="s">
        <v>140</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222</v>
      </c>
      <c r="BH24" s="660"/>
      <c r="BI24" s="660"/>
      <c r="BJ24" s="660"/>
      <c r="BK24" s="660"/>
      <c r="BL24" s="660"/>
      <c r="BM24" s="660"/>
      <c r="BN24" s="661"/>
      <c r="BO24" s="662" t="s">
        <v>222</v>
      </c>
      <c r="BP24" s="662"/>
      <c r="BQ24" s="662"/>
      <c r="BR24" s="662"/>
      <c r="BS24" s="668" t="s">
        <v>222</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6273756</v>
      </c>
      <c r="CS24" s="649"/>
      <c r="CT24" s="649"/>
      <c r="CU24" s="649"/>
      <c r="CV24" s="649"/>
      <c r="CW24" s="649"/>
      <c r="CX24" s="649"/>
      <c r="CY24" s="650"/>
      <c r="CZ24" s="653">
        <v>44.7</v>
      </c>
      <c r="DA24" s="654"/>
      <c r="DB24" s="654"/>
      <c r="DC24" s="673"/>
      <c r="DD24" s="692">
        <v>3830512</v>
      </c>
      <c r="DE24" s="649"/>
      <c r="DF24" s="649"/>
      <c r="DG24" s="649"/>
      <c r="DH24" s="649"/>
      <c r="DI24" s="649"/>
      <c r="DJ24" s="649"/>
      <c r="DK24" s="650"/>
      <c r="DL24" s="692">
        <v>3823777</v>
      </c>
      <c r="DM24" s="649"/>
      <c r="DN24" s="649"/>
      <c r="DO24" s="649"/>
      <c r="DP24" s="649"/>
      <c r="DQ24" s="649"/>
      <c r="DR24" s="649"/>
      <c r="DS24" s="649"/>
      <c r="DT24" s="649"/>
      <c r="DU24" s="649"/>
      <c r="DV24" s="650"/>
      <c r="DW24" s="653">
        <v>42.2</v>
      </c>
      <c r="DX24" s="654"/>
      <c r="DY24" s="654"/>
      <c r="DZ24" s="654"/>
      <c r="EA24" s="654"/>
      <c r="EB24" s="654"/>
      <c r="EC24" s="655"/>
    </row>
    <row r="25" spans="2:133" ht="11.25" customHeight="1" x14ac:dyDescent="0.15">
      <c r="B25" s="656" t="s">
        <v>286</v>
      </c>
      <c r="C25" s="657"/>
      <c r="D25" s="657"/>
      <c r="E25" s="657"/>
      <c r="F25" s="657"/>
      <c r="G25" s="657"/>
      <c r="H25" s="657"/>
      <c r="I25" s="657"/>
      <c r="J25" s="657"/>
      <c r="K25" s="657"/>
      <c r="L25" s="657"/>
      <c r="M25" s="657"/>
      <c r="N25" s="657"/>
      <c r="O25" s="657"/>
      <c r="P25" s="657"/>
      <c r="Q25" s="658"/>
      <c r="R25" s="659">
        <v>324146</v>
      </c>
      <c r="S25" s="660"/>
      <c r="T25" s="660"/>
      <c r="U25" s="660"/>
      <c r="V25" s="660"/>
      <c r="W25" s="660"/>
      <c r="X25" s="660"/>
      <c r="Y25" s="661"/>
      <c r="Z25" s="662">
        <v>2.2000000000000002</v>
      </c>
      <c r="AA25" s="662"/>
      <c r="AB25" s="662"/>
      <c r="AC25" s="662"/>
      <c r="AD25" s="663">
        <v>22976</v>
      </c>
      <c r="AE25" s="663"/>
      <c r="AF25" s="663"/>
      <c r="AG25" s="663"/>
      <c r="AH25" s="663"/>
      <c r="AI25" s="663"/>
      <c r="AJ25" s="663"/>
      <c r="AK25" s="663"/>
      <c r="AL25" s="664">
        <v>0.3</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140</v>
      </c>
      <c r="BH25" s="660"/>
      <c r="BI25" s="660"/>
      <c r="BJ25" s="660"/>
      <c r="BK25" s="660"/>
      <c r="BL25" s="660"/>
      <c r="BM25" s="660"/>
      <c r="BN25" s="661"/>
      <c r="BO25" s="662" t="s">
        <v>222</v>
      </c>
      <c r="BP25" s="662"/>
      <c r="BQ25" s="662"/>
      <c r="BR25" s="662"/>
      <c r="BS25" s="668" t="s">
        <v>123</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1773346</v>
      </c>
      <c r="CS25" s="695"/>
      <c r="CT25" s="695"/>
      <c r="CU25" s="695"/>
      <c r="CV25" s="695"/>
      <c r="CW25" s="695"/>
      <c r="CX25" s="695"/>
      <c r="CY25" s="696"/>
      <c r="CZ25" s="664">
        <v>12.6</v>
      </c>
      <c r="DA25" s="693"/>
      <c r="DB25" s="693"/>
      <c r="DC25" s="697"/>
      <c r="DD25" s="668">
        <v>1566497</v>
      </c>
      <c r="DE25" s="695"/>
      <c r="DF25" s="695"/>
      <c r="DG25" s="695"/>
      <c r="DH25" s="695"/>
      <c r="DI25" s="695"/>
      <c r="DJ25" s="695"/>
      <c r="DK25" s="696"/>
      <c r="DL25" s="668">
        <v>1559924</v>
      </c>
      <c r="DM25" s="695"/>
      <c r="DN25" s="695"/>
      <c r="DO25" s="695"/>
      <c r="DP25" s="695"/>
      <c r="DQ25" s="695"/>
      <c r="DR25" s="695"/>
      <c r="DS25" s="695"/>
      <c r="DT25" s="695"/>
      <c r="DU25" s="695"/>
      <c r="DV25" s="696"/>
      <c r="DW25" s="664">
        <v>17.2</v>
      </c>
      <c r="DX25" s="693"/>
      <c r="DY25" s="693"/>
      <c r="DZ25" s="693"/>
      <c r="EA25" s="693"/>
      <c r="EB25" s="693"/>
      <c r="EC25" s="694"/>
    </row>
    <row r="26" spans="2:133" ht="11.25" customHeight="1" x14ac:dyDescent="0.15">
      <c r="B26" s="656" t="s">
        <v>289</v>
      </c>
      <c r="C26" s="657"/>
      <c r="D26" s="657"/>
      <c r="E26" s="657"/>
      <c r="F26" s="657"/>
      <c r="G26" s="657"/>
      <c r="H26" s="657"/>
      <c r="I26" s="657"/>
      <c r="J26" s="657"/>
      <c r="K26" s="657"/>
      <c r="L26" s="657"/>
      <c r="M26" s="657"/>
      <c r="N26" s="657"/>
      <c r="O26" s="657"/>
      <c r="P26" s="657"/>
      <c r="Q26" s="658"/>
      <c r="R26" s="659">
        <v>50808</v>
      </c>
      <c r="S26" s="660"/>
      <c r="T26" s="660"/>
      <c r="U26" s="660"/>
      <c r="V26" s="660"/>
      <c r="W26" s="660"/>
      <c r="X26" s="660"/>
      <c r="Y26" s="661"/>
      <c r="Z26" s="662">
        <v>0.3</v>
      </c>
      <c r="AA26" s="662"/>
      <c r="AB26" s="662"/>
      <c r="AC26" s="662"/>
      <c r="AD26" s="663" t="s">
        <v>123</v>
      </c>
      <c r="AE26" s="663"/>
      <c r="AF26" s="663"/>
      <c r="AG26" s="663"/>
      <c r="AH26" s="663"/>
      <c r="AI26" s="663"/>
      <c r="AJ26" s="663"/>
      <c r="AK26" s="663"/>
      <c r="AL26" s="664" t="s">
        <v>140</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123</v>
      </c>
      <c r="BH26" s="660"/>
      <c r="BI26" s="660"/>
      <c r="BJ26" s="660"/>
      <c r="BK26" s="660"/>
      <c r="BL26" s="660"/>
      <c r="BM26" s="660"/>
      <c r="BN26" s="661"/>
      <c r="BO26" s="662" t="s">
        <v>123</v>
      </c>
      <c r="BP26" s="662"/>
      <c r="BQ26" s="662"/>
      <c r="BR26" s="662"/>
      <c r="BS26" s="668" t="s">
        <v>222</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1194206</v>
      </c>
      <c r="CS26" s="660"/>
      <c r="CT26" s="660"/>
      <c r="CU26" s="660"/>
      <c r="CV26" s="660"/>
      <c r="CW26" s="660"/>
      <c r="CX26" s="660"/>
      <c r="CY26" s="661"/>
      <c r="CZ26" s="664">
        <v>8.5</v>
      </c>
      <c r="DA26" s="693"/>
      <c r="DB26" s="693"/>
      <c r="DC26" s="697"/>
      <c r="DD26" s="668">
        <v>1004208</v>
      </c>
      <c r="DE26" s="660"/>
      <c r="DF26" s="660"/>
      <c r="DG26" s="660"/>
      <c r="DH26" s="660"/>
      <c r="DI26" s="660"/>
      <c r="DJ26" s="660"/>
      <c r="DK26" s="661"/>
      <c r="DL26" s="668" t="s">
        <v>222</v>
      </c>
      <c r="DM26" s="660"/>
      <c r="DN26" s="660"/>
      <c r="DO26" s="660"/>
      <c r="DP26" s="660"/>
      <c r="DQ26" s="660"/>
      <c r="DR26" s="660"/>
      <c r="DS26" s="660"/>
      <c r="DT26" s="660"/>
      <c r="DU26" s="660"/>
      <c r="DV26" s="661"/>
      <c r="DW26" s="664" t="s">
        <v>123</v>
      </c>
      <c r="DX26" s="693"/>
      <c r="DY26" s="693"/>
      <c r="DZ26" s="693"/>
      <c r="EA26" s="693"/>
      <c r="EB26" s="693"/>
      <c r="EC26" s="694"/>
    </row>
    <row r="27" spans="2:133" ht="11.25" customHeight="1" x14ac:dyDescent="0.15">
      <c r="B27" s="656" t="s">
        <v>292</v>
      </c>
      <c r="C27" s="657"/>
      <c r="D27" s="657"/>
      <c r="E27" s="657"/>
      <c r="F27" s="657"/>
      <c r="G27" s="657"/>
      <c r="H27" s="657"/>
      <c r="I27" s="657"/>
      <c r="J27" s="657"/>
      <c r="K27" s="657"/>
      <c r="L27" s="657"/>
      <c r="M27" s="657"/>
      <c r="N27" s="657"/>
      <c r="O27" s="657"/>
      <c r="P27" s="657"/>
      <c r="Q27" s="658"/>
      <c r="R27" s="659">
        <v>1714083</v>
      </c>
      <c r="S27" s="660"/>
      <c r="T27" s="660"/>
      <c r="U27" s="660"/>
      <c r="V27" s="660"/>
      <c r="W27" s="660"/>
      <c r="X27" s="660"/>
      <c r="Y27" s="661"/>
      <c r="Z27" s="662">
        <v>11.6</v>
      </c>
      <c r="AA27" s="662"/>
      <c r="AB27" s="662"/>
      <c r="AC27" s="662"/>
      <c r="AD27" s="663" t="s">
        <v>222</v>
      </c>
      <c r="AE27" s="663"/>
      <c r="AF27" s="663"/>
      <c r="AG27" s="663"/>
      <c r="AH27" s="663"/>
      <c r="AI27" s="663"/>
      <c r="AJ27" s="663"/>
      <c r="AK27" s="663"/>
      <c r="AL27" s="664" t="s">
        <v>222</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8631583</v>
      </c>
      <c r="BH27" s="660"/>
      <c r="BI27" s="660"/>
      <c r="BJ27" s="660"/>
      <c r="BK27" s="660"/>
      <c r="BL27" s="660"/>
      <c r="BM27" s="660"/>
      <c r="BN27" s="661"/>
      <c r="BO27" s="662">
        <v>100</v>
      </c>
      <c r="BP27" s="662"/>
      <c r="BQ27" s="662"/>
      <c r="BR27" s="662"/>
      <c r="BS27" s="668" t="s">
        <v>222</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3642445</v>
      </c>
      <c r="CS27" s="695"/>
      <c r="CT27" s="695"/>
      <c r="CU27" s="695"/>
      <c r="CV27" s="695"/>
      <c r="CW27" s="695"/>
      <c r="CX27" s="695"/>
      <c r="CY27" s="696"/>
      <c r="CZ27" s="664">
        <v>25.9</v>
      </c>
      <c r="DA27" s="693"/>
      <c r="DB27" s="693"/>
      <c r="DC27" s="697"/>
      <c r="DD27" s="668">
        <v>1406050</v>
      </c>
      <c r="DE27" s="695"/>
      <c r="DF27" s="695"/>
      <c r="DG27" s="695"/>
      <c r="DH27" s="695"/>
      <c r="DI27" s="695"/>
      <c r="DJ27" s="695"/>
      <c r="DK27" s="696"/>
      <c r="DL27" s="668">
        <v>1405888</v>
      </c>
      <c r="DM27" s="695"/>
      <c r="DN27" s="695"/>
      <c r="DO27" s="695"/>
      <c r="DP27" s="695"/>
      <c r="DQ27" s="695"/>
      <c r="DR27" s="695"/>
      <c r="DS27" s="695"/>
      <c r="DT27" s="695"/>
      <c r="DU27" s="695"/>
      <c r="DV27" s="696"/>
      <c r="DW27" s="664">
        <v>15.5</v>
      </c>
      <c r="DX27" s="693"/>
      <c r="DY27" s="693"/>
      <c r="DZ27" s="693"/>
      <c r="EA27" s="693"/>
      <c r="EB27" s="693"/>
      <c r="EC27" s="694"/>
    </row>
    <row r="28" spans="2:133" ht="11.25" customHeight="1" x14ac:dyDescent="0.15">
      <c r="B28" s="701" t="s">
        <v>295</v>
      </c>
      <c r="C28" s="702"/>
      <c r="D28" s="702"/>
      <c r="E28" s="702"/>
      <c r="F28" s="702"/>
      <c r="G28" s="702"/>
      <c r="H28" s="702"/>
      <c r="I28" s="702"/>
      <c r="J28" s="702"/>
      <c r="K28" s="702"/>
      <c r="L28" s="702"/>
      <c r="M28" s="702"/>
      <c r="N28" s="702"/>
      <c r="O28" s="702"/>
      <c r="P28" s="702"/>
      <c r="Q28" s="703"/>
      <c r="R28" s="659" t="s">
        <v>222</v>
      </c>
      <c r="S28" s="660"/>
      <c r="T28" s="660"/>
      <c r="U28" s="660"/>
      <c r="V28" s="660"/>
      <c r="W28" s="660"/>
      <c r="X28" s="660"/>
      <c r="Y28" s="661"/>
      <c r="Z28" s="662" t="s">
        <v>140</v>
      </c>
      <c r="AA28" s="662"/>
      <c r="AB28" s="662"/>
      <c r="AC28" s="662"/>
      <c r="AD28" s="663" t="s">
        <v>140</v>
      </c>
      <c r="AE28" s="663"/>
      <c r="AF28" s="663"/>
      <c r="AG28" s="663"/>
      <c r="AH28" s="663"/>
      <c r="AI28" s="663"/>
      <c r="AJ28" s="663"/>
      <c r="AK28" s="663"/>
      <c r="AL28" s="664" t="s">
        <v>222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857965</v>
      </c>
      <c r="CS28" s="660"/>
      <c r="CT28" s="660"/>
      <c r="CU28" s="660"/>
      <c r="CV28" s="660"/>
      <c r="CW28" s="660"/>
      <c r="CX28" s="660"/>
      <c r="CY28" s="661"/>
      <c r="CZ28" s="664">
        <v>6.1</v>
      </c>
      <c r="DA28" s="693"/>
      <c r="DB28" s="693"/>
      <c r="DC28" s="697"/>
      <c r="DD28" s="668">
        <v>857965</v>
      </c>
      <c r="DE28" s="660"/>
      <c r="DF28" s="660"/>
      <c r="DG28" s="660"/>
      <c r="DH28" s="660"/>
      <c r="DI28" s="660"/>
      <c r="DJ28" s="660"/>
      <c r="DK28" s="661"/>
      <c r="DL28" s="668">
        <v>857965</v>
      </c>
      <c r="DM28" s="660"/>
      <c r="DN28" s="660"/>
      <c r="DO28" s="660"/>
      <c r="DP28" s="660"/>
      <c r="DQ28" s="660"/>
      <c r="DR28" s="660"/>
      <c r="DS28" s="660"/>
      <c r="DT28" s="660"/>
      <c r="DU28" s="660"/>
      <c r="DV28" s="661"/>
      <c r="DW28" s="664">
        <v>9.5</v>
      </c>
      <c r="DX28" s="693"/>
      <c r="DY28" s="693"/>
      <c r="DZ28" s="693"/>
      <c r="EA28" s="693"/>
      <c r="EB28" s="693"/>
      <c r="EC28" s="694"/>
    </row>
    <row r="29" spans="2:133" ht="11.25" customHeight="1" x14ac:dyDescent="0.15">
      <c r="B29" s="656" t="s">
        <v>297</v>
      </c>
      <c r="C29" s="657"/>
      <c r="D29" s="657"/>
      <c r="E29" s="657"/>
      <c r="F29" s="657"/>
      <c r="G29" s="657"/>
      <c r="H29" s="657"/>
      <c r="I29" s="657"/>
      <c r="J29" s="657"/>
      <c r="K29" s="657"/>
      <c r="L29" s="657"/>
      <c r="M29" s="657"/>
      <c r="N29" s="657"/>
      <c r="O29" s="657"/>
      <c r="P29" s="657"/>
      <c r="Q29" s="658"/>
      <c r="R29" s="659">
        <v>981276</v>
      </c>
      <c r="S29" s="660"/>
      <c r="T29" s="660"/>
      <c r="U29" s="660"/>
      <c r="V29" s="660"/>
      <c r="W29" s="660"/>
      <c r="X29" s="660"/>
      <c r="Y29" s="661"/>
      <c r="Z29" s="662">
        <v>6.7</v>
      </c>
      <c r="AA29" s="662"/>
      <c r="AB29" s="662"/>
      <c r="AC29" s="662"/>
      <c r="AD29" s="663" t="s">
        <v>222</v>
      </c>
      <c r="AE29" s="663"/>
      <c r="AF29" s="663"/>
      <c r="AG29" s="663"/>
      <c r="AH29" s="663"/>
      <c r="AI29" s="663"/>
      <c r="AJ29" s="663"/>
      <c r="AK29" s="663"/>
      <c r="AL29" s="664" t="s">
        <v>222</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301</v>
      </c>
      <c r="CG29" s="675"/>
      <c r="CH29" s="675"/>
      <c r="CI29" s="675"/>
      <c r="CJ29" s="675"/>
      <c r="CK29" s="675"/>
      <c r="CL29" s="675"/>
      <c r="CM29" s="675"/>
      <c r="CN29" s="675"/>
      <c r="CO29" s="675"/>
      <c r="CP29" s="675"/>
      <c r="CQ29" s="676"/>
      <c r="CR29" s="659">
        <v>857965</v>
      </c>
      <c r="CS29" s="695"/>
      <c r="CT29" s="695"/>
      <c r="CU29" s="695"/>
      <c r="CV29" s="695"/>
      <c r="CW29" s="695"/>
      <c r="CX29" s="695"/>
      <c r="CY29" s="696"/>
      <c r="CZ29" s="664">
        <v>6.1</v>
      </c>
      <c r="DA29" s="693"/>
      <c r="DB29" s="693"/>
      <c r="DC29" s="697"/>
      <c r="DD29" s="668">
        <v>857965</v>
      </c>
      <c r="DE29" s="695"/>
      <c r="DF29" s="695"/>
      <c r="DG29" s="695"/>
      <c r="DH29" s="695"/>
      <c r="DI29" s="695"/>
      <c r="DJ29" s="695"/>
      <c r="DK29" s="696"/>
      <c r="DL29" s="668">
        <v>857965</v>
      </c>
      <c r="DM29" s="695"/>
      <c r="DN29" s="695"/>
      <c r="DO29" s="695"/>
      <c r="DP29" s="695"/>
      <c r="DQ29" s="695"/>
      <c r="DR29" s="695"/>
      <c r="DS29" s="695"/>
      <c r="DT29" s="695"/>
      <c r="DU29" s="695"/>
      <c r="DV29" s="696"/>
      <c r="DW29" s="664">
        <v>9.5</v>
      </c>
      <c r="DX29" s="693"/>
      <c r="DY29" s="693"/>
      <c r="DZ29" s="693"/>
      <c r="EA29" s="693"/>
      <c r="EB29" s="693"/>
      <c r="EC29" s="694"/>
    </row>
    <row r="30" spans="2:133" ht="11.25" customHeight="1" x14ac:dyDescent="0.15">
      <c r="B30" s="656" t="s">
        <v>302</v>
      </c>
      <c r="C30" s="657"/>
      <c r="D30" s="657"/>
      <c r="E30" s="657"/>
      <c r="F30" s="657"/>
      <c r="G30" s="657"/>
      <c r="H30" s="657"/>
      <c r="I30" s="657"/>
      <c r="J30" s="657"/>
      <c r="K30" s="657"/>
      <c r="L30" s="657"/>
      <c r="M30" s="657"/>
      <c r="N30" s="657"/>
      <c r="O30" s="657"/>
      <c r="P30" s="657"/>
      <c r="Q30" s="658"/>
      <c r="R30" s="659">
        <v>23344</v>
      </c>
      <c r="S30" s="660"/>
      <c r="T30" s="660"/>
      <c r="U30" s="660"/>
      <c r="V30" s="660"/>
      <c r="W30" s="660"/>
      <c r="X30" s="660"/>
      <c r="Y30" s="661"/>
      <c r="Z30" s="662">
        <v>0.2</v>
      </c>
      <c r="AA30" s="662"/>
      <c r="AB30" s="662"/>
      <c r="AC30" s="662"/>
      <c r="AD30" s="663">
        <v>1465</v>
      </c>
      <c r="AE30" s="663"/>
      <c r="AF30" s="663"/>
      <c r="AG30" s="663"/>
      <c r="AH30" s="663"/>
      <c r="AI30" s="663"/>
      <c r="AJ30" s="663"/>
      <c r="AK30" s="663"/>
      <c r="AL30" s="664">
        <v>0</v>
      </c>
      <c r="AM30" s="665"/>
      <c r="AN30" s="665"/>
      <c r="AO30" s="666"/>
      <c r="AP30" s="707" t="s">
        <v>303</v>
      </c>
      <c r="AQ30" s="708"/>
      <c r="AR30" s="708"/>
      <c r="AS30" s="708"/>
      <c r="AT30" s="713" t="s">
        <v>304</v>
      </c>
      <c r="AU30" s="210"/>
      <c r="AV30" s="210"/>
      <c r="AW30" s="210"/>
      <c r="AX30" s="645" t="s">
        <v>181</v>
      </c>
      <c r="AY30" s="646"/>
      <c r="AZ30" s="646"/>
      <c r="BA30" s="646"/>
      <c r="BB30" s="646"/>
      <c r="BC30" s="646"/>
      <c r="BD30" s="646"/>
      <c r="BE30" s="646"/>
      <c r="BF30" s="647"/>
      <c r="BG30" s="719">
        <v>98.8</v>
      </c>
      <c r="BH30" s="720"/>
      <c r="BI30" s="720"/>
      <c r="BJ30" s="720"/>
      <c r="BK30" s="720"/>
      <c r="BL30" s="720"/>
      <c r="BM30" s="654">
        <v>97.1</v>
      </c>
      <c r="BN30" s="720"/>
      <c r="BO30" s="720"/>
      <c r="BP30" s="720"/>
      <c r="BQ30" s="721"/>
      <c r="BR30" s="719">
        <v>99</v>
      </c>
      <c r="BS30" s="720"/>
      <c r="BT30" s="720"/>
      <c r="BU30" s="720"/>
      <c r="BV30" s="720"/>
      <c r="BW30" s="720"/>
      <c r="BX30" s="654">
        <v>97.2</v>
      </c>
      <c r="BY30" s="720"/>
      <c r="BZ30" s="720"/>
      <c r="CA30" s="720"/>
      <c r="CB30" s="721"/>
      <c r="CD30" s="724"/>
      <c r="CE30" s="725"/>
      <c r="CF30" s="674" t="s">
        <v>305</v>
      </c>
      <c r="CG30" s="675"/>
      <c r="CH30" s="675"/>
      <c r="CI30" s="675"/>
      <c r="CJ30" s="675"/>
      <c r="CK30" s="675"/>
      <c r="CL30" s="675"/>
      <c r="CM30" s="675"/>
      <c r="CN30" s="675"/>
      <c r="CO30" s="675"/>
      <c r="CP30" s="675"/>
      <c r="CQ30" s="676"/>
      <c r="CR30" s="659">
        <v>790967</v>
      </c>
      <c r="CS30" s="660"/>
      <c r="CT30" s="660"/>
      <c r="CU30" s="660"/>
      <c r="CV30" s="660"/>
      <c r="CW30" s="660"/>
      <c r="CX30" s="660"/>
      <c r="CY30" s="661"/>
      <c r="CZ30" s="664">
        <v>5.6</v>
      </c>
      <c r="DA30" s="693"/>
      <c r="DB30" s="693"/>
      <c r="DC30" s="697"/>
      <c r="DD30" s="668">
        <v>790967</v>
      </c>
      <c r="DE30" s="660"/>
      <c r="DF30" s="660"/>
      <c r="DG30" s="660"/>
      <c r="DH30" s="660"/>
      <c r="DI30" s="660"/>
      <c r="DJ30" s="660"/>
      <c r="DK30" s="661"/>
      <c r="DL30" s="668">
        <v>790967</v>
      </c>
      <c r="DM30" s="660"/>
      <c r="DN30" s="660"/>
      <c r="DO30" s="660"/>
      <c r="DP30" s="660"/>
      <c r="DQ30" s="660"/>
      <c r="DR30" s="660"/>
      <c r="DS30" s="660"/>
      <c r="DT30" s="660"/>
      <c r="DU30" s="660"/>
      <c r="DV30" s="661"/>
      <c r="DW30" s="664">
        <v>8.6999999999999993</v>
      </c>
      <c r="DX30" s="693"/>
      <c r="DY30" s="693"/>
      <c r="DZ30" s="693"/>
      <c r="EA30" s="693"/>
      <c r="EB30" s="693"/>
      <c r="EC30" s="694"/>
    </row>
    <row r="31" spans="2:133" ht="11.25" customHeight="1" x14ac:dyDescent="0.15">
      <c r="B31" s="656" t="s">
        <v>306</v>
      </c>
      <c r="C31" s="657"/>
      <c r="D31" s="657"/>
      <c r="E31" s="657"/>
      <c r="F31" s="657"/>
      <c r="G31" s="657"/>
      <c r="H31" s="657"/>
      <c r="I31" s="657"/>
      <c r="J31" s="657"/>
      <c r="K31" s="657"/>
      <c r="L31" s="657"/>
      <c r="M31" s="657"/>
      <c r="N31" s="657"/>
      <c r="O31" s="657"/>
      <c r="P31" s="657"/>
      <c r="Q31" s="658"/>
      <c r="R31" s="659">
        <v>38627</v>
      </c>
      <c r="S31" s="660"/>
      <c r="T31" s="660"/>
      <c r="U31" s="660"/>
      <c r="V31" s="660"/>
      <c r="W31" s="660"/>
      <c r="X31" s="660"/>
      <c r="Y31" s="661"/>
      <c r="Z31" s="662">
        <v>0.3</v>
      </c>
      <c r="AA31" s="662"/>
      <c r="AB31" s="662"/>
      <c r="AC31" s="662"/>
      <c r="AD31" s="663" t="s">
        <v>222</v>
      </c>
      <c r="AE31" s="663"/>
      <c r="AF31" s="663"/>
      <c r="AG31" s="663"/>
      <c r="AH31" s="663"/>
      <c r="AI31" s="663"/>
      <c r="AJ31" s="663"/>
      <c r="AK31" s="663"/>
      <c r="AL31" s="664" t="s">
        <v>222</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98.1</v>
      </c>
      <c r="BH31" s="695"/>
      <c r="BI31" s="695"/>
      <c r="BJ31" s="695"/>
      <c r="BK31" s="695"/>
      <c r="BL31" s="695"/>
      <c r="BM31" s="665">
        <v>94.9</v>
      </c>
      <c r="BN31" s="717"/>
      <c r="BO31" s="717"/>
      <c r="BP31" s="717"/>
      <c r="BQ31" s="718"/>
      <c r="BR31" s="716">
        <v>98.6</v>
      </c>
      <c r="BS31" s="695"/>
      <c r="BT31" s="695"/>
      <c r="BU31" s="695"/>
      <c r="BV31" s="695"/>
      <c r="BW31" s="695"/>
      <c r="BX31" s="665">
        <v>95.6</v>
      </c>
      <c r="BY31" s="717"/>
      <c r="BZ31" s="717"/>
      <c r="CA31" s="717"/>
      <c r="CB31" s="718"/>
      <c r="CD31" s="724"/>
      <c r="CE31" s="725"/>
      <c r="CF31" s="674" t="s">
        <v>309</v>
      </c>
      <c r="CG31" s="675"/>
      <c r="CH31" s="675"/>
      <c r="CI31" s="675"/>
      <c r="CJ31" s="675"/>
      <c r="CK31" s="675"/>
      <c r="CL31" s="675"/>
      <c r="CM31" s="675"/>
      <c r="CN31" s="675"/>
      <c r="CO31" s="675"/>
      <c r="CP31" s="675"/>
      <c r="CQ31" s="676"/>
      <c r="CR31" s="659">
        <v>66998</v>
      </c>
      <c r="CS31" s="695"/>
      <c r="CT31" s="695"/>
      <c r="CU31" s="695"/>
      <c r="CV31" s="695"/>
      <c r="CW31" s="695"/>
      <c r="CX31" s="695"/>
      <c r="CY31" s="696"/>
      <c r="CZ31" s="664">
        <v>0.5</v>
      </c>
      <c r="DA31" s="693"/>
      <c r="DB31" s="693"/>
      <c r="DC31" s="697"/>
      <c r="DD31" s="668">
        <v>66998</v>
      </c>
      <c r="DE31" s="695"/>
      <c r="DF31" s="695"/>
      <c r="DG31" s="695"/>
      <c r="DH31" s="695"/>
      <c r="DI31" s="695"/>
      <c r="DJ31" s="695"/>
      <c r="DK31" s="696"/>
      <c r="DL31" s="668">
        <v>66998</v>
      </c>
      <c r="DM31" s="695"/>
      <c r="DN31" s="695"/>
      <c r="DO31" s="695"/>
      <c r="DP31" s="695"/>
      <c r="DQ31" s="695"/>
      <c r="DR31" s="695"/>
      <c r="DS31" s="695"/>
      <c r="DT31" s="695"/>
      <c r="DU31" s="695"/>
      <c r="DV31" s="696"/>
      <c r="DW31" s="664">
        <v>0.7</v>
      </c>
      <c r="DX31" s="693"/>
      <c r="DY31" s="693"/>
      <c r="DZ31" s="693"/>
      <c r="EA31" s="693"/>
      <c r="EB31" s="693"/>
      <c r="EC31" s="694"/>
    </row>
    <row r="32" spans="2:133" ht="11.25" customHeight="1" x14ac:dyDescent="0.15">
      <c r="B32" s="656" t="s">
        <v>310</v>
      </c>
      <c r="C32" s="657"/>
      <c r="D32" s="657"/>
      <c r="E32" s="657"/>
      <c r="F32" s="657"/>
      <c r="G32" s="657"/>
      <c r="H32" s="657"/>
      <c r="I32" s="657"/>
      <c r="J32" s="657"/>
      <c r="K32" s="657"/>
      <c r="L32" s="657"/>
      <c r="M32" s="657"/>
      <c r="N32" s="657"/>
      <c r="O32" s="657"/>
      <c r="P32" s="657"/>
      <c r="Q32" s="658"/>
      <c r="R32" s="659">
        <v>110400</v>
      </c>
      <c r="S32" s="660"/>
      <c r="T32" s="660"/>
      <c r="U32" s="660"/>
      <c r="V32" s="660"/>
      <c r="W32" s="660"/>
      <c r="X32" s="660"/>
      <c r="Y32" s="661"/>
      <c r="Z32" s="662">
        <v>0.8</v>
      </c>
      <c r="AA32" s="662"/>
      <c r="AB32" s="662"/>
      <c r="AC32" s="662"/>
      <c r="AD32" s="663" t="s">
        <v>222</v>
      </c>
      <c r="AE32" s="663"/>
      <c r="AF32" s="663"/>
      <c r="AG32" s="663"/>
      <c r="AH32" s="663"/>
      <c r="AI32" s="663"/>
      <c r="AJ32" s="663"/>
      <c r="AK32" s="663"/>
      <c r="AL32" s="664" t="s">
        <v>222</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99.3</v>
      </c>
      <c r="BH32" s="729"/>
      <c r="BI32" s="729"/>
      <c r="BJ32" s="729"/>
      <c r="BK32" s="729"/>
      <c r="BL32" s="729"/>
      <c r="BM32" s="730">
        <v>98.8</v>
      </c>
      <c r="BN32" s="729"/>
      <c r="BO32" s="729"/>
      <c r="BP32" s="729"/>
      <c r="BQ32" s="731"/>
      <c r="BR32" s="728">
        <v>99.3</v>
      </c>
      <c r="BS32" s="729"/>
      <c r="BT32" s="729"/>
      <c r="BU32" s="729"/>
      <c r="BV32" s="729"/>
      <c r="BW32" s="729"/>
      <c r="BX32" s="730">
        <v>98.6</v>
      </c>
      <c r="BY32" s="729"/>
      <c r="BZ32" s="729"/>
      <c r="CA32" s="729"/>
      <c r="CB32" s="731"/>
      <c r="CD32" s="726"/>
      <c r="CE32" s="727"/>
      <c r="CF32" s="674" t="s">
        <v>312</v>
      </c>
      <c r="CG32" s="675"/>
      <c r="CH32" s="675"/>
      <c r="CI32" s="675"/>
      <c r="CJ32" s="675"/>
      <c r="CK32" s="675"/>
      <c r="CL32" s="675"/>
      <c r="CM32" s="675"/>
      <c r="CN32" s="675"/>
      <c r="CO32" s="675"/>
      <c r="CP32" s="675"/>
      <c r="CQ32" s="676"/>
      <c r="CR32" s="659" t="s">
        <v>222</v>
      </c>
      <c r="CS32" s="660"/>
      <c r="CT32" s="660"/>
      <c r="CU32" s="660"/>
      <c r="CV32" s="660"/>
      <c r="CW32" s="660"/>
      <c r="CX32" s="660"/>
      <c r="CY32" s="661"/>
      <c r="CZ32" s="664" t="s">
        <v>140</v>
      </c>
      <c r="DA32" s="693"/>
      <c r="DB32" s="693"/>
      <c r="DC32" s="697"/>
      <c r="DD32" s="668" t="s">
        <v>222</v>
      </c>
      <c r="DE32" s="660"/>
      <c r="DF32" s="660"/>
      <c r="DG32" s="660"/>
      <c r="DH32" s="660"/>
      <c r="DI32" s="660"/>
      <c r="DJ32" s="660"/>
      <c r="DK32" s="661"/>
      <c r="DL32" s="668" t="s">
        <v>123</v>
      </c>
      <c r="DM32" s="660"/>
      <c r="DN32" s="660"/>
      <c r="DO32" s="660"/>
      <c r="DP32" s="660"/>
      <c r="DQ32" s="660"/>
      <c r="DR32" s="660"/>
      <c r="DS32" s="660"/>
      <c r="DT32" s="660"/>
      <c r="DU32" s="660"/>
      <c r="DV32" s="661"/>
      <c r="DW32" s="664" t="s">
        <v>222</v>
      </c>
      <c r="DX32" s="693"/>
      <c r="DY32" s="693"/>
      <c r="DZ32" s="693"/>
      <c r="EA32" s="693"/>
      <c r="EB32" s="693"/>
      <c r="EC32" s="694"/>
    </row>
    <row r="33" spans="2:133" ht="11.25" customHeight="1" x14ac:dyDescent="0.15">
      <c r="B33" s="656" t="s">
        <v>313</v>
      </c>
      <c r="C33" s="657"/>
      <c r="D33" s="657"/>
      <c r="E33" s="657"/>
      <c r="F33" s="657"/>
      <c r="G33" s="657"/>
      <c r="H33" s="657"/>
      <c r="I33" s="657"/>
      <c r="J33" s="657"/>
      <c r="K33" s="657"/>
      <c r="L33" s="657"/>
      <c r="M33" s="657"/>
      <c r="N33" s="657"/>
      <c r="O33" s="657"/>
      <c r="P33" s="657"/>
      <c r="Q33" s="658"/>
      <c r="R33" s="659">
        <v>887788</v>
      </c>
      <c r="S33" s="660"/>
      <c r="T33" s="660"/>
      <c r="U33" s="660"/>
      <c r="V33" s="660"/>
      <c r="W33" s="660"/>
      <c r="X33" s="660"/>
      <c r="Y33" s="661"/>
      <c r="Z33" s="662">
        <v>6</v>
      </c>
      <c r="AA33" s="662"/>
      <c r="AB33" s="662"/>
      <c r="AC33" s="662"/>
      <c r="AD33" s="663" t="s">
        <v>222</v>
      </c>
      <c r="AE33" s="663"/>
      <c r="AF33" s="663"/>
      <c r="AG33" s="663"/>
      <c r="AH33" s="663"/>
      <c r="AI33" s="663"/>
      <c r="AJ33" s="663"/>
      <c r="AK33" s="663"/>
      <c r="AL33" s="664" t="s">
        <v>222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6710029</v>
      </c>
      <c r="CS33" s="695"/>
      <c r="CT33" s="695"/>
      <c r="CU33" s="695"/>
      <c r="CV33" s="695"/>
      <c r="CW33" s="695"/>
      <c r="CX33" s="695"/>
      <c r="CY33" s="696"/>
      <c r="CZ33" s="664">
        <v>47.8</v>
      </c>
      <c r="DA33" s="693"/>
      <c r="DB33" s="693"/>
      <c r="DC33" s="697"/>
      <c r="DD33" s="668">
        <v>5891236</v>
      </c>
      <c r="DE33" s="695"/>
      <c r="DF33" s="695"/>
      <c r="DG33" s="695"/>
      <c r="DH33" s="695"/>
      <c r="DI33" s="695"/>
      <c r="DJ33" s="695"/>
      <c r="DK33" s="696"/>
      <c r="DL33" s="668">
        <v>4628782</v>
      </c>
      <c r="DM33" s="695"/>
      <c r="DN33" s="695"/>
      <c r="DO33" s="695"/>
      <c r="DP33" s="695"/>
      <c r="DQ33" s="695"/>
      <c r="DR33" s="695"/>
      <c r="DS33" s="695"/>
      <c r="DT33" s="695"/>
      <c r="DU33" s="695"/>
      <c r="DV33" s="696"/>
      <c r="DW33" s="664">
        <v>51.1</v>
      </c>
      <c r="DX33" s="693"/>
      <c r="DY33" s="693"/>
      <c r="DZ33" s="693"/>
      <c r="EA33" s="693"/>
      <c r="EB33" s="693"/>
      <c r="EC33" s="694"/>
    </row>
    <row r="34" spans="2:133" ht="11.25" customHeight="1" x14ac:dyDescent="0.15">
      <c r="B34" s="656" t="s">
        <v>315</v>
      </c>
      <c r="C34" s="657"/>
      <c r="D34" s="657"/>
      <c r="E34" s="657"/>
      <c r="F34" s="657"/>
      <c r="G34" s="657"/>
      <c r="H34" s="657"/>
      <c r="I34" s="657"/>
      <c r="J34" s="657"/>
      <c r="K34" s="657"/>
      <c r="L34" s="657"/>
      <c r="M34" s="657"/>
      <c r="N34" s="657"/>
      <c r="O34" s="657"/>
      <c r="P34" s="657"/>
      <c r="Q34" s="658"/>
      <c r="R34" s="659">
        <v>315881</v>
      </c>
      <c r="S34" s="660"/>
      <c r="T34" s="660"/>
      <c r="U34" s="660"/>
      <c r="V34" s="660"/>
      <c r="W34" s="660"/>
      <c r="X34" s="660"/>
      <c r="Y34" s="661"/>
      <c r="Z34" s="662">
        <v>2.1</v>
      </c>
      <c r="AA34" s="662"/>
      <c r="AB34" s="662"/>
      <c r="AC34" s="662"/>
      <c r="AD34" s="663">
        <v>180</v>
      </c>
      <c r="AE34" s="663"/>
      <c r="AF34" s="663"/>
      <c r="AG34" s="663"/>
      <c r="AH34" s="663"/>
      <c r="AI34" s="663"/>
      <c r="AJ34" s="663"/>
      <c r="AK34" s="663"/>
      <c r="AL34" s="664">
        <v>0</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2801872</v>
      </c>
      <c r="CS34" s="660"/>
      <c r="CT34" s="660"/>
      <c r="CU34" s="660"/>
      <c r="CV34" s="660"/>
      <c r="CW34" s="660"/>
      <c r="CX34" s="660"/>
      <c r="CY34" s="661"/>
      <c r="CZ34" s="664">
        <v>20</v>
      </c>
      <c r="DA34" s="693"/>
      <c r="DB34" s="693"/>
      <c r="DC34" s="697"/>
      <c r="DD34" s="668">
        <v>2403959</v>
      </c>
      <c r="DE34" s="660"/>
      <c r="DF34" s="660"/>
      <c r="DG34" s="660"/>
      <c r="DH34" s="660"/>
      <c r="DI34" s="660"/>
      <c r="DJ34" s="660"/>
      <c r="DK34" s="661"/>
      <c r="DL34" s="668">
        <v>1958794</v>
      </c>
      <c r="DM34" s="660"/>
      <c r="DN34" s="660"/>
      <c r="DO34" s="660"/>
      <c r="DP34" s="660"/>
      <c r="DQ34" s="660"/>
      <c r="DR34" s="660"/>
      <c r="DS34" s="660"/>
      <c r="DT34" s="660"/>
      <c r="DU34" s="660"/>
      <c r="DV34" s="661"/>
      <c r="DW34" s="664">
        <v>21.6</v>
      </c>
      <c r="DX34" s="693"/>
      <c r="DY34" s="693"/>
      <c r="DZ34" s="693"/>
      <c r="EA34" s="693"/>
      <c r="EB34" s="693"/>
      <c r="EC34" s="694"/>
    </row>
    <row r="35" spans="2:133" ht="11.25" customHeight="1" x14ac:dyDescent="0.15">
      <c r="B35" s="656" t="s">
        <v>319</v>
      </c>
      <c r="C35" s="657"/>
      <c r="D35" s="657"/>
      <c r="E35" s="657"/>
      <c r="F35" s="657"/>
      <c r="G35" s="657"/>
      <c r="H35" s="657"/>
      <c r="I35" s="657"/>
      <c r="J35" s="657"/>
      <c r="K35" s="657"/>
      <c r="L35" s="657"/>
      <c r="M35" s="657"/>
      <c r="N35" s="657"/>
      <c r="O35" s="657"/>
      <c r="P35" s="657"/>
      <c r="Q35" s="658"/>
      <c r="R35" s="659">
        <v>350000</v>
      </c>
      <c r="S35" s="660"/>
      <c r="T35" s="660"/>
      <c r="U35" s="660"/>
      <c r="V35" s="660"/>
      <c r="W35" s="660"/>
      <c r="X35" s="660"/>
      <c r="Y35" s="661"/>
      <c r="Z35" s="662">
        <v>2.4</v>
      </c>
      <c r="AA35" s="662"/>
      <c r="AB35" s="662"/>
      <c r="AC35" s="662"/>
      <c r="AD35" s="663" t="s">
        <v>123</v>
      </c>
      <c r="AE35" s="663"/>
      <c r="AF35" s="663"/>
      <c r="AG35" s="663"/>
      <c r="AH35" s="663"/>
      <c r="AI35" s="663"/>
      <c r="AJ35" s="663"/>
      <c r="AK35" s="663"/>
      <c r="AL35" s="664" t="s">
        <v>123</v>
      </c>
      <c r="AM35" s="665"/>
      <c r="AN35" s="665"/>
      <c r="AO35" s="666"/>
      <c r="AP35" s="214"/>
      <c r="AQ35" s="732" t="s">
        <v>320</v>
      </c>
      <c r="AR35" s="733"/>
      <c r="AS35" s="733"/>
      <c r="AT35" s="733"/>
      <c r="AU35" s="733"/>
      <c r="AV35" s="733"/>
      <c r="AW35" s="733"/>
      <c r="AX35" s="733"/>
      <c r="AY35" s="734"/>
      <c r="AZ35" s="648">
        <v>1815466</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263007</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179311</v>
      </c>
      <c r="CS35" s="695"/>
      <c r="CT35" s="695"/>
      <c r="CU35" s="695"/>
      <c r="CV35" s="695"/>
      <c r="CW35" s="695"/>
      <c r="CX35" s="695"/>
      <c r="CY35" s="696"/>
      <c r="CZ35" s="664">
        <v>1.3</v>
      </c>
      <c r="DA35" s="693"/>
      <c r="DB35" s="693"/>
      <c r="DC35" s="697"/>
      <c r="DD35" s="668">
        <v>174460</v>
      </c>
      <c r="DE35" s="695"/>
      <c r="DF35" s="695"/>
      <c r="DG35" s="695"/>
      <c r="DH35" s="695"/>
      <c r="DI35" s="695"/>
      <c r="DJ35" s="695"/>
      <c r="DK35" s="696"/>
      <c r="DL35" s="668">
        <v>173910</v>
      </c>
      <c r="DM35" s="695"/>
      <c r="DN35" s="695"/>
      <c r="DO35" s="695"/>
      <c r="DP35" s="695"/>
      <c r="DQ35" s="695"/>
      <c r="DR35" s="695"/>
      <c r="DS35" s="695"/>
      <c r="DT35" s="695"/>
      <c r="DU35" s="695"/>
      <c r="DV35" s="696"/>
      <c r="DW35" s="664">
        <v>1.9</v>
      </c>
      <c r="DX35" s="693"/>
      <c r="DY35" s="693"/>
      <c r="DZ35" s="693"/>
      <c r="EA35" s="693"/>
      <c r="EB35" s="693"/>
      <c r="EC35" s="694"/>
    </row>
    <row r="36" spans="2:133" ht="11.25" customHeight="1" x14ac:dyDescent="0.15">
      <c r="B36" s="656" t="s">
        <v>323</v>
      </c>
      <c r="C36" s="657"/>
      <c r="D36" s="657"/>
      <c r="E36" s="657"/>
      <c r="F36" s="657"/>
      <c r="G36" s="657"/>
      <c r="H36" s="657"/>
      <c r="I36" s="657"/>
      <c r="J36" s="657"/>
      <c r="K36" s="657"/>
      <c r="L36" s="657"/>
      <c r="M36" s="657"/>
      <c r="N36" s="657"/>
      <c r="O36" s="657"/>
      <c r="P36" s="657"/>
      <c r="Q36" s="658"/>
      <c r="R36" s="659" t="s">
        <v>222</v>
      </c>
      <c r="S36" s="660"/>
      <c r="T36" s="660"/>
      <c r="U36" s="660"/>
      <c r="V36" s="660"/>
      <c r="W36" s="660"/>
      <c r="X36" s="660"/>
      <c r="Y36" s="661"/>
      <c r="Z36" s="662" t="s">
        <v>140</v>
      </c>
      <c r="AA36" s="662"/>
      <c r="AB36" s="662"/>
      <c r="AC36" s="662"/>
      <c r="AD36" s="663" t="s">
        <v>222</v>
      </c>
      <c r="AE36" s="663"/>
      <c r="AF36" s="663"/>
      <c r="AG36" s="663"/>
      <c r="AH36" s="663"/>
      <c r="AI36" s="663"/>
      <c r="AJ36" s="663"/>
      <c r="AK36" s="663"/>
      <c r="AL36" s="664" t="s">
        <v>140</v>
      </c>
      <c r="AM36" s="665"/>
      <c r="AN36" s="665"/>
      <c r="AO36" s="666"/>
      <c r="AQ36" s="736" t="s">
        <v>324</v>
      </c>
      <c r="AR36" s="737"/>
      <c r="AS36" s="737"/>
      <c r="AT36" s="737"/>
      <c r="AU36" s="737"/>
      <c r="AV36" s="737"/>
      <c r="AW36" s="737"/>
      <c r="AX36" s="737"/>
      <c r="AY36" s="738"/>
      <c r="AZ36" s="659">
        <v>623376</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34939</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1837583</v>
      </c>
      <c r="CS36" s="660"/>
      <c r="CT36" s="660"/>
      <c r="CU36" s="660"/>
      <c r="CV36" s="660"/>
      <c r="CW36" s="660"/>
      <c r="CX36" s="660"/>
      <c r="CY36" s="661"/>
      <c r="CZ36" s="664">
        <v>13.1</v>
      </c>
      <c r="DA36" s="693"/>
      <c r="DB36" s="693"/>
      <c r="DC36" s="697"/>
      <c r="DD36" s="668">
        <v>1687294</v>
      </c>
      <c r="DE36" s="660"/>
      <c r="DF36" s="660"/>
      <c r="DG36" s="660"/>
      <c r="DH36" s="660"/>
      <c r="DI36" s="660"/>
      <c r="DJ36" s="660"/>
      <c r="DK36" s="661"/>
      <c r="DL36" s="668">
        <v>1213928</v>
      </c>
      <c r="DM36" s="660"/>
      <c r="DN36" s="660"/>
      <c r="DO36" s="660"/>
      <c r="DP36" s="660"/>
      <c r="DQ36" s="660"/>
      <c r="DR36" s="660"/>
      <c r="DS36" s="660"/>
      <c r="DT36" s="660"/>
      <c r="DU36" s="660"/>
      <c r="DV36" s="661"/>
      <c r="DW36" s="664">
        <v>13.4</v>
      </c>
      <c r="DX36" s="693"/>
      <c r="DY36" s="693"/>
      <c r="DZ36" s="693"/>
      <c r="EA36" s="693"/>
      <c r="EB36" s="693"/>
      <c r="EC36" s="694"/>
    </row>
    <row r="37" spans="2:133" ht="11.25" customHeight="1" x14ac:dyDescent="0.15">
      <c r="B37" s="656" t="s">
        <v>327</v>
      </c>
      <c r="C37" s="657"/>
      <c r="D37" s="657"/>
      <c r="E37" s="657"/>
      <c r="F37" s="657"/>
      <c r="G37" s="657"/>
      <c r="H37" s="657"/>
      <c r="I37" s="657"/>
      <c r="J37" s="657"/>
      <c r="K37" s="657"/>
      <c r="L37" s="657"/>
      <c r="M37" s="657"/>
      <c r="N37" s="657"/>
      <c r="O37" s="657"/>
      <c r="P37" s="657"/>
      <c r="Q37" s="658"/>
      <c r="R37" s="659" t="s">
        <v>140</v>
      </c>
      <c r="S37" s="660"/>
      <c r="T37" s="660"/>
      <c r="U37" s="660"/>
      <c r="V37" s="660"/>
      <c r="W37" s="660"/>
      <c r="X37" s="660"/>
      <c r="Y37" s="661"/>
      <c r="Z37" s="662" t="s">
        <v>140</v>
      </c>
      <c r="AA37" s="662"/>
      <c r="AB37" s="662"/>
      <c r="AC37" s="662"/>
      <c r="AD37" s="663" t="s">
        <v>140</v>
      </c>
      <c r="AE37" s="663"/>
      <c r="AF37" s="663"/>
      <c r="AG37" s="663"/>
      <c r="AH37" s="663"/>
      <c r="AI37" s="663"/>
      <c r="AJ37" s="663"/>
      <c r="AK37" s="663"/>
      <c r="AL37" s="664" t="s">
        <v>222</v>
      </c>
      <c r="AM37" s="665"/>
      <c r="AN37" s="665"/>
      <c r="AO37" s="666"/>
      <c r="AQ37" s="736" t="s">
        <v>328</v>
      </c>
      <c r="AR37" s="737"/>
      <c r="AS37" s="737"/>
      <c r="AT37" s="737"/>
      <c r="AU37" s="737"/>
      <c r="AV37" s="737"/>
      <c r="AW37" s="737"/>
      <c r="AX37" s="737"/>
      <c r="AY37" s="738"/>
      <c r="AZ37" s="659">
        <v>61943</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5003</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969951</v>
      </c>
      <c r="CS37" s="695"/>
      <c r="CT37" s="695"/>
      <c r="CU37" s="695"/>
      <c r="CV37" s="695"/>
      <c r="CW37" s="695"/>
      <c r="CX37" s="695"/>
      <c r="CY37" s="696"/>
      <c r="CZ37" s="664">
        <v>6.9</v>
      </c>
      <c r="DA37" s="693"/>
      <c r="DB37" s="693"/>
      <c r="DC37" s="697"/>
      <c r="DD37" s="668">
        <v>969951</v>
      </c>
      <c r="DE37" s="695"/>
      <c r="DF37" s="695"/>
      <c r="DG37" s="695"/>
      <c r="DH37" s="695"/>
      <c r="DI37" s="695"/>
      <c r="DJ37" s="695"/>
      <c r="DK37" s="696"/>
      <c r="DL37" s="668">
        <v>891692</v>
      </c>
      <c r="DM37" s="695"/>
      <c r="DN37" s="695"/>
      <c r="DO37" s="695"/>
      <c r="DP37" s="695"/>
      <c r="DQ37" s="695"/>
      <c r="DR37" s="695"/>
      <c r="DS37" s="695"/>
      <c r="DT37" s="695"/>
      <c r="DU37" s="695"/>
      <c r="DV37" s="696"/>
      <c r="DW37" s="664">
        <v>9.8000000000000007</v>
      </c>
      <c r="DX37" s="693"/>
      <c r="DY37" s="693"/>
      <c r="DZ37" s="693"/>
      <c r="EA37" s="693"/>
      <c r="EB37" s="693"/>
      <c r="EC37" s="694"/>
    </row>
    <row r="38" spans="2:133" ht="11.25" customHeight="1" x14ac:dyDescent="0.15">
      <c r="B38" s="704" t="s">
        <v>331</v>
      </c>
      <c r="C38" s="705"/>
      <c r="D38" s="705"/>
      <c r="E38" s="705"/>
      <c r="F38" s="705"/>
      <c r="G38" s="705"/>
      <c r="H38" s="705"/>
      <c r="I38" s="705"/>
      <c r="J38" s="705"/>
      <c r="K38" s="705"/>
      <c r="L38" s="705"/>
      <c r="M38" s="705"/>
      <c r="N38" s="705"/>
      <c r="O38" s="705"/>
      <c r="P38" s="705"/>
      <c r="Q38" s="706"/>
      <c r="R38" s="739">
        <v>14715516</v>
      </c>
      <c r="S38" s="740"/>
      <c r="T38" s="740"/>
      <c r="U38" s="740"/>
      <c r="V38" s="740"/>
      <c r="W38" s="740"/>
      <c r="X38" s="740"/>
      <c r="Y38" s="741"/>
      <c r="Z38" s="742">
        <v>100</v>
      </c>
      <c r="AA38" s="742"/>
      <c r="AB38" s="742"/>
      <c r="AC38" s="742"/>
      <c r="AD38" s="743">
        <v>9066172</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v>16321</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8189</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1799145</v>
      </c>
      <c r="CS38" s="660"/>
      <c r="CT38" s="660"/>
      <c r="CU38" s="660"/>
      <c r="CV38" s="660"/>
      <c r="CW38" s="660"/>
      <c r="CX38" s="660"/>
      <c r="CY38" s="661"/>
      <c r="CZ38" s="664">
        <v>12.8</v>
      </c>
      <c r="DA38" s="693"/>
      <c r="DB38" s="693"/>
      <c r="DC38" s="697"/>
      <c r="DD38" s="668">
        <v>1625523</v>
      </c>
      <c r="DE38" s="660"/>
      <c r="DF38" s="660"/>
      <c r="DG38" s="660"/>
      <c r="DH38" s="660"/>
      <c r="DI38" s="660"/>
      <c r="DJ38" s="660"/>
      <c r="DK38" s="661"/>
      <c r="DL38" s="668">
        <v>1282150</v>
      </c>
      <c r="DM38" s="660"/>
      <c r="DN38" s="660"/>
      <c r="DO38" s="660"/>
      <c r="DP38" s="660"/>
      <c r="DQ38" s="660"/>
      <c r="DR38" s="660"/>
      <c r="DS38" s="660"/>
      <c r="DT38" s="660"/>
      <c r="DU38" s="660"/>
      <c r="DV38" s="661"/>
      <c r="DW38" s="664">
        <v>14.1</v>
      </c>
      <c r="DX38" s="693"/>
      <c r="DY38" s="693"/>
      <c r="DZ38" s="693"/>
      <c r="EA38" s="693"/>
      <c r="EB38" s="693"/>
      <c r="EC38" s="694"/>
    </row>
    <row r="39" spans="2:133" ht="11.25" customHeight="1" x14ac:dyDescent="0.15">
      <c r="AQ39" s="736" t="s">
        <v>335</v>
      </c>
      <c r="AR39" s="737"/>
      <c r="AS39" s="737"/>
      <c r="AT39" s="737"/>
      <c r="AU39" s="737"/>
      <c r="AV39" s="737"/>
      <c r="AW39" s="737"/>
      <c r="AX39" s="737"/>
      <c r="AY39" s="738"/>
      <c r="AZ39" s="659" t="s">
        <v>222</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118</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22118</v>
      </c>
      <c r="CS39" s="695"/>
      <c r="CT39" s="695"/>
      <c r="CU39" s="695"/>
      <c r="CV39" s="695"/>
      <c r="CW39" s="695"/>
      <c r="CX39" s="695"/>
      <c r="CY39" s="696"/>
      <c r="CZ39" s="664">
        <v>0.2</v>
      </c>
      <c r="DA39" s="693"/>
      <c r="DB39" s="693"/>
      <c r="DC39" s="697"/>
      <c r="DD39" s="668" t="s">
        <v>140</v>
      </c>
      <c r="DE39" s="695"/>
      <c r="DF39" s="695"/>
      <c r="DG39" s="695"/>
      <c r="DH39" s="695"/>
      <c r="DI39" s="695"/>
      <c r="DJ39" s="695"/>
      <c r="DK39" s="696"/>
      <c r="DL39" s="668" t="s">
        <v>222</v>
      </c>
      <c r="DM39" s="695"/>
      <c r="DN39" s="695"/>
      <c r="DO39" s="695"/>
      <c r="DP39" s="695"/>
      <c r="DQ39" s="695"/>
      <c r="DR39" s="695"/>
      <c r="DS39" s="695"/>
      <c r="DT39" s="695"/>
      <c r="DU39" s="695"/>
      <c r="DV39" s="696"/>
      <c r="DW39" s="664" t="s">
        <v>140</v>
      </c>
      <c r="DX39" s="693"/>
      <c r="DY39" s="693"/>
      <c r="DZ39" s="693"/>
      <c r="EA39" s="693"/>
      <c r="EB39" s="693"/>
      <c r="EC39" s="694"/>
    </row>
    <row r="40" spans="2:133" ht="11.25" customHeight="1" x14ac:dyDescent="0.15">
      <c r="AQ40" s="736" t="s">
        <v>339</v>
      </c>
      <c r="AR40" s="737"/>
      <c r="AS40" s="737"/>
      <c r="AT40" s="737"/>
      <c r="AU40" s="737"/>
      <c r="AV40" s="737"/>
      <c r="AW40" s="737"/>
      <c r="AX40" s="737"/>
      <c r="AY40" s="738"/>
      <c r="AZ40" s="659">
        <v>317473</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95</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70000</v>
      </c>
      <c r="CS40" s="660"/>
      <c r="CT40" s="660"/>
      <c r="CU40" s="660"/>
      <c r="CV40" s="660"/>
      <c r="CW40" s="660"/>
      <c r="CX40" s="660"/>
      <c r="CY40" s="661"/>
      <c r="CZ40" s="664">
        <v>0.5</v>
      </c>
      <c r="DA40" s="693"/>
      <c r="DB40" s="693"/>
      <c r="DC40" s="697"/>
      <c r="DD40" s="668" t="s">
        <v>222</v>
      </c>
      <c r="DE40" s="660"/>
      <c r="DF40" s="660"/>
      <c r="DG40" s="660"/>
      <c r="DH40" s="660"/>
      <c r="DI40" s="660"/>
      <c r="DJ40" s="660"/>
      <c r="DK40" s="661"/>
      <c r="DL40" s="668" t="s">
        <v>222</v>
      </c>
      <c r="DM40" s="660"/>
      <c r="DN40" s="660"/>
      <c r="DO40" s="660"/>
      <c r="DP40" s="660"/>
      <c r="DQ40" s="660"/>
      <c r="DR40" s="660"/>
      <c r="DS40" s="660"/>
      <c r="DT40" s="660"/>
      <c r="DU40" s="660"/>
      <c r="DV40" s="661"/>
      <c r="DW40" s="664" t="s">
        <v>123</v>
      </c>
      <c r="DX40" s="693"/>
      <c r="DY40" s="693"/>
      <c r="DZ40" s="693"/>
      <c r="EA40" s="693"/>
      <c r="EB40" s="693"/>
      <c r="EC40" s="694"/>
    </row>
    <row r="41" spans="2:133" ht="11.25" customHeight="1" x14ac:dyDescent="0.15">
      <c r="AQ41" s="746" t="s">
        <v>342</v>
      </c>
      <c r="AR41" s="747"/>
      <c r="AS41" s="747"/>
      <c r="AT41" s="747"/>
      <c r="AU41" s="747"/>
      <c r="AV41" s="747"/>
      <c r="AW41" s="747"/>
      <c r="AX41" s="747"/>
      <c r="AY41" s="748"/>
      <c r="AZ41" s="739">
        <v>796353</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260</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140</v>
      </c>
      <c r="CS41" s="695"/>
      <c r="CT41" s="695"/>
      <c r="CU41" s="695"/>
      <c r="CV41" s="695"/>
      <c r="CW41" s="695"/>
      <c r="CX41" s="695"/>
      <c r="CY41" s="696"/>
      <c r="CZ41" s="664" t="s">
        <v>222</v>
      </c>
      <c r="DA41" s="693"/>
      <c r="DB41" s="693"/>
      <c r="DC41" s="697"/>
      <c r="DD41" s="668" t="s">
        <v>222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1058429</v>
      </c>
      <c r="CS42" s="660"/>
      <c r="CT42" s="660"/>
      <c r="CU42" s="660"/>
      <c r="CV42" s="660"/>
      <c r="CW42" s="660"/>
      <c r="CX42" s="660"/>
      <c r="CY42" s="661"/>
      <c r="CZ42" s="664">
        <v>7.5</v>
      </c>
      <c r="DA42" s="665"/>
      <c r="DB42" s="665"/>
      <c r="DC42" s="760"/>
      <c r="DD42" s="668">
        <v>580183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31539</v>
      </c>
      <c r="CS43" s="695"/>
      <c r="CT43" s="695"/>
      <c r="CU43" s="695"/>
      <c r="CV43" s="695"/>
      <c r="CW43" s="695"/>
      <c r="CX43" s="695"/>
      <c r="CY43" s="696"/>
      <c r="CZ43" s="664">
        <v>0.2</v>
      </c>
      <c r="DA43" s="693"/>
      <c r="DB43" s="693"/>
      <c r="DC43" s="697"/>
      <c r="DD43" s="668">
        <v>31539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349</v>
      </c>
      <c r="CD44" s="771" t="s">
        <v>300</v>
      </c>
      <c r="CE44" s="772"/>
      <c r="CF44" s="656" t="s">
        <v>350</v>
      </c>
      <c r="CG44" s="657"/>
      <c r="CH44" s="657"/>
      <c r="CI44" s="657"/>
      <c r="CJ44" s="657"/>
      <c r="CK44" s="657"/>
      <c r="CL44" s="657"/>
      <c r="CM44" s="657"/>
      <c r="CN44" s="657"/>
      <c r="CO44" s="657"/>
      <c r="CP44" s="657"/>
      <c r="CQ44" s="658"/>
      <c r="CR44" s="659">
        <v>1057940</v>
      </c>
      <c r="CS44" s="660"/>
      <c r="CT44" s="660"/>
      <c r="CU44" s="660"/>
      <c r="CV44" s="660"/>
      <c r="CW44" s="660"/>
      <c r="CX44" s="660"/>
      <c r="CY44" s="661"/>
      <c r="CZ44" s="664">
        <v>7.5</v>
      </c>
      <c r="DA44" s="665"/>
      <c r="DB44" s="665"/>
      <c r="DC44" s="760"/>
      <c r="DD44" s="668">
        <v>579694</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351</v>
      </c>
      <c r="CG45" s="657"/>
      <c r="CH45" s="657"/>
      <c r="CI45" s="657"/>
      <c r="CJ45" s="657"/>
      <c r="CK45" s="657"/>
      <c r="CL45" s="657"/>
      <c r="CM45" s="657"/>
      <c r="CN45" s="657"/>
      <c r="CO45" s="657"/>
      <c r="CP45" s="657"/>
      <c r="CQ45" s="658"/>
      <c r="CR45" s="659">
        <v>28999</v>
      </c>
      <c r="CS45" s="695"/>
      <c r="CT45" s="695"/>
      <c r="CU45" s="695"/>
      <c r="CV45" s="695"/>
      <c r="CW45" s="695"/>
      <c r="CX45" s="695"/>
      <c r="CY45" s="696"/>
      <c r="CZ45" s="664">
        <v>0.2</v>
      </c>
      <c r="DA45" s="693"/>
      <c r="DB45" s="693"/>
      <c r="DC45" s="697"/>
      <c r="DD45" s="668">
        <v>7920</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352</v>
      </c>
      <c r="CG46" s="657"/>
      <c r="CH46" s="657"/>
      <c r="CI46" s="657"/>
      <c r="CJ46" s="657"/>
      <c r="CK46" s="657"/>
      <c r="CL46" s="657"/>
      <c r="CM46" s="657"/>
      <c r="CN46" s="657"/>
      <c r="CO46" s="657"/>
      <c r="CP46" s="657"/>
      <c r="CQ46" s="658"/>
      <c r="CR46" s="659">
        <v>1002307</v>
      </c>
      <c r="CS46" s="660"/>
      <c r="CT46" s="660"/>
      <c r="CU46" s="660"/>
      <c r="CV46" s="660"/>
      <c r="CW46" s="660"/>
      <c r="CX46" s="660"/>
      <c r="CY46" s="661"/>
      <c r="CZ46" s="664">
        <v>7.1</v>
      </c>
      <c r="DA46" s="665"/>
      <c r="DB46" s="665"/>
      <c r="DC46" s="760"/>
      <c r="DD46" s="668">
        <v>545140</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353</v>
      </c>
      <c r="CG47" s="657"/>
      <c r="CH47" s="657"/>
      <c r="CI47" s="657"/>
      <c r="CJ47" s="657"/>
      <c r="CK47" s="657"/>
      <c r="CL47" s="657"/>
      <c r="CM47" s="657"/>
      <c r="CN47" s="657"/>
      <c r="CO47" s="657"/>
      <c r="CP47" s="657"/>
      <c r="CQ47" s="658"/>
      <c r="CR47" s="659">
        <v>489</v>
      </c>
      <c r="CS47" s="695"/>
      <c r="CT47" s="695"/>
      <c r="CU47" s="695"/>
      <c r="CV47" s="695"/>
      <c r="CW47" s="695"/>
      <c r="CX47" s="695"/>
      <c r="CY47" s="696"/>
      <c r="CZ47" s="664">
        <v>0</v>
      </c>
      <c r="DA47" s="693"/>
      <c r="DB47" s="693"/>
      <c r="DC47" s="697"/>
      <c r="DD47" s="668">
        <v>489</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354</v>
      </c>
      <c r="CG48" s="657"/>
      <c r="CH48" s="657"/>
      <c r="CI48" s="657"/>
      <c r="CJ48" s="657"/>
      <c r="CK48" s="657"/>
      <c r="CL48" s="657"/>
      <c r="CM48" s="657"/>
      <c r="CN48" s="657"/>
      <c r="CO48" s="657"/>
      <c r="CP48" s="657"/>
      <c r="CQ48" s="658"/>
      <c r="CR48" s="659" t="s">
        <v>123</v>
      </c>
      <c r="CS48" s="660"/>
      <c r="CT48" s="660"/>
      <c r="CU48" s="660"/>
      <c r="CV48" s="660"/>
      <c r="CW48" s="660"/>
      <c r="CX48" s="660"/>
      <c r="CY48" s="661"/>
      <c r="CZ48" s="664" t="s">
        <v>140</v>
      </c>
      <c r="DA48" s="665"/>
      <c r="DB48" s="665"/>
      <c r="DC48" s="760"/>
      <c r="DD48" s="668" t="s">
        <v>222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355</v>
      </c>
      <c r="CE49" s="705"/>
      <c r="CF49" s="705"/>
      <c r="CG49" s="705"/>
      <c r="CH49" s="705"/>
      <c r="CI49" s="705"/>
      <c r="CJ49" s="705"/>
      <c r="CK49" s="705"/>
      <c r="CL49" s="705"/>
      <c r="CM49" s="705"/>
      <c r="CN49" s="705"/>
      <c r="CO49" s="705"/>
      <c r="CP49" s="705"/>
      <c r="CQ49" s="706"/>
      <c r="CR49" s="739">
        <v>14042214</v>
      </c>
      <c r="CS49" s="729"/>
      <c r="CT49" s="729"/>
      <c r="CU49" s="729"/>
      <c r="CV49" s="729"/>
      <c r="CW49" s="729"/>
      <c r="CX49" s="729"/>
      <c r="CY49" s="761"/>
      <c r="CZ49" s="744">
        <v>100</v>
      </c>
      <c r="DA49" s="762"/>
      <c r="DB49" s="762"/>
      <c r="DC49" s="763"/>
      <c r="DD49" s="764">
        <v>10301931</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yOV9FICQJApo5Fp9W3tnX+DE3t4rUQyjN3cQg3u9Xp+rI3BfPY3R46kmlLzvRyy+pMCl56oe/6er9pNLIGGHFA==" saltValue="fSVp7jnyQoUxIbjWIZobt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378</v>
      </c>
      <c r="C7" s="792"/>
      <c r="D7" s="792"/>
      <c r="E7" s="792"/>
      <c r="F7" s="792"/>
      <c r="G7" s="792"/>
      <c r="H7" s="792"/>
      <c r="I7" s="792"/>
      <c r="J7" s="792"/>
      <c r="K7" s="792"/>
      <c r="L7" s="792"/>
      <c r="M7" s="792"/>
      <c r="N7" s="792"/>
      <c r="O7" s="792"/>
      <c r="P7" s="793"/>
      <c r="Q7" s="794">
        <v>14691</v>
      </c>
      <c r="R7" s="795"/>
      <c r="S7" s="795"/>
      <c r="T7" s="795"/>
      <c r="U7" s="795"/>
      <c r="V7" s="795">
        <v>14062</v>
      </c>
      <c r="W7" s="795"/>
      <c r="X7" s="795"/>
      <c r="Y7" s="795"/>
      <c r="Z7" s="795"/>
      <c r="AA7" s="795">
        <v>629</v>
      </c>
      <c r="AB7" s="795"/>
      <c r="AC7" s="795"/>
      <c r="AD7" s="795"/>
      <c r="AE7" s="796"/>
      <c r="AF7" s="797">
        <v>624</v>
      </c>
      <c r="AG7" s="798"/>
      <c r="AH7" s="798"/>
      <c r="AI7" s="798"/>
      <c r="AJ7" s="799"/>
      <c r="AK7" s="834">
        <v>110</v>
      </c>
      <c r="AL7" s="835"/>
      <c r="AM7" s="835"/>
      <c r="AN7" s="835"/>
      <c r="AO7" s="835"/>
      <c r="AP7" s="835">
        <v>7307</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588</v>
      </c>
      <c r="BT7" s="839"/>
      <c r="BU7" s="839"/>
      <c r="BV7" s="839"/>
      <c r="BW7" s="839"/>
      <c r="BX7" s="839"/>
      <c r="BY7" s="839"/>
      <c r="BZ7" s="839"/>
      <c r="CA7" s="839"/>
      <c r="CB7" s="839"/>
      <c r="CC7" s="839"/>
      <c r="CD7" s="839"/>
      <c r="CE7" s="839"/>
      <c r="CF7" s="839"/>
      <c r="CG7" s="840"/>
      <c r="CH7" s="831">
        <v>9</v>
      </c>
      <c r="CI7" s="832"/>
      <c r="CJ7" s="832"/>
      <c r="CK7" s="832"/>
      <c r="CL7" s="833"/>
      <c r="CM7" s="831">
        <v>222</v>
      </c>
      <c r="CN7" s="832"/>
      <c r="CO7" s="832"/>
      <c r="CP7" s="832"/>
      <c r="CQ7" s="833"/>
      <c r="CR7" s="831">
        <v>50</v>
      </c>
      <c r="CS7" s="832"/>
      <c r="CT7" s="832"/>
      <c r="CU7" s="832"/>
      <c r="CV7" s="833"/>
      <c r="CW7" s="831" t="s">
        <v>580</v>
      </c>
      <c r="CX7" s="832"/>
      <c r="CY7" s="832"/>
      <c r="CZ7" s="832"/>
      <c r="DA7" s="833"/>
      <c r="DB7" s="831" t="s">
        <v>580</v>
      </c>
      <c r="DC7" s="832"/>
      <c r="DD7" s="832"/>
      <c r="DE7" s="832"/>
      <c r="DF7" s="833"/>
      <c r="DG7" s="831" t="s">
        <v>580</v>
      </c>
      <c r="DH7" s="832"/>
      <c r="DI7" s="832"/>
      <c r="DJ7" s="832"/>
      <c r="DK7" s="833"/>
      <c r="DL7" s="831" t="s">
        <v>580</v>
      </c>
      <c r="DM7" s="832"/>
      <c r="DN7" s="832"/>
      <c r="DO7" s="832"/>
      <c r="DP7" s="833"/>
      <c r="DQ7" s="831" t="s">
        <v>580</v>
      </c>
      <c r="DR7" s="832"/>
      <c r="DS7" s="832"/>
      <c r="DT7" s="832"/>
      <c r="DU7" s="833"/>
      <c r="DV7" s="812"/>
      <c r="DW7" s="813"/>
      <c r="DX7" s="813"/>
      <c r="DY7" s="813"/>
      <c r="DZ7" s="814"/>
      <c r="EA7" s="234"/>
    </row>
    <row r="8" spans="1:131" s="235" customFormat="1" ht="26.25" customHeight="1" x14ac:dyDescent="0.15">
      <c r="A8" s="241">
        <v>2</v>
      </c>
      <c r="B8" s="815" t="s">
        <v>379</v>
      </c>
      <c r="C8" s="816"/>
      <c r="D8" s="816"/>
      <c r="E8" s="816"/>
      <c r="F8" s="816"/>
      <c r="G8" s="816"/>
      <c r="H8" s="816"/>
      <c r="I8" s="816"/>
      <c r="J8" s="816"/>
      <c r="K8" s="816"/>
      <c r="L8" s="816"/>
      <c r="M8" s="816"/>
      <c r="N8" s="816"/>
      <c r="O8" s="816"/>
      <c r="P8" s="817"/>
      <c r="Q8" s="818">
        <v>45</v>
      </c>
      <c r="R8" s="819"/>
      <c r="S8" s="819"/>
      <c r="T8" s="819"/>
      <c r="U8" s="819"/>
      <c r="V8" s="819">
        <v>1</v>
      </c>
      <c r="W8" s="819"/>
      <c r="X8" s="819"/>
      <c r="Y8" s="819"/>
      <c r="Z8" s="819"/>
      <c r="AA8" s="819">
        <v>44</v>
      </c>
      <c r="AB8" s="819"/>
      <c r="AC8" s="819"/>
      <c r="AD8" s="819"/>
      <c r="AE8" s="820"/>
      <c r="AF8" s="821">
        <v>45</v>
      </c>
      <c r="AG8" s="822"/>
      <c r="AH8" s="822"/>
      <c r="AI8" s="822"/>
      <c r="AJ8" s="823"/>
      <c r="AK8" s="824" t="s">
        <v>579</v>
      </c>
      <c r="AL8" s="825"/>
      <c r="AM8" s="825"/>
      <c r="AN8" s="825"/>
      <c r="AO8" s="825"/>
      <c r="AP8" s="825" t="s">
        <v>580</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589</v>
      </c>
      <c r="BT8" s="829"/>
      <c r="BU8" s="829"/>
      <c r="BV8" s="829"/>
      <c r="BW8" s="829"/>
      <c r="BX8" s="829"/>
      <c r="BY8" s="829"/>
      <c r="BZ8" s="829"/>
      <c r="CA8" s="829"/>
      <c r="CB8" s="829"/>
      <c r="CC8" s="829"/>
      <c r="CD8" s="829"/>
      <c r="CE8" s="829"/>
      <c r="CF8" s="829"/>
      <c r="CG8" s="830"/>
      <c r="CH8" s="841">
        <v>1</v>
      </c>
      <c r="CI8" s="842"/>
      <c r="CJ8" s="842"/>
      <c r="CK8" s="842"/>
      <c r="CL8" s="843"/>
      <c r="CM8" s="841">
        <v>101</v>
      </c>
      <c r="CN8" s="842"/>
      <c r="CO8" s="842"/>
      <c r="CP8" s="842"/>
      <c r="CQ8" s="843"/>
      <c r="CR8" s="841">
        <v>10</v>
      </c>
      <c r="CS8" s="842"/>
      <c r="CT8" s="842"/>
      <c r="CU8" s="842"/>
      <c r="CV8" s="843"/>
      <c r="CW8" s="841" t="s">
        <v>580</v>
      </c>
      <c r="CX8" s="842"/>
      <c r="CY8" s="842"/>
      <c r="CZ8" s="842"/>
      <c r="DA8" s="843"/>
      <c r="DB8" s="841" t="s">
        <v>580</v>
      </c>
      <c r="DC8" s="842"/>
      <c r="DD8" s="842"/>
      <c r="DE8" s="842"/>
      <c r="DF8" s="843"/>
      <c r="DG8" s="841">
        <v>323</v>
      </c>
      <c r="DH8" s="842"/>
      <c r="DI8" s="842"/>
      <c r="DJ8" s="842"/>
      <c r="DK8" s="843"/>
      <c r="DL8" s="841" t="s">
        <v>580</v>
      </c>
      <c r="DM8" s="842"/>
      <c r="DN8" s="842"/>
      <c r="DO8" s="842"/>
      <c r="DP8" s="843"/>
      <c r="DQ8" s="841">
        <v>87</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381</v>
      </c>
      <c r="B23" s="850" t="s">
        <v>382</v>
      </c>
      <c r="C23" s="851"/>
      <c r="D23" s="851"/>
      <c r="E23" s="851"/>
      <c r="F23" s="851"/>
      <c r="G23" s="851"/>
      <c r="H23" s="851"/>
      <c r="I23" s="851"/>
      <c r="J23" s="851"/>
      <c r="K23" s="851"/>
      <c r="L23" s="851"/>
      <c r="M23" s="851"/>
      <c r="N23" s="851"/>
      <c r="O23" s="851"/>
      <c r="P23" s="852"/>
      <c r="Q23" s="853">
        <v>14716</v>
      </c>
      <c r="R23" s="854"/>
      <c r="S23" s="854"/>
      <c r="T23" s="854"/>
      <c r="U23" s="854"/>
      <c r="V23" s="854">
        <v>14042</v>
      </c>
      <c r="W23" s="854"/>
      <c r="X23" s="854"/>
      <c r="Y23" s="854"/>
      <c r="Z23" s="854"/>
      <c r="AA23" s="854">
        <v>673</v>
      </c>
      <c r="AB23" s="854"/>
      <c r="AC23" s="854"/>
      <c r="AD23" s="854"/>
      <c r="AE23" s="855"/>
      <c r="AF23" s="856">
        <v>669</v>
      </c>
      <c r="AG23" s="854"/>
      <c r="AH23" s="854"/>
      <c r="AI23" s="854"/>
      <c r="AJ23" s="857"/>
      <c r="AK23" s="858"/>
      <c r="AL23" s="859"/>
      <c r="AM23" s="859"/>
      <c r="AN23" s="859"/>
      <c r="AO23" s="859"/>
      <c r="AP23" s="854">
        <v>7307</v>
      </c>
      <c r="AQ23" s="854"/>
      <c r="AR23" s="854"/>
      <c r="AS23" s="854"/>
      <c r="AT23" s="854"/>
      <c r="AU23" s="860"/>
      <c r="AV23" s="860"/>
      <c r="AW23" s="860"/>
      <c r="AX23" s="860"/>
      <c r="AY23" s="861"/>
      <c r="AZ23" s="869" t="s">
        <v>383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361</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394</v>
      </c>
      <c r="C28" s="792"/>
      <c r="D28" s="792"/>
      <c r="E28" s="792"/>
      <c r="F28" s="792"/>
      <c r="G28" s="792"/>
      <c r="H28" s="792"/>
      <c r="I28" s="792"/>
      <c r="J28" s="792"/>
      <c r="K28" s="792"/>
      <c r="L28" s="792"/>
      <c r="M28" s="792"/>
      <c r="N28" s="792"/>
      <c r="O28" s="792"/>
      <c r="P28" s="793"/>
      <c r="Q28" s="882">
        <v>4084</v>
      </c>
      <c r="R28" s="883"/>
      <c r="S28" s="883"/>
      <c r="T28" s="883"/>
      <c r="U28" s="883"/>
      <c r="V28" s="883">
        <v>3821</v>
      </c>
      <c r="W28" s="883"/>
      <c r="X28" s="883"/>
      <c r="Y28" s="883"/>
      <c r="Z28" s="883"/>
      <c r="AA28" s="883">
        <v>263</v>
      </c>
      <c r="AB28" s="883"/>
      <c r="AC28" s="883"/>
      <c r="AD28" s="883"/>
      <c r="AE28" s="884"/>
      <c r="AF28" s="885">
        <v>263</v>
      </c>
      <c r="AG28" s="883"/>
      <c r="AH28" s="883"/>
      <c r="AI28" s="883"/>
      <c r="AJ28" s="886"/>
      <c r="AK28" s="887">
        <v>317</v>
      </c>
      <c r="AL28" s="878"/>
      <c r="AM28" s="878"/>
      <c r="AN28" s="878"/>
      <c r="AO28" s="878"/>
      <c r="AP28" s="878" t="s">
        <v>580</v>
      </c>
      <c r="AQ28" s="878"/>
      <c r="AR28" s="878"/>
      <c r="AS28" s="878"/>
      <c r="AT28" s="878"/>
      <c r="AU28" s="878">
        <v>0</v>
      </c>
      <c r="AV28" s="878"/>
      <c r="AW28" s="878"/>
      <c r="AX28" s="878"/>
      <c r="AY28" s="878"/>
      <c r="AZ28" s="879" t="s">
        <v>580</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395</v>
      </c>
      <c r="C29" s="816"/>
      <c r="D29" s="816"/>
      <c r="E29" s="816"/>
      <c r="F29" s="816"/>
      <c r="G29" s="816"/>
      <c r="H29" s="816"/>
      <c r="I29" s="816"/>
      <c r="J29" s="816"/>
      <c r="K29" s="816"/>
      <c r="L29" s="816"/>
      <c r="M29" s="816"/>
      <c r="N29" s="816"/>
      <c r="O29" s="816"/>
      <c r="P29" s="817"/>
      <c r="Q29" s="818">
        <v>2586</v>
      </c>
      <c r="R29" s="819"/>
      <c r="S29" s="819"/>
      <c r="T29" s="819"/>
      <c r="U29" s="819"/>
      <c r="V29" s="819">
        <v>2484</v>
      </c>
      <c r="W29" s="819"/>
      <c r="X29" s="819"/>
      <c r="Y29" s="819"/>
      <c r="Z29" s="819"/>
      <c r="AA29" s="819">
        <v>102</v>
      </c>
      <c r="AB29" s="819"/>
      <c r="AC29" s="819"/>
      <c r="AD29" s="819"/>
      <c r="AE29" s="820"/>
      <c r="AF29" s="821">
        <v>102</v>
      </c>
      <c r="AG29" s="822"/>
      <c r="AH29" s="822"/>
      <c r="AI29" s="822"/>
      <c r="AJ29" s="823"/>
      <c r="AK29" s="890">
        <v>349</v>
      </c>
      <c r="AL29" s="891"/>
      <c r="AM29" s="891"/>
      <c r="AN29" s="891"/>
      <c r="AO29" s="891"/>
      <c r="AP29" s="891" t="s">
        <v>580</v>
      </c>
      <c r="AQ29" s="891"/>
      <c r="AR29" s="891"/>
      <c r="AS29" s="891"/>
      <c r="AT29" s="891"/>
      <c r="AU29" s="891">
        <v>0</v>
      </c>
      <c r="AV29" s="891"/>
      <c r="AW29" s="891"/>
      <c r="AX29" s="891"/>
      <c r="AY29" s="891"/>
      <c r="AZ29" s="892" t="s">
        <v>580</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396</v>
      </c>
      <c r="C30" s="816"/>
      <c r="D30" s="816"/>
      <c r="E30" s="816"/>
      <c r="F30" s="816"/>
      <c r="G30" s="816"/>
      <c r="H30" s="816"/>
      <c r="I30" s="816"/>
      <c r="J30" s="816"/>
      <c r="K30" s="816"/>
      <c r="L30" s="816"/>
      <c r="M30" s="816"/>
      <c r="N30" s="816"/>
      <c r="O30" s="816"/>
      <c r="P30" s="817"/>
      <c r="Q30" s="818">
        <v>491</v>
      </c>
      <c r="R30" s="819"/>
      <c r="S30" s="819"/>
      <c r="T30" s="819"/>
      <c r="U30" s="819"/>
      <c r="V30" s="819">
        <v>483</v>
      </c>
      <c r="W30" s="819"/>
      <c r="X30" s="819"/>
      <c r="Y30" s="819"/>
      <c r="Z30" s="819"/>
      <c r="AA30" s="819">
        <v>8</v>
      </c>
      <c r="AB30" s="819"/>
      <c r="AC30" s="819"/>
      <c r="AD30" s="819"/>
      <c r="AE30" s="820"/>
      <c r="AF30" s="821">
        <v>8</v>
      </c>
      <c r="AG30" s="822"/>
      <c r="AH30" s="822"/>
      <c r="AI30" s="822"/>
      <c r="AJ30" s="823"/>
      <c r="AK30" s="890">
        <v>42</v>
      </c>
      <c r="AL30" s="891"/>
      <c r="AM30" s="891"/>
      <c r="AN30" s="891"/>
      <c r="AO30" s="891"/>
      <c r="AP30" s="891" t="s">
        <v>580</v>
      </c>
      <c r="AQ30" s="891"/>
      <c r="AR30" s="891"/>
      <c r="AS30" s="891"/>
      <c r="AT30" s="891"/>
      <c r="AU30" s="891">
        <v>0</v>
      </c>
      <c r="AV30" s="891"/>
      <c r="AW30" s="891"/>
      <c r="AX30" s="891"/>
      <c r="AY30" s="891"/>
      <c r="AZ30" s="892" t="s">
        <v>580</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397</v>
      </c>
      <c r="C31" s="816"/>
      <c r="D31" s="816"/>
      <c r="E31" s="816"/>
      <c r="F31" s="816"/>
      <c r="G31" s="816"/>
      <c r="H31" s="816"/>
      <c r="I31" s="816"/>
      <c r="J31" s="816"/>
      <c r="K31" s="816"/>
      <c r="L31" s="816"/>
      <c r="M31" s="816"/>
      <c r="N31" s="816"/>
      <c r="O31" s="816"/>
      <c r="P31" s="817"/>
      <c r="Q31" s="818">
        <v>56</v>
      </c>
      <c r="R31" s="819"/>
      <c r="S31" s="819"/>
      <c r="T31" s="819"/>
      <c r="U31" s="819"/>
      <c r="V31" s="819">
        <v>49</v>
      </c>
      <c r="W31" s="819"/>
      <c r="X31" s="819"/>
      <c r="Y31" s="819"/>
      <c r="Z31" s="819"/>
      <c r="AA31" s="819">
        <v>7</v>
      </c>
      <c r="AB31" s="819"/>
      <c r="AC31" s="819"/>
      <c r="AD31" s="819"/>
      <c r="AE31" s="820"/>
      <c r="AF31" s="821">
        <v>7</v>
      </c>
      <c r="AG31" s="822"/>
      <c r="AH31" s="822"/>
      <c r="AI31" s="822"/>
      <c r="AJ31" s="823"/>
      <c r="AK31" s="890">
        <v>92</v>
      </c>
      <c r="AL31" s="891"/>
      <c r="AM31" s="891"/>
      <c r="AN31" s="891"/>
      <c r="AO31" s="891"/>
      <c r="AP31" s="891" t="s">
        <v>580</v>
      </c>
      <c r="AQ31" s="891"/>
      <c r="AR31" s="891"/>
      <c r="AS31" s="891"/>
      <c r="AT31" s="891"/>
      <c r="AU31" s="891">
        <v>0</v>
      </c>
      <c r="AV31" s="891"/>
      <c r="AW31" s="891"/>
      <c r="AX31" s="891"/>
      <c r="AY31" s="891"/>
      <c r="AZ31" s="892" t="s">
        <v>581</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398</v>
      </c>
      <c r="C32" s="816"/>
      <c r="D32" s="816"/>
      <c r="E32" s="816"/>
      <c r="F32" s="816"/>
      <c r="G32" s="816"/>
      <c r="H32" s="816"/>
      <c r="I32" s="816"/>
      <c r="J32" s="816"/>
      <c r="K32" s="816"/>
      <c r="L32" s="816"/>
      <c r="M32" s="816"/>
      <c r="N32" s="816"/>
      <c r="O32" s="816"/>
      <c r="P32" s="817"/>
      <c r="Q32" s="818">
        <v>76</v>
      </c>
      <c r="R32" s="819"/>
      <c r="S32" s="819"/>
      <c r="T32" s="819"/>
      <c r="U32" s="819"/>
      <c r="V32" s="819">
        <v>22</v>
      </c>
      <c r="W32" s="819"/>
      <c r="X32" s="819"/>
      <c r="Y32" s="819"/>
      <c r="Z32" s="819"/>
      <c r="AA32" s="819">
        <v>53</v>
      </c>
      <c r="AB32" s="819"/>
      <c r="AC32" s="819"/>
      <c r="AD32" s="819"/>
      <c r="AE32" s="820"/>
      <c r="AF32" s="821">
        <v>53</v>
      </c>
      <c r="AG32" s="822"/>
      <c r="AH32" s="822"/>
      <c r="AI32" s="822"/>
      <c r="AJ32" s="823"/>
      <c r="AK32" s="890" t="s">
        <v>580</v>
      </c>
      <c r="AL32" s="891"/>
      <c r="AM32" s="891"/>
      <c r="AN32" s="891"/>
      <c r="AO32" s="891"/>
      <c r="AP32" s="891" t="s">
        <v>580</v>
      </c>
      <c r="AQ32" s="891"/>
      <c r="AR32" s="891"/>
      <c r="AS32" s="891"/>
      <c r="AT32" s="891"/>
      <c r="AU32" s="891">
        <v>0</v>
      </c>
      <c r="AV32" s="891"/>
      <c r="AW32" s="891"/>
      <c r="AX32" s="891"/>
      <c r="AY32" s="891"/>
      <c r="AZ32" s="892" t="s">
        <v>580</v>
      </c>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399</v>
      </c>
      <c r="C33" s="816"/>
      <c r="D33" s="816"/>
      <c r="E33" s="816"/>
      <c r="F33" s="816"/>
      <c r="G33" s="816"/>
      <c r="H33" s="816"/>
      <c r="I33" s="816"/>
      <c r="J33" s="816"/>
      <c r="K33" s="816"/>
      <c r="L33" s="816"/>
      <c r="M33" s="816"/>
      <c r="N33" s="816"/>
      <c r="O33" s="816"/>
      <c r="P33" s="817"/>
      <c r="Q33" s="818">
        <v>833</v>
      </c>
      <c r="R33" s="819"/>
      <c r="S33" s="819"/>
      <c r="T33" s="819"/>
      <c r="U33" s="819"/>
      <c r="V33" s="819">
        <v>710</v>
      </c>
      <c r="W33" s="819"/>
      <c r="X33" s="819"/>
      <c r="Y33" s="819"/>
      <c r="Z33" s="819"/>
      <c r="AA33" s="819">
        <v>123</v>
      </c>
      <c r="AB33" s="819"/>
      <c r="AC33" s="819"/>
      <c r="AD33" s="819"/>
      <c r="AE33" s="820"/>
      <c r="AF33" s="821">
        <v>937</v>
      </c>
      <c r="AG33" s="822"/>
      <c r="AH33" s="822"/>
      <c r="AI33" s="822"/>
      <c r="AJ33" s="823"/>
      <c r="AK33" s="890">
        <v>16</v>
      </c>
      <c r="AL33" s="891"/>
      <c r="AM33" s="891"/>
      <c r="AN33" s="891"/>
      <c r="AO33" s="891"/>
      <c r="AP33" s="891">
        <v>712</v>
      </c>
      <c r="AQ33" s="891"/>
      <c r="AR33" s="891"/>
      <c r="AS33" s="891"/>
      <c r="AT33" s="891"/>
      <c r="AU33" s="891">
        <v>1</v>
      </c>
      <c r="AV33" s="891"/>
      <c r="AW33" s="891"/>
      <c r="AX33" s="891"/>
      <c r="AY33" s="891"/>
      <c r="AZ33" s="892" t="s">
        <v>580</v>
      </c>
      <c r="BA33" s="892"/>
      <c r="BB33" s="892"/>
      <c r="BC33" s="892"/>
      <c r="BD33" s="892"/>
      <c r="BE33" s="888" t="s">
        <v>400</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401</v>
      </c>
      <c r="C34" s="816"/>
      <c r="D34" s="816"/>
      <c r="E34" s="816"/>
      <c r="F34" s="816"/>
      <c r="G34" s="816"/>
      <c r="H34" s="816"/>
      <c r="I34" s="816"/>
      <c r="J34" s="816"/>
      <c r="K34" s="816"/>
      <c r="L34" s="816"/>
      <c r="M34" s="816"/>
      <c r="N34" s="816"/>
      <c r="O34" s="816"/>
      <c r="P34" s="817"/>
      <c r="Q34" s="818">
        <v>1438</v>
      </c>
      <c r="R34" s="819"/>
      <c r="S34" s="819"/>
      <c r="T34" s="819"/>
      <c r="U34" s="819"/>
      <c r="V34" s="819">
        <v>1381</v>
      </c>
      <c r="W34" s="819"/>
      <c r="X34" s="819"/>
      <c r="Y34" s="819"/>
      <c r="Z34" s="819"/>
      <c r="AA34" s="819">
        <v>57</v>
      </c>
      <c r="AB34" s="819"/>
      <c r="AC34" s="819"/>
      <c r="AD34" s="819"/>
      <c r="AE34" s="820"/>
      <c r="AF34" s="821">
        <v>57</v>
      </c>
      <c r="AG34" s="822"/>
      <c r="AH34" s="822"/>
      <c r="AI34" s="822"/>
      <c r="AJ34" s="823"/>
      <c r="AK34" s="890">
        <v>623</v>
      </c>
      <c r="AL34" s="891"/>
      <c r="AM34" s="891"/>
      <c r="AN34" s="891"/>
      <c r="AO34" s="891"/>
      <c r="AP34" s="891">
        <v>7536</v>
      </c>
      <c r="AQ34" s="891"/>
      <c r="AR34" s="891"/>
      <c r="AS34" s="891"/>
      <c r="AT34" s="891"/>
      <c r="AU34" s="891">
        <v>6767</v>
      </c>
      <c r="AV34" s="891"/>
      <c r="AW34" s="891"/>
      <c r="AX34" s="891"/>
      <c r="AY34" s="891"/>
      <c r="AZ34" s="892" t="s">
        <v>580</v>
      </c>
      <c r="BA34" s="892"/>
      <c r="BB34" s="892"/>
      <c r="BC34" s="892"/>
      <c r="BD34" s="892"/>
      <c r="BE34" s="888" t="s">
        <v>402</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403</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381</v>
      </c>
      <c r="B63" s="850" t="s">
        <v>404</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1427</v>
      </c>
      <c r="AG63" s="902"/>
      <c r="AH63" s="902"/>
      <c r="AI63" s="902"/>
      <c r="AJ63" s="903"/>
      <c r="AK63" s="904"/>
      <c r="AL63" s="899"/>
      <c r="AM63" s="899"/>
      <c r="AN63" s="899"/>
      <c r="AO63" s="899"/>
      <c r="AP63" s="902">
        <v>8248</v>
      </c>
      <c r="AQ63" s="902"/>
      <c r="AR63" s="902"/>
      <c r="AS63" s="902"/>
      <c r="AT63" s="902"/>
      <c r="AU63" s="902">
        <v>6768</v>
      </c>
      <c r="AV63" s="902"/>
      <c r="AW63" s="902"/>
      <c r="AX63" s="902"/>
      <c r="AY63" s="902"/>
      <c r="AZ63" s="906"/>
      <c r="BA63" s="906"/>
      <c r="BB63" s="906"/>
      <c r="BC63" s="906"/>
      <c r="BD63" s="906"/>
      <c r="BE63" s="907"/>
      <c r="BF63" s="907"/>
      <c r="BG63" s="907"/>
      <c r="BH63" s="907"/>
      <c r="BI63" s="908"/>
      <c r="BJ63" s="909" t="s">
        <v>405</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407</v>
      </c>
      <c r="B66" s="801"/>
      <c r="C66" s="801"/>
      <c r="D66" s="801"/>
      <c r="E66" s="801"/>
      <c r="F66" s="801"/>
      <c r="G66" s="801"/>
      <c r="H66" s="801"/>
      <c r="I66" s="801"/>
      <c r="J66" s="801"/>
      <c r="K66" s="801"/>
      <c r="L66" s="801"/>
      <c r="M66" s="801"/>
      <c r="N66" s="801"/>
      <c r="O66" s="801"/>
      <c r="P66" s="802"/>
      <c r="Q66" s="777" t="s">
        <v>408</v>
      </c>
      <c r="R66" s="778"/>
      <c r="S66" s="778"/>
      <c r="T66" s="778"/>
      <c r="U66" s="779"/>
      <c r="V66" s="777" t="s">
        <v>409</v>
      </c>
      <c r="W66" s="778"/>
      <c r="X66" s="778"/>
      <c r="Y66" s="778"/>
      <c r="Z66" s="779"/>
      <c r="AA66" s="777" t="s">
        <v>410</v>
      </c>
      <c r="AB66" s="778"/>
      <c r="AC66" s="778"/>
      <c r="AD66" s="778"/>
      <c r="AE66" s="779"/>
      <c r="AF66" s="912" t="s">
        <v>411</v>
      </c>
      <c r="AG66" s="873"/>
      <c r="AH66" s="873"/>
      <c r="AI66" s="873"/>
      <c r="AJ66" s="913"/>
      <c r="AK66" s="777" t="s">
        <v>412</v>
      </c>
      <c r="AL66" s="801"/>
      <c r="AM66" s="801"/>
      <c r="AN66" s="801"/>
      <c r="AO66" s="802"/>
      <c r="AP66" s="777" t="s">
        <v>413</v>
      </c>
      <c r="AQ66" s="778"/>
      <c r="AR66" s="778"/>
      <c r="AS66" s="778"/>
      <c r="AT66" s="779"/>
      <c r="AU66" s="777" t="s">
        <v>414</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582</v>
      </c>
      <c r="C68" s="930"/>
      <c r="D68" s="930"/>
      <c r="E68" s="930"/>
      <c r="F68" s="930"/>
      <c r="G68" s="930"/>
      <c r="H68" s="930"/>
      <c r="I68" s="930"/>
      <c r="J68" s="930"/>
      <c r="K68" s="930"/>
      <c r="L68" s="930"/>
      <c r="M68" s="930"/>
      <c r="N68" s="930"/>
      <c r="O68" s="930"/>
      <c r="P68" s="931"/>
      <c r="Q68" s="932">
        <v>5367</v>
      </c>
      <c r="R68" s="926"/>
      <c r="S68" s="926"/>
      <c r="T68" s="926"/>
      <c r="U68" s="926"/>
      <c r="V68" s="926">
        <v>5172</v>
      </c>
      <c r="W68" s="926"/>
      <c r="X68" s="926"/>
      <c r="Y68" s="926"/>
      <c r="Z68" s="926"/>
      <c r="AA68" s="926">
        <v>194</v>
      </c>
      <c r="AB68" s="926"/>
      <c r="AC68" s="926"/>
      <c r="AD68" s="926"/>
      <c r="AE68" s="926"/>
      <c r="AF68" s="926">
        <v>194</v>
      </c>
      <c r="AG68" s="926"/>
      <c r="AH68" s="926"/>
      <c r="AI68" s="926"/>
      <c r="AJ68" s="926"/>
      <c r="AK68" s="926" t="s">
        <v>580</v>
      </c>
      <c r="AL68" s="926"/>
      <c r="AM68" s="926"/>
      <c r="AN68" s="926"/>
      <c r="AO68" s="926"/>
      <c r="AP68" s="926">
        <v>627</v>
      </c>
      <c r="AQ68" s="926"/>
      <c r="AR68" s="926"/>
      <c r="AS68" s="926"/>
      <c r="AT68" s="926"/>
      <c r="AU68" s="926">
        <v>59</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583</v>
      </c>
      <c r="C69" s="934"/>
      <c r="D69" s="934"/>
      <c r="E69" s="934"/>
      <c r="F69" s="934"/>
      <c r="G69" s="934"/>
      <c r="H69" s="934"/>
      <c r="I69" s="934"/>
      <c r="J69" s="934"/>
      <c r="K69" s="934"/>
      <c r="L69" s="934"/>
      <c r="M69" s="934"/>
      <c r="N69" s="934"/>
      <c r="O69" s="934"/>
      <c r="P69" s="935"/>
      <c r="Q69" s="936">
        <v>1751</v>
      </c>
      <c r="R69" s="891"/>
      <c r="S69" s="891"/>
      <c r="T69" s="891"/>
      <c r="U69" s="891"/>
      <c r="V69" s="891">
        <v>1683</v>
      </c>
      <c r="W69" s="891"/>
      <c r="X69" s="891"/>
      <c r="Y69" s="891"/>
      <c r="Z69" s="891"/>
      <c r="AA69" s="891">
        <v>68</v>
      </c>
      <c r="AB69" s="891"/>
      <c r="AC69" s="891"/>
      <c r="AD69" s="891"/>
      <c r="AE69" s="891"/>
      <c r="AF69" s="891">
        <v>68</v>
      </c>
      <c r="AG69" s="891"/>
      <c r="AH69" s="891"/>
      <c r="AI69" s="891"/>
      <c r="AJ69" s="891"/>
      <c r="AK69" s="891" t="s">
        <v>580</v>
      </c>
      <c r="AL69" s="891"/>
      <c r="AM69" s="891"/>
      <c r="AN69" s="891"/>
      <c r="AO69" s="891"/>
      <c r="AP69" s="891">
        <v>2767</v>
      </c>
      <c r="AQ69" s="891"/>
      <c r="AR69" s="891"/>
      <c r="AS69" s="891"/>
      <c r="AT69" s="891"/>
      <c r="AU69" s="891">
        <v>1147</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584</v>
      </c>
      <c r="C70" s="934"/>
      <c r="D70" s="934"/>
      <c r="E70" s="934"/>
      <c r="F70" s="934"/>
      <c r="G70" s="934"/>
      <c r="H70" s="934"/>
      <c r="I70" s="934"/>
      <c r="J70" s="934"/>
      <c r="K70" s="934"/>
      <c r="L70" s="934"/>
      <c r="M70" s="934"/>
      <c r="N70" s="934"/>
      <c r="O70" s="934"/>
      <c r="P70" s="935"/>
      <c r="Q70" s="936">
        <v>8452</v>
      </c>
      <c r="R70" s="891"/>
      <c r="S70" s="891"/>
      <c r="T70" s="891"/>
      <c r="U70" s="891"/>
      <c r="V70" s="891">
        <v>8381</v>
      </c>
      <c r="W70" s="891"/>
      <c r="X70" s="891"/>
      <c r="Y70" s="891"/>
      <c r="Z70" s="891"/>
      <c r="AA70" s="891">
        <v>72</v>
      </c>
      <c r="AB70" s="891"/>
      <c r="AC70" s="891"/>
      <c r="AD70" s="891"/>
      <c r="AE70" s="891"/>
      <c r="AF70" s="891">
        <v>72</v>
      </c>
      <c r="AG70" s="891"/>
      <c r="AH70" s="891"/>
      <c r="AI70" s="891"/>
      <c r="AJ70" s="891"/>
      <c r="AK70" s="891">
        <v>970</v>
      </c>
      <c r="AL70" s="891"/>
      <c r="AM70" s="891"/>
      <c r="AN70" s="891"/>
      <c r="AO70" s="891"/>
      <c r="AP70" s="891" t="s">
        <v>587</v>
      </c>
      <c r="AQ70" s="891"/>
      <c r="AR70" s="891"/>
      <c r="AS70" s="891"/>
      <c r="AT70" s="891"/>
      <c r="AU70" s="891" t="s">
        <v>580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585</v>
      </c>
      <c r="C71" s="934"/>
      <c r="D71" s="934"/>
      <c r="E71" s="934"/>
      <c r="F71" s="934"/>
      <c r="G71" s="934"/>
      <c r="H71" s="934"/>
      <c r="I71" s="934"/>
      <c r="J71" s="934"/>
      <c r="K71" s="934"/>
      <c r="L71" s="934"/>
      <c r="M71" s="934"/>
      <c r="N71" s="934"/>
      <c r="O71" s="934"/>
      <c r="P71" s="935"/>
      <c r="Q71" s="936">
        <v>1636</v>
      </c>
      <c r="R71" s="891"/>
      <c r="S71" s="891"/>
      <c r="T71" s="891"/>
      <c r="U71" s="891"/>
      <c r="V71" s="891">
        <v>1535</v>
      </c>
      <c r="W71" s="891"/>
      <c r="X71" s="891"/>
      <c r="Y71" s="891"/>
      <c r="Z71" s="891"/>
      <c r="AA71" s="891">
        <v>100</v>
      </c>
      <c r="AB71" s="891"/>
      <c r="AC71" s="891"/>
      <c r="AD71" s="891"/>
      <c r="AE71" s="891"/>
      <c r="AF71" s="891">
        <v>100</v>
      </c>
      <c r="AG71" s="891"/>
      <c r="AH71" s="891"/>
      <c r="AI71" s="891"/>
      <c r="AJ71" s="891"/>
      <c r="AK71" s="891" t="s">
        <v>580</v>
      </c>
      <c r="AL71" s="891"/>
      <c r="AM71" s="891"/>
      <c r="AN71" s="891"/>
      <c r="AO71" s="891"/>
      <c r="AP71" s="891" t="s">
        <v>580</v>
      </c>
      <c r="AQ71" s="891"/>
      <c r="AR71" s="891"/>
      <c r="AS71" s="891"/>
      <c r="AT71" s="891"/>
      <c r="AU71" s="891" t="s">
        <v>580</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586</v>
      </c>
      <c r="C72" s="934"/>
      <c r="D72" s="934"/>
      <c r="E72" s="934"/>
      <c r="F72" s="934"/>
      <c r="G72" s="934"/>
      <c r="H72" s="934"/>
      <c r="I72" s="934"/>
      <c r="J72" s="934"/>
      <c r="K72" s="934"/>
      <c r="L72" s="934"/>
      <c r="M72" s="934"/>
      <c r="N72" s="934"/>
      <c r="O72" s="934"/>
      <c r="P72" s="935"/>
      <c r="Q72" s="936">
        <v>830487</v>
      </c>
      <c r="R72" s="891"/>
      <c r="S72" s="891"/>
      <c r="T72" s="891"/>
      <c r="U72" s="891"/>
      <c r="V72" s="891">
        <v>800586</v>
      </c>
      <c r="W72" s="891"/>
      <c r="X72" s="891"/>
      <c r="Y72" s="891"/>
      <c r="Z72" s="891"/>
      <c r="AA72" s="891">
        <v>29902</v>
      </c>
      <c r="AB72" s="891"/>
      <c r="AC72" s="891"/>
      <c r="AD72" s="891"/>
      <c r="AE72" s="891"/>
      <c r="AF72" s="891">
        <v>29900</v>
      </c>
      <c r="AG72" s="891"/>
      <c r="AH72" s="891"/>
      <c r="AI72" s="891"/>
      <c r="AJ72" s="891"/>
      <c r="AK72" s="891">
        <v>5</v>
      </c>
      <c r="AL72" s="891"/>
      <c r="AM72" s="891"/>
      <c r="AN72" s="891"/>
      <c r="AO72" s="891"/>
      <c r="AP72" s="891" t="s">
        <v>580</v>
      </c>
      <c r="AQ72" s="891"/>
      <c r="AR72" s="891"/>
      <c r="AS72" s="891"/>
      <c r="AT72" s="891"/>
      <c r="AU72" s="891" t="s">
        <v>587</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381</v>
      </c>
      <c r="B88" s="850" t="s">
        <v>415</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30334</v>
      </c>
      <c r="AG88" s="902"/>
      <c r="AH88" s="902"/>
      <c r="AI88" s="902"/>
      <c r="AJ88" s="902"/>
      <c r="AK88" s="899"/>
      <c r="AL88" s="899"/>
      <c r="AM88" s="899"/>
      <c r="AN88" s="899"/>
      <c r="AO88" s="899"/>
      <c r="AP88" s="902">
        <v>3394</v>
      </c>
      <c r="AQ88" s="902"/>
      <c r="AR88" s="902"/>
      <c r="AS88" s="902"/>
      <c r="AT88" s="902"/>
      <c r="AU88" s="902">
        <v>1206</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416</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60</v>
      </c>
      <c r="CS102" s="910"/>
      <c r="CT102" s="910"/>
      <c r="CU102" s="910"/>
      <c r="CV102" s="953"/>
      <c r="CW102" s="952">
        <v>0</v>
      </c>
      <c r="CX102" s="910"/>
      <c r="CY102" s="910"/>
      <c r="CZ102" s="910"/>
      <c r="DA102" s="953"/>
      <c r="DB102" s="952">
        <v>0</v>
      </c>
      <c r="DC102" s="910"/>
      <c r="DD102" s="910"/>
      <c r="DE102" s="910"/>
      <c r="DF102" s="953"/>
      <c r="DG102" s="952">
        <v>323</v>
      </c>
      <c r="DH102" s="910"/>
      <c r="DI102" s="910"/>
      <c r="DJ102" s="910"/>
      <c r="DK102" s="953"/>
      <c r="DL102" s="952">
        <v>0</v>
      </c>
      <c r="DM102" s="910"/>
      <c r="DN102" s="910"/>
      <c r="DO102" s="910"/>
      <c r="DP102" s="953"/>
      <c r="DQ102" s="952">
        <v>87</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423</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424</v>
      </c>
      <c r="AB109" s="955"/>
      <c r="AC109" s="955"/>
      <c r="AD109" s="955"/>
      <c r="AE109" s="956"/>
      <c r="AF109" s="954" t="s">
        <v>299</v>
      </c>
      <c r="AG109" s="955"/>
      <c r="AH109" s="955"/>
      <c r="AI109" s="955"/>
      <c r="AJ109" s="956"/>
      <c r="AK109" s="954" t="s">
        <v>298</v>
      </c>
      <c r="AL109" s="955"/>
      <c r="AM109" s="955"/>
      <c r="AN109" s="955"/>
      <c r="AO109" s="956"/>
      <c r="AP109" s="954" t="s">
        <v>425</v>
      </c>
      <c r="AQ109" s="955"/>
      <c r="AR109" s="955"/>
      <c r="AS109" s="955"/>
      <c r="AT109" s="957"/>
      <c r="AU109" s="974" t="s">
        <v>423</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424</v>
      </c>
      <c r="BR109" s="955"/>
      <c r="BS109" s="955"/>
      <c r="BT109" s="955"/>
      <c r="BU109" s="956"/>
      <c r="BV109" s="954" t="s">
        <v>299</v>
      </c>
      <c r="BW109" s="955"/>
      <c r="BX109" s="955"/>
      <c r="BY109" s="955"/>
      <c r="BZ109" s="956"/>
      <c r="CA109" s="954" t="s">
        <v>298</v>
      </c>
      <c r="CB109" s="955"/>
      <c r="CC109" s="955"/>
      <c r="CD109" s="955"/>
      <c r="CE109" s="956"/>
      <c r="CF109" s="975" t="s">
        <v>425</v>
      </c>
      <c r="CG109" s="975"/>
      <c r="CH109" s="975"/>
      <c r="CI109" s="975"/>
      <c r="CJ109" s="975"/>
      <c r="CK109" s="954" t="s">
        <v>426</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424</v>
      </c>
      <c r="DH109" s="955"/>
      <c r="DI109" s="955"/>
      <c r="DJ109" s="955"/>
      <c r="DK109" s="956"/>
      <c r="DL109" s="954" t="s">
        <v>299</v>
      </c>
      <c r="DM109" s="955"/>
      <c r="DN109" s="955"/>
      <c r="DO109" s="955"/>
      <c r="DP109" s="956"/>
      <c r="DQ109" s="954" t="s">
        <v>298</v>
      </c>
      <c r="DR109" s="955"/>
      <c r="DS109" s="955"/>
      <c r="DT109" s="955"/>
      <c r="DU109" s="956"/>
      <c r="DV109" s="954" t="s">
        <v>425</v>
      </c>
      <c r="DW109" s="955"/>
      <c r="DX109" s="955"/>
      <c r="DY109" s="955"/>
      <c r="DZ109" s="957"/>
    </row>
    <row r="110" spans="1:131" s="226" customFormat="1" ht="26.25" customHeight="1" x14ac:dyDescent="0.15">
      <c r="A110" s="958" t="s">
        <v>427</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973345</v>
      </c>
      <c r="AB110" s="962"/>
      <c r="AC110" s="962"/>
      <c r="AD110" s="962"/>
      <c r="AE110" s="963"/>
      <c r="AF110" s="964">
        <v>903522</v>
      </c>
      <c r="AG110" s="962"/>
      <c r="AH110" s="962"/>
      <c r="AI110" s="962"/>
      <c r="AJ110" s="963"/>
      <c r="AK110" s="964">
        <v>919908</v>
      </c>
      <c r="AL110" s="962"/>
      <c r="AM110" s="962"/>
      <c r="AN110" s="962"/>
      <c r="AO110" s="963"/>
      <c r="AP110" s="965">
        <v>10.1</v>
      </c>
      <c r="AQ110" s="966"/>
      <c r="AR110" s="966"/>
      <c r="AS110" s="966"/>
      <c r="AT110" s="967"/>
      <c r="AU110" s="968" t="s">
        <v>66</v>
      </c>
      <c r="AV110" s="969"/>
      <c r="AW110" s="969"/>
      <c r="AX110" s="969"/>
      <c r="AY110" s="969"/>
      <c r="AZ110" s="1010" t="s">
        <v>428</v>
      </c>
      <c r="BA110" s="959"/>
      <c r="BB110" s="959"/>
      <c r="BC110" s="959"/>
      <c r="BD110" s="959"/>
      <c r="BE110" s="959"/>
      <c r="BF110" s="959"/>
      <c r="BG110" s="959"/>
      <c r="BH110" s="959"/>
      <c r="BI110" s="959"/>
      <c r="BJ110" s="959"/>
      <c r="BK110" s="959"/>
      <c r="BL110" s="959"/>
      <c r="BM110" s="959"/>
      <c r="BN110" s="959"/>
      <c r="BO110" s="959"/>
      <c r="BP110" s="960"/>
      <c r="BQ110" s="996">
        <v>8330892</v>
      </c>
      <c r="BR110" s="997"/>
      <c r="BS110" s="997"/>
      <c r="BT110" s="997"/>
      <c r="BU110" s="997"/>
      <c r="BV110" s="997">
        <v>7797038</v>
      </c>
      <c r="BW110" s="997"/>
      <c r="BX110" s="997"/>
      <c r="BY110" s="997"/>
      <c r="BZ110" s="997"/>
      <c r="CA110" s="997">
        <v>7307015</v>
      </c>
      <c r="CB110" s="997"/>
      <c r="CC110" s="997"/>
      <c r="CD110" s="997"/>
      <c r="CE110" s="997"/>
      <c r="CF110" s="1011">
        <v>80.599999999999994</v>
      </c>
      <c r="CG110" s="1012"/>
      <c r="CH110" s="1012"/>
      <c r="CI110" s="1012"/>
      <c r="CJ110" s="1012"/>
      <c r="CK110" s="1013" t="s">
        <v>429</v>
      </c>
      <c r="CL110" s="1014"/>
      <c r="CM110" s="993" t="s">
        <v>430</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431</v>
      </c>
      <c r="DH110" s="997"/>
      <c r="DI110" s="997"/>
      <c r="DJ110" s="997"/>
      <c r="DK110" s="997"/>
      <c r="DL110" s="997" t="s">
        <v>432</v>
      </c>
      <c r="DM110" s="997"/>
      <c r="DN110" s="997"/>
      <c r="DO110" s="997"/>
      <c r="DP110" s="997"/>
      <c r="DQ110" s="997" t="s">
        <v>433</v>
      </c>
      <c r="DR110" s="997"/>
      <c r="DS110" s="997"/>
      <c r="DT110" s="997"/>
      <c r="DU110" s="997"/>
      <c r="DV110" s="998" t="s">
        <v>123</v>
      </c>
      <c r="DW110" s="998"/>
      <c r="DX110" s="998"/>
      <c r="DY110" s="998"/>
      <c r="DZ110" s="999"/>
    </row>
    <row r="111" spans="1:131" s="226" customFormat="1" ht="26.25" customHeight="1" x14ac:dyDescent="0.15">
      <c r="A111" s="1000" t="s">
        <v>434</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435</v>
      </c>
      <c r="AB111" s="1004"/>
      <c r="AC111" s="1004"/>
      <c r="AD111" s="1004"/>
      <c r="AE111" s="1005"/>
      <c r="AF111" s="1006" t="s">
        <v>436</v>
      </c>
      <c r="AG111" s="1004"/>
      <c r="AH111" s="1004"/>
      <c r="AI111" s="1004"/>
      <c r="AJ111" s="1005"/>
      <c r="AK111" s="1006" t="s">
        <v>433</v>
      </c>
      <c r="AL111" s="1004"/>
      <c r="AM111" s="1004"/>
      <c r="AN111" s="1004"/>
      <c r="AO111" s="1005"/>
      <c r="AP111" s="1007" t="s">
        <v>437</v>
      </c>
      <c r="AQ111" s="1008"/>
      <c r="AR111" s="1008"/>
      <c r="AS111" s="1008"/>
      <c r="AT111" s="1009"/>
      <c r="AU111" s="970"/>
      <c r="AV111" s="971"/>
      <c r="AW111" s="971"/>
      <c r="AX111" s="971"/>
      <c r="AY111" s="971"/>
      <c r="AZ111" s="1019" t="s">
        <v>438</v>
      </c>
      <c r="BA111" s="1020"/>
      <c r="BB111" s="1020"/>
      <c r="BC111" s="1020"/>
      <c r="BD111" s="1020"/>
      <c r="BE111" s="1020"/>
      <c r="BF111" s="1020"/>
      <c r="BG111" s="1020"/>
      <c r="BH111" s="1020"/>
      <c r="BI111" s="1020"/>
      <c r="BJ111" s="1020"/>
      <c r="BK111" s="1020"/>
      <c r="BL111" s="1020"/>
      <c r="BM111" s="1020"/>
      <c r="BN111" s="1020"/>
      <c r="BO111" s="1020"/>
      <c r="BP111" s="1021"/>
      <c r="BQ111" s="989">
        <v>188791</v>
      </c>
      <c r="BR111" s="990"/>
      <c r="BS111" s="990"/>
      <c r="BT111" s="990"/>
      <c r="BU111" s="990"/>
      <c r="BV111" s="990">
        <v>186525</v>
      </c>
      <c r="BW111" s="990"/>
      <c r="BX111" s="990"/>
      <c r="BY111" s="990"/>
      <c r="BZ111" s="990"/>
      <c r="CA111" s="990">
        <v>209800</v>
      </c>
      <c r="CB111" s="990"/>
      <c r="CC111" s="990"/>
      <c r="CD111" s="990"/>
      <c r="CE111" s="990"/>
      <c r="CF111" s="984">
        <v>2.2999999999999998</v>
      </c>
      <c r="CG111" s="985"/>
      <c r="CH111" s="985"/>
      <c r="CI111" s="985"/>
      <c r="CJ111" s="985"/>
      <c r="CK111" s="1015"/>
      <c r="CL111" s="1016"/>
      <c r="CM111" s="986" t="s">
        <v>439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440</v>
      </c>
      <c r="DH111" s="990"/>
      <c r="DI111" s="990"/>
      <c r="DJ111" s="990"/>
      <c r="DK111" s="990"/>
      <c r="DL111" s="990" t="s">
        <v>441</v>
      </c>
      <c r="DM111" s="990"/>
      <c r="DN111" s="990"/>
      <c r="DO111" s="990"/>
      <c r="DP111" s="990"/>
      <c r="DQ111" s="990" t="s">
        <v>442</v>
      </c>
      <c r="DR111" s="990"/>
      <c r="DS111" s="990"/>
      <c r="DT111" s="990"/>
      <c r="DU111" s="990"/>
      <c r="DV111" s="991" t="s">
        <v>443</v>
      </c>
      <c r="DW111" s="991"/>
      <c r="DX111" s="991"/>
      <c r="DY111" s="991"/>
      <c r="DZ111" s="992"/>
    </row>
    <row r="112" spans="1:131" s="226" customFormat="1" ht="26.25" customHeight="1" x14ac:dyDescent="0.15">
      <c r="A112" s="1022" t="s">
        <v>444</v>
      </c>
      <c r="B112" s="1023"/>
      <c r="C112" s="1020" t="s">
        <v>445</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436</v>
      </c>
      <c r="AB112" s="1029"/>
      <c r="AC112" s="1029"/>
      <c r="AD112" s="1029"/>
      <c r="AE112" s="1030"/>
      <c r="AF112" s="1031" t="s">
        <v>435</v>
      </c>
      <c r="AG112" s="1029"/>
      <c r="AH112" s="1029"/>
      <c r="AI112" s="1029"/>
      <c r="AJ112" s="1030"/>
      <c r="AK112" s="1031" t="s">
        <v>446</v>
      </c>
      <c r="AL112" s="1029"/>
      <c r="AM112" s="1029"/>
      <c r="AN112" s="1029"/>
      <c r="AO112" s="1030"/>
      <c r="AP112" s="1032" t="s">
        <v>447</v>
      </c>
      <c r="AQ112" s="1033"/>
      <c r="AR112" s="1033"/>
      <c r="AS112" s="1033"/>
      <c r="AT112" s="1034"/>
      <c r="AU112" s="970"/>
      <c r="AV112" s="971"/>
      <c r="AW112" s="971"/>
      <c r="AX112" s="971"/>
      <c r="AY112" s="971"/>
      <c r="AZ112" s="1019" t="s">
        <v>448</v>
      </c>
      <c r="BA112" s="1020"/>
      <c r="BB112" s="1020"/>
      <c r="BC112" s="1020"/>
      <c r="BD112" s="1020"/>
      <c r="BE112" s="1020"/>
      <c r="BF112" s="1020"/>
      <c r="BG112" s="1020"/>
      <c r="BH112" s="1020"/>
      <c r="BI112" s="1020"/>
      <c r="BJ112" s="1020"/>
      <c r="BK112" s="1020"/>
      <c r="BL112" s="1020"/>
      <c r="BM112" s="1020"/>
      <c r="BN112" s="1020"/>
      <c r="BO112" s="1020"/>
      <c r="BP112" s="1021"/>
      <c r="BQ112" s="989">
        <v>6769187</v>
      </c>
      <c r="BR112" s="990"/>
      <c r="BS112" s="990"/>
      <c r="BT112" s="990"/>
      <c r="BU112" s="990"/>
      <c r="BV112" s="990">
        <v>6756743</v>
      </c>
      <c r="BW112" s="990"/>
      <c r="BX112" s="990"/>
      <c r="BY112" s="990"/>
      <c r="BZ112" s="990"/>
      <c r="CA112" s="990">
        <v>6768621</v>
      </c>
      <c r="CB112" s="990"/>
      <c r="CC112" s="990"/>
      <c r="CD112" s="990"/>
      <c r="CE112" s="990"/>
      <c r="CF112" s="984">
        <v>74.599999999999994</v>
      </c>
      <c r="CG112" s="985"/>
      <c r="CH112" s="985"/>
      <c r="CI112" s="985"/>
      <c r="CJ112" s="985"/>
      <c r="CK112" s="1015"/>
      <c r="CL112" s="1016"/>
      <c r="CM112" s="986" t="s">
        <v>449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436</v>
      </c>
      <c r="DH112" s="990"/>
      <c r="DI112" s="990"/>
      <c r="DJ112" s="990"/>
      <c r="DK112" s="990"/>
      <c r="DL112" s="990" t="s">
        <v>433</v>
      </c>
      <c r="DM112" s="990"/>
      <c r="DN112" s="990"/>
      <c r="DO112" s="990"/>
      <c r="DP112" s="990"/>
      <c r="DQ112" s="990" t="s">
        <v>432</v>
      </c>
      <c r="DR112" s="990"/>
      <c r="DS112" s="990"/>
      <c r="DT112" s="990"/>
      <c r="DU112" s="990"/>
      <c r="DV112" s="991" t="s">
        <v>442</v>
      </c>
      <c r="DW112" s="991"/>
      <c r="DX112" s="991"/>
      <c r="DY112" s="991"/>
      <c r="DZ112" s="992"/>
    </row>
    <row r="113" spans="1:130" s="226" customFormat="1" ht="26.25" customHeight="1" x14ac:dyDescent="0.15">
      <c r="A113" s="1024"/>
      <c r="B113" s="1025"/>
      <c r="C113" s="1020" t="s">
        <v>450</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509915</v>
      </c>
      <c r="AB113" s="1004"/>
      <c r="AC113" s="1004"/>
      <c r="AD113" s="1004"/>
      <c r="AE113" s="1005"/>
      <c r="AF113" s="1006">
        <v>498959</v>
      </c>
      <c r="AG113" s="1004"/>
      <c r="AH113" s="1004"/>
      <c r="AI113" s="1004"/>
      <c r="AJ113" s="1005"/>
      <c r="AK113" s="1006">
        <v>525236</v>
      </c>
      <c r="AL113" s="1004"/>
      <c r="AM113" s="1004"/>
      <c r="AN113" s="1004"/>
      <c r="AO113" s="1005"/>
      <c r="AP113" s="1007">
        <v>5.8</v>
      </c>
      <c r="AQ113" s="1008"/>
      <c r="AR113" s="1008"/>
      <c r="AS113" s="1008"/>
      <c r="AT113" s="1009"/>
      <c r="AU113" s="970"/>
      <c r="AV113" s="971"/>
      <c r="AW113" s="971"/>
      <c r="AX113" s="971"/>
      <c r="AY113" s="971"/>
      <c r="AZ113" s="1019" t="s">
        <v>451</v>
      </c>
      <c r="BA113" s="1020"/>
      <c r="BB113" s="1020"/>
      <c r="BC113" s="1020"/>
      <c r="BD113" s="1020"/>
      <c r="BE113" s="1020"/>
      <c r="BF113" s="1020"/>
      <c r="BG113" s="1020"/>
      <c r="BH113" s="1020"/>
      <c r="BI113" s="1020"/>
      <c r="BJ113" s="1020"/>
      <c r="BK113" s="1020"/>
      <c r="BL113" s="1020"/>
      <c r="BM113" s="1020"/>
      <c r="BN113" s="1020"/>
      <c r="BO113" s="1020"/>
      <c r="BP113" s="1021"/>
      <c r="BQ113" s="989">
        <v>842512</v>
      </c>
      <c r="BR113" s="990"/>
      <c r="BS113" s="990"/>
      <c r="BT113" s="990"/>
      <c r="BU113" s="990"/>
      <c r="BV113" s="990">
        <v>1190497</v>
      </c>
      <c r="BW113" s="990"/>
      <c r="BX113" s="990"/>
      <c r="BY113" s="990"/>
      <c r="BZ113" s="990"/>
      <c r="CA113" s="990">
        <v>1205653</v>
      </c>
      <c r="CB113" s="990"/>
      <c r="CC113" s="990"/>
      <c r="CD113" s="990"/>
      <c r="CE113" s="990"/>
      <c r="CF113" s="984">
        <v>13.3</v>
      </c>
      <c r="CG113" s="985"/>
      <c r="CH113" s="985"/>
      <c r="CI113" s="985"/>
      <c r="CJ113" s="985"/>
      <c r="CK113" s="1015"/>
      <c r="CL113" s="1016"/>
      <c r="CM113" s="986" t="s">
        <v>452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447</v>
      </c>
      <c r="DH113" s="1029"/>
      <c r="DI113" s="1029"/>
      <c r="DJ113" s="1029"/>
      <c r="DK113" s="1030"/>
      <c r="DL113" s="1031" t="s">
        <v>440</v>
      </c>
      <c r="DM113" s="1029"/>
      <c r="DN113" s="1029"/>
      <c r="DO113" s="1029"/>
      <c r="DP113" s="1030"/>
      <c r="DQ113" s="1031" t="s">
        <v>435</v>
      </c>
      <c r="DR113" s="1029"/>
      <c r="DS113" s="1029"/>
      <c r="DT113" s="1029"/>
      <c r="DU113" s="1030"/>
      <c r="DV113" s="1032" t="s">
        <v>123</v>
      </c>
      <c r="DW113" s="1033"/>
      <c r="DX113" s="1033"/>
      <c r="DY113" s="1033"/>
      <c r="DZ113" s="1034"/>
    </row>
    <row r="114" spans="1:130" s="226" customFormat="1" ht="26.25" customHeight="1" x14ac:dyDescent="0.15">
      <c r="A114" s="1024"/>
      <c r="B114" s="1025"/>
      <c r="C114" s="1020" t="s">
        <v>453</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11827</v>
      </c>
      <c r="AB114" s="1029"/>
      <c r="AC114" s="1029"/>
      <c r="AD114" s="1029"/>
      <c r="AE114" s="1030"/>
      <c r="AF114" s="1031">
        <v>26168</v>
      </c>
      <c r="AG114" s="1029"/>
      <c r="AH114" s="1029"/>
      <c r="AI114" s="1029"/>
      <c r="AJ114" s="1030"/>
      <c r="AK114" s="1031">
        <v>49595</v>
      </c>
      <c r="AL114" s="1029"/>
      <c r="AM114" s="1029"/>
      <c r="AN114" s="1029"/>
      <c r="AO114" s="1030"/>
      <c r="AP114" s="1032">
        <v>0.5</v>
      </c>
      <c r="AQ114" s="1033"/>
      <c r="AR114" s="1033"/>
      <c r="AS114" s="1033"/>
      <c r="AT114" s="1034"/>
      <c r="AU114" s="970"/>
      <c r="AV114" s="971"/>
      <c r="AW114" s="971"/>
      <c r="AX114" s="971"/>
      <c r="AY114" s="971"/>
      <c r="AZ114" s="1019" t="s">
        <v>454</v>
      </c>
      <c r="BA114" s="1020"/>
      <c r="BB114" s="1020"/>
      <c r="BC114" s="1020"/>
      <c r="BD114" s="1020"/>
      <c r="BE114" s="1020"/>
      <c r="BF114" s="1020"/>
      <c r="BG114" s="1020"/>
      <c r="BH114" s="1020"/>
      <c r="BI114" s="1020"/>
      <c r="BJ114" s="1020"/>
      <c r="BK114" s="1020"/>
      <c r="BL114" s="1020"/>
      <c r="BM114" s="1020"/>
      <c r="BN114" s="1020"/>
      <c r="BO114" s="1020"/>
      <c r="BP114" s="1021"/>
      <c r="BQ114" s="989">
        <v>1672850</v>
      </c>
      <c r="BR114" s="990"/>
      <c r="BS114" s="990"/>
      <c r="BT114" s="990"/>
      <c r="BU114" s="990"/>
      <c r="BV114" s="990">
        <v>1655398</v>
      </c>
      <c r="BW114" s="990"/>
      <c r="BX114" s="990"/>
      <c r="BY114" s="990"/>
      <c r="BZ114" s="990"/>
      <c r="CA114" s="990">
        <v>1667511</v>
      </c>
      <c r="CB114" s="990"/>
      <c r="CC114" s="990"/>
      <c r="CD114" s="990"/>
      <c r="CE114" s="990"/>
      <c r="CF114" s="984">
        <v>18.399999999999999</v>
      </c>
      <c r="CG114" s="985"/>
      <c r="CH114" s="985"/>
      <c r="CI114" s="985"/>
      <c r="CJ114" s="985"/>
      <c r="CK114" s="1015"/>
      <c r="CL114" s="1016"/>
      <c r="CM114" s="986" t="s">
        <v>455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440</v>
      </c>
      <c r="DH114" s="1029"/>
      <c r="DI114" s="1029"/>
      <c r="DJ114" s="1029"/>
      <c r="DK114" s="1030"/>
      <c r="DL114" s="1031" t="s">
        <v>432</v>
      </c>
      <c r="DM114" s="1029"/>
      <c r="DN114" s="1029"/>
      <c r="DO114" s="1029"/>
      <c r="DP114" s="1030"/>
      <c r="DQ114" s="1031" t="s">
        <v>456</v>
      </c>
      <c r="DR114" s="1029"/>
      <c r="DS114" s="1029"/>
      <c r="DT114" s="1029"/>
      <c r="DU114" s="1030"/>
      <c r="DV114" s="1032" t="s">
        <v>447</v>
      </c>
      <c r="DW114" s="1033"/>
      <c r="DX114" s="1033"/>
      <c r="DY114" s="1033"/>
      <c r="DZ114" s="1034"/>
    </row>
    <row r="115" spans="1:130" s="226" customFormat="1" ht="26.25" customHeight="1" x14ac:dyDescent="0.15">
      <c r="A115" s="1024"/>
      <c r="B115" s="1025"/>
      <c r="C115" s="1020" t="s">
        <v>457</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432</v>
      </c>
      <c r="AB115" s="1004"/>
      <c r="AC115" s="1004"/>
      <c r="AD115" s="1004"/>
      <c r="AE115" s="1005"/>
      <c r="AF115" s="1006" t="s">
        <v>431</v>
      </c>
      <c r="AG115" s="1004"/>
      <c r="AH115" s="1004"/>
      <c r="AI115" s="1004"/>
      <c r="AJ115" s="1005"/>
      <c r="AK115" s="1006" t="s">
        <v>432</v>
      </c>
      <c r="AL115" s="1004"/>
      <c r="AM115" s="1004"/>
      <c r="AN115" s="1004"/>
      <c r="AO115" s="1005"/>
      <c r="AP115" s="1007" t="s">
        <v>433</v>
      </c>
      <c r="AQ115" s="1008"/>
      <c r="AR115" s="1008"/>
      <c r="AS115" s="1008"/>
      <c r="AT115" s="1009"/>
      <c r="AU115" s="970"/>
      <c r="AV115" s="971"/>
      <c r="AW115" s="971"/>
      <c r="AX115" s="971"/>
      <c r="AY115" s="971"/>
      <c r="AZ115" s="1019" t="s">
        <v>458</v>
      </c>
      <c r="BA115" s="1020"/>
      <c r="BB115" s="1020"/>
      <c r="BC115" s="1020"/>
      <c r="BD115" s="1020"/>
      <c r="BE115" s="1020"/>
      <c r="BF115" s="1020"/>
      <c r="BG115" s="1020"/>
      <c r="BH115" s="1020"/>
      <c r="BI115" s="1020"/>
      <c r="BJ115" s="1020"/>
      <c r="BK115" s="1020"/>
      <c r="BL115" s="1020"/>
      <c r="BM115" s="1020"/>
      <c r="BN115" s="1020"/>
      <c r="BO115" s="1020"/>
      <c r="BP115" s="1021"/>
      <c r="BQ115" s="989">
        <v>116507</v>
      </c>
      <c r="BR115" s="990"/>
      <c r="BS115" s="990"/>
      <c r="BT115" s="990"/>
      <c r="BU115" s="990"/>
      <c r="BV115" s="990">
        <v>127461</v>
      </c>
      <c r="BW115" s="990"/>
      <c r="BX115" s="990"/>
      <c r="BY115" s="990"/>
      <c r="BZ115" s="990"/>
      <c r="CA115" s="990">
        <v>87204</v>
      </c>
      <c r="CB115" s="990"/>
      <c r="CC115" s="990"/>
      <c r="CD115" s="990"/>
      <c r="CE115" s="990"/>
      <c r="CF115" s="984">
        <v>1</v>
      </c>
      <c r="CG115" s="985"/>
      <c r="CH115" s="985"/>
      <c r="CI115" s="985"/>
      <c r="CJ115" s="985"/>
      <c r="CK115" s="1015"/>
      <c r="CL115" s="1016"/>
      <c r="CM115" s="1019" t="s">
        <v>459</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188791</v>
      </c>
      <c r="DH115" s="1029"/>
      <c r="DI115" s="1029"/>
      <c r="DJ115" s="1029"/>
      <c r="DK115" s="1030"/>
      <c r="DL115" s="1031">
        <v>186525</v>
      </c>
      <c r="DM115" s="1029"/>
      <c r="DN115" s="1029"/>
      <c r="DO115" s="1029"/>
      <c r="DP115" s="1030"/>
      <c r="DQ115" s="1031">
        <v>209800</v>
      </c>
      <c r="DR115" s="1029"/>
      <c r="DS115" s="1029"/>
      <c r="DT115" s="1029"/>
      <c r="DU115" s="1030"/>
      <c r="DV115" s="1032">
        <v>2.2999999999999998</v>
      </c>
      <c r="DW115" s="1033"/>
      <c r="DX115" s="1033"/>
      <c r="DY115" s="1033"/>
      <c r="DZ115" s="1034"/>
    </row>
    <row r="116" spans="1:130" s="226" customFormat="1" ht="26.25" customHeight="1" x14ac:dyDescent="0.15">
      <c r="A116" s="1026"/>
      <c r="B116" s="1027"/>
      <c r="C116" s="1035" t="s">
        <v>460</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461</v>
      </c>
      <c r="AB116" s="1029"/>
      <c r="AC116" s="1029"/>
      <c r="AD116" s="1029"/>
      <c r="AE116" s="1030"/>
      <c r="AF116" s="1031" t="s">
        <v>436</v>
      </c>
      <c r="AG116" s="1029"/>
      <c r="AH116" s="1029"/>
      <c r="AI116" s="1029"/>
      <c r="AJ116" s="1030"/>
      <c r="AK116" s="1031" t="s">
        <v>431</v>
      </c>
      <c r="AL116" s="1029"/>
      <c r="AM116" s="1029"/>
      <c r="AN116" s="1029"/>
      <c r="AO116" s="1030"/>
      <c r="AP116" s="1032" t="s">
        <v>383</v>
      </c>
      <c r="AQ116" s="1033"/>
      <c r="AR116" s="1033"/>
      <c r="AS116" s="1033"/>
      <c r="AT116" s="1034"/>
      <c r="AU116" s="970"/>
      <c r="AV116" s="971"/>
      <c r="AW116" s="971"/>
      <c r="AX116" s="971"/>
      <c r="AY116" s="971"/>
      <c r="AZ116" s="1037" t="s">
        <v>462</v>
      </c>
      <c r="BA116" s="1038"/>
      <c r="BB116" s="1038"/>
      <c r="BC116" s="1038"/>
      <c r="BD116" s="1038"/>
      <c r="BE116" s="1038"/>
      <c r="BF116" s="1038"/>
      <c r="BG116" s="1038"/>
      <c r="BH116" s="1038"/>
      <c r="BI116" s="1038"/>
      <c r="BJ116" s="1038"/>
      <c r="BK116" s="1038"/>
      <c r="BL116" s="1038"/>
      <c r="BM116" s="1038"/>
      <c r="BN116" s="1038"/>
      <c r="BO116" s="1038"/>
      <c r="BP116" s="1039"/>
      <c r="BQ116" s="989" t="s">
        <v>447</v>
      </c>
      <c r="BR116" s="990"/>
      <c r="BS116" s="990"/>
      <c r="BT116" s="990"/>
      <c r="BU116" s="990"/>
      <c r="BV116" s="990" t="s">
        <v>383</v>
      </c>
      <c r="BW116" s="990"/>
      <c r="BX116" s="990"/>
      <c r="BY116" s="990"/>
      <c r="BZ116" s="990"/>
      <c r="CA116" s="990" t="s">
        <v>441</v>
      </c>
      <c r="CB116" s="990"/>
      <c r="CC116" s="990"/>
      <c r="CD116" s="990"/>
      <c r="CE116" s="990"/>
      <c r="CF116" s="984" t="s">
        <v>436</v>
      </c>
      <c r="CG116" s="985"/>
      <c r="CH116" s="985"/>
      <c r="CI116" s="985"/>
      <c r="CJ116" s="985"/>
      <c r="CK116" s="1015"/>
      <c r="CL116" s="1016"/>
      <c r="CM116" s="986" t="s">
        <v>463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432</v>
      </c>
      <c r="DH116" s="1029"/>
      <c r="DI116" s="1029"/>
      <c r="DJ116" s="1029"/>
      <c r="DK116" s="1030"/>
      <c r="DL116" s="1031" t="s">
        <v>461</v>
      </c>
      <c r="DM116" s="1029"/>
      <c r="DN116" s="1029"/>
      <c r="DO116" s="1029"/>
      <c r="DP116" s="1030"/>
      <c r="DQ116" s="1031" t="s">
        <v>383</v>
      </c>
      <c r="DR116" s="1029"/>
      <c r="DS116" s="1029"/>
      <c r="DT116" s="1029"/>
      <c r="DU116" s="1030"/>
      <c r="DV116" s="1032" t="s">
        <v>432</v>
      </c>
      <c r="DW116" s="1033"/>
      <c r="DX116" s="1033"/>
      <c r="DY116" s="1033"/>
      <c r="DZ116" s="1034"/>
    </row>
    <row r="117" spans="1:130" s="226" customFormat="1" ht="26.25" customHeight="1" x14ac:dyDescent="0.15">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464</v>
      </c>
      <c r="Z117" s="956"/>
      <c r="AA117" s="1046">
        <v>1495087</v>
      </c>
      <c r="AB117" s="1047"/>
      <c r="AC117" s="1047"/>
      <c r="AD117" s="1047"/>
      <c r="AE117" s="1048"/>
      <c r="AF117" s="1049">
        <v>1428649</v>
      </c>
      <c r="AG117" s="1047"/>
      <c r="AH117" s="1047"/>
      <c r="AI117" s="1047"/>
      <c r="AJ117" s="1048"/>
      <c r="AK117" s="1049">
        <v>1494739</v>
      </c>
      <c r="AL117" s="1047"/>
      <c r="AM117" s="1047"/>
      <c r="AN117" s="1047"/>
      <c r="AO117" s="1048"/>
      <c r="AP117" s="1050"/>
      <c r="AQ117" s="1051"/>
      <c r="AR117" s="1051"/>
      <c r="AS117" s="1051"/>
      <c r="AT117" s="1052"/>
      <c r="AU117" s="970"/>
      <c r="AV117" s="971"/>
      <c r="AW117" s="971"/>
      <c r="AX117" s="971"/>
      <c r="AY117" s="971"/>
      <c r="AZ117" s="1037" t="s">
        <v>465</v>
      </c>
      <c r="BA117" s="1038"/>
      <c r="BB117" s="1038"/>
      <c r="BC117" s="1038"/>
      <c r="BD117" s="1038"/>
      <c r="BE117" s="1038"/>
      <c r="BF117" s="1038"/>
      <c r="BG117" s="1038"/>
      <c r="BH117" s="1038"/>
      <c r="BI117" s="1038"/>
      <c r="BJ117" s="1038"/>
      <c r="BK117" s="1038"/>
      <c r="BL117" s="1038"/>
      <c r="BM117" s="1038"/>
      <c r="BN117" s="1038"/>
      <c r="BO117" s="1038"/>
      <c r="BP117" s="1039"/>
      <c r="BQ117" s="989" t="s">
        <v>432</v>
      </c>
      <c r="BR117" s="990"/>
      <c r="BS117" s="990"/>
      <c r="BT117" s="990"/>
      <c r="BU117" s="990"/>
      <c r="BV117" s="990" t="s">
        <v>432</v>
      </c>
      <c r="BW117" s="990"/>
      <c r="BX117" s="990"/>
      <c r="BY117" s="990"/>
      <c r="BZ117" s="990"/>
      <c r="CA117" s="990" t="s">
        <v>441</v>
      </c>
      <c r="CB117" s="990"/>
      <c r="CC117" s="990"/>
      <c r="CD117" s="990"/>
      <c r="CE117" s="990"/>
      <c r="CF117" s="984" t="s">
        <v>441</v>
      </c>
      <c r="CG117" s="985"/>
      <c r="CH117" s="985"/>
      <c r="CI117" s="985"/>
      <c r="CJ117" s="985"/>
      <c r="CK117" s="1015"/>
      <c r="CL117" s="1016"/>
      <c r="CM117" s="986" t="s">
        <v>466</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437</v>
      </c>
      <c r="DH117" s="1029"/>
      <c r="DI117" s="1029"/>
      <c r="DJ117" s="1029"/>
      <c r="DK117" s="1030"/>
      <c r="DL117" s="1031" t="s">
        <v>440</v>
      </c>
      <c r="DM117" s="1029"/>
      <c r="DN117" s="1029"/>
      <c r="DO117" s="1029"/>
      <c r="DP117" s="1030"/>
      <c r="DQ117" s="1031" t="s">
        <v>440</v>
      </c>
      <c r="DR117" s="1029"/>
      <c r="DS117" s="1029"/>
      <c r="DT117" s="1029"/>
      <c r="DU117" s="1030"/>
      <c r="DV117" s="1032" t="s">
        <v>432</v>
      </c>
      <c r="DW117" s="1033"/>
      <c r="DX117" s="1033"/>
      <c r="DY117" s="1033"/>
      <c r="DZ117" s="1034"/>
    </row>
    <row r="118" spans="1:130" s="226" customFormat="1" ht="26.25" customHeight="1" x14ac:dyDescent="0.15">
      <c r="A118" s="974" t="s">
        <v>426</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424</v>
      </c>
      <c r="AB118" s="955"/>
      <c r="AC118" s="955"/>
      <c r="AD118" s="955"/>
      <c r="AE118" s="956"/>
      <c r="AF118" s="954" t="s">
        <v>299</v>
      </c>
      <c r="AG118" s="955"/>
      <c r="AH118" s="955"/>
      <c r="AI118" s="955"/>
      <c r="AJ118" s="956"/>
      <c r="AK118" s="954" t="s">
        <v>298</v>
      </c>
      <c r="AL118" s="955"/>
      <c r="AM118" s="955"/>
      <c r="AN118" s="955"/>
      <c r="AO118" s="956"/>
      <c r="AP118" s="1041" t="s">
        <v>425</v>
      </c>
      <c r="AQ118" s="1042"/>
      <c r="AR118" s="1042"/>
      <c r="AS118" s="1042"/>
      <c r="AT118" s="1043"/>
      <c r="AU118" s="970"/>
      <c r="AV118" s="971"/>
      <c r="AW118" s="971"/>
      <c r="AX118" s="971"/>
      <c r="AY118" s="971"/>
      <c r="AZ118" s="1044" t="s">
        <v>467</v>
      </c>
      <c r="BA118" s="1035"/>
      <c r="BB118" s="1035"/>
      <c r="BC118" s="1035"/>
      <c r="BD118" s="1035"/>
      <c r="BE118" s="1035"/>
      <c r="BF118" s="1035"/>
      <c r="BG118" s="1035"/>
      <c r="BH118" s="1035"/>
      <c r="BI118" s="1035"/>
      <c r="BJ118" s="1035"/>
      <c r="BK118" s="1035"/>
      <c r="BL118" s="1035"/>
      <c r="BM118" s="1035"/>
      <c r="BN118" s="1035"/>
      <c r="BO118" s="1035"/>
      <c r="BP118" s="1036"/>
      <c r="BQ118" s="1067" t="s">
        <v>440</v>
      </c>
      <c r="BR118" s="1068"/>
      <c r="BS118" s="1068"/>
      <c r="BT118" s="1068"/>
      <c r="BU118" s="1068"/>
      <c r="BV118" s="1068" t="s">
        <v>435</v>
      </c>
      <c r="BW118" s="1068"/>
      <c r="BX118" s="1068"/>
      <c r="BY118" s="1068"/>
      <c r="BZ118" s="1068"/>
      <c r="CA118" s="1068" t="s">
        <v>123</v>
      </c>
      <c r="CB118" s="1068"/>
      <c r="CC118" s="1068"/>
      <c r="CD118" s="1068"/>
      <c r="CE118" s="1068"/>
      <c r="CF118" s="984" t="s">
        <v>123</v>
      </c>
      <c r="CG118" s="985"/>
      <c r="CH118" s="985"/>
      <c r="CI118" s="985"/>
      <c r="CJ118" s="985"/>
      <c r="CK118" s="1015"/>
      <c r="CL118" s="1016"/>
      <c r="CM118" s="986" t="s">
        <v>468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441</v>
      </c>
      <c r="DH118" s="1029"/>
      <c r="DI118" s="1029"/>
      <c r="DJ118" s="1029"/>
      <c r="DK118" s="1030"/>
      <c r="DL118" s="1031" t="s">
        <v>123</v>
      </c>
      <c r="DM118" s="1029"/>
      <c r="DN118" s="1029"/>
      <c r="DO118" s="1029"/>
      <c r="DP118" s="1030"/>
      <c r="DQ118" s="1031" t="s">
        <v>440</v>
      </c>
      <c r="DR118" s="1029"/>
      <c r="DS118" s="1029"/>
      <c r="DT118" s="1029"/>
      <c r="DU118" s="1030"/>
      <c r="DV118" s="1032" t="s">
        <v>441</v>
      </c>
      <c r="DW118" s="1033"/>
      <c r="DX118" s="1033"/>
      <c r="DY118" s="1033"/>
      <c r="DZ118" s="1034"/>
    </row>
    <row r="119" spans="1:130" s="226" customFormat="1" ht="26.25" customHeight="1" x14ac:dyDescent="0.15">
      <c r="A119" s="1128" t="s">
        <v>429</v>
      </c>
      <c r="B119" s="1014"/>
      <c r="C119" s="993" t="s">
        <v>430</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440</v>
      </c>
      <c r="AB119" s="962"/>
      <c r="AC119" s="962"/>
      <c r="AD119" s="962"/>
      <c r="AE119" s="963"/>
      <c r="AF119" s="964" t="s">
        <v>432</v>
      </c>
      <c r="AG119" s="962"/>
      <c r="AH119" s="962"/>
      <c r="AI119" s="962"/>
      <c r="AJ119" s="963"/>
      <c r="AK119" s="964" t="s">
        <v>441</v>
      </c>
      <c r="AL119" s="962"/>
      <c r="AM119" s="962"/>
      <c r="AN119" s="962"/>
      <c r="AO119" s="963"/>
      <c r="AP119" s="965" t="s">
        <v>447</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469</v>
      </c>
      <c r="BP119" s="1076"/>
      <c r="BQ119" s="1067">
        <v>17920739</v>
      </c>
      <c r="BR119" s="1068"/>
      <c r="BS119" s="1068"/>
      <c r="BT119" s="1068"/>
      <c r="BU119" s="1068"/>
      <c r="BV119" s="1068">
        <v>17713662</v>
      </c>
      <c r="BW119" s="1068"/>
      <c r="BX119" s="1068"/>
      <c r="BY119" s="1068"/>
      <c r="BZ119" s="1068"/>
      <c r="CA119" s="1068">
        <v>17245804</v>
      </c>
      <c r="CB119" s="1068"/>
      <c r="CC119" s="1068"/>
      <c r="CD119" s="1068"/>
      <c r="CE119" s="1068"/>
      <c r="CF119" s="1069"/>
      <c r="CG119" s="1070"/>
      <c r="CH119" s="1070"/>
      <c r="CI119" s="1070"/>
      <c r="CJ119" s="1071"/>
      <c r="CK119" s="1017"/>
      <c r="CL119" s="1018"/>
      <c r="CM119" s="1072" t="s">
        <v>470</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440</v>
      </c>
      <c r="DH119" s="1054"/>
      <c r="DI119" s="1054"/>
      <c r="DJ119" s="1054"/>
      <c r="DK119" s="1055"/>
      <c r="DL119" s="1053" t="s">
        <v>432</v>
      </c>
      <c r="DM119" s="1054"/>
      <c r="DN119" s="1054"/>
      <c r="DO119" s="1054"/>
      <c r="DP119" s="1055"/>
      <c r="DQ119" s="1053" t="s">
        <v>440</v>
      </c>
      <c r="DR119" s="1054"/>
      <c r="DS119" s="1054"/>
      <c r="DT119" s="1054"/>
      <c r="DU119" s="1055"/>
      <c r="DV119" s="1056" t="s">
        <v>447</v>
      </c>
      <c r="DW119" s="1057"/>
      <c r="DX119" s="1057"/>
      <c r="DY119" s="1057"/>
      <c r="DZ119" s="1058"/>
    </row>
    <row r="120" spans="1:130" s="226" customFormat="1" ht="26.25" customHeight="1" x14ac:dyDescent="0.15">
      <c r="A120" s="1129"/>
      <c r="B120" s="1016"/>
      <c r="C120" s="986" t="s">
        <v>439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432</v>
      </c>
      <c r="AB120" s="1029"/>
      <c r="AC120" s="1029"/>
      <c r="AD120" s="1029"/>
      <c r="AE120" s="1030"/>
      <c r="AF120" s="1031" t="s">
        <v>432</v>
      </c>
      <c r="AG120" s="1029"/>
      <c r="AH120" s="1029"/>
      <c r="AI120" s="1029"/>
      <c r="AJ120" s="1030"/>
      <c r="AK120" s="1031" t="s">
        <v>432</v>
      </c>
      <c r="AL120" s="1029"/>
      <c r="AM120" s="1029"/>
      <c r="AN120" s="1029"/>
      <c r="AO120" s="1030"/>
      <c r="AP120" s="1032" t="s">
        <v>123</v>
      </c>
      <c r="AQ120" s="1033"/>
      <c r="AR120" s="1033"/>
      <c r="AS120" s="1033"/>
      <c r="AT120" s="1034"/>
      <c r="AU120" s="1059" t="s">
        <v>471</v>
      </c>
      <c r="AV120" s="1060"/>
      <c r="AW120" s="1060"/>
      <c r="AX120" s="1060"/>
      <c r="AY120" s="1061"/>
      <c r="AZ120" s="1010" t="s">
        <v>472</v>
      </c>
      <c r="BA120" s="959"/>
      <c r="BB120" s="959"/>
      <c r="BC120" s="959"/>
      <c r="BD120" s="959"/>
      <c r="BE120" s="959"/>
      <c r="BF120" s="959"/>
      <c r="BG120" s="959"/>
      <c r="BH120" s="959"/>
      <c r="BI120" s="959"/>
      <c r="BJ120" s="959"/>
      <c r="BK120" s="959"/>
      <c r="BL120" s="959"/>
      <c r="BM120" s="959"/>
      <c r="BN120" s="959"/>
      <c r="BO120" s="959"/>
      <c r="BP120" s="960"/>
      <c r="BQ120" s="996">
        <v>3312450</v>
      </c>
      <c r="BR120" s="997"/>
      <c r="BS120" s="997"/>
      <c r="BT120" s="997"/>
      <c r="BU120" s="997"/>
      <c r="BV120" s="997">
        <v>3285135</v>
      </c>
      <c r="BW120" s="997"/>
      <c r="BX120" s="997"/>
      <c r="BY120" s="997"/>
      <c r="BZ120" s="997"/>
      <c r="CA120" s="997">
        <v>3264301</v>
      </c>
      <c r="CB120" s="997"/>
      <c r="CC120" s="997"/>
      <c r="CD120" s="997"/>
      <c r="CE120" s="997"/>
      <c r="CF120" s="1011">
        <v>36</v>
      </c>
      <c r="CG120" s="1012"/>
      <c r="CH120" s="1012"/>
      <c r="CI120" s="1012"/>
      <c r="CJ120" s="1012"/>
      <c r="CK120" s="1077" t="s">
        <v>473</v>
      </c>
      <c r="CL120" s="1078"/>
      <c r="CM120" s="1078"/>
      <c r="CN120" s="1078"/>
      <c r="CO120" s="1079"/>
      <c r="CP120" s="1085" t="s">
        <v>474</v>
      </c>
      <c r="CQ120" s="1086"/>
      <c r="CR120" s="1086"/>
      <c r="CS120" s="1086"/>
      <c r="CT120" s="1086"/>
      <c r="CU120" s="1086"/>
      <c r="CV120" s="1086"/>
      <c r="CW120" s="1086"/>
      <c r="CX120" s="1086"/>
      <c r="CY120" s="1086"/>
      <c r="CZ120" s="1086"/>
      <c r="DA120" s="1086"/>
      <c r="DB120" s="1086"/>
      <c r="DC120" s="1086"/>
      <c r="DD120" s="1086"/>
      <c r="DE120" s="1086"/>
      <c r="DF120" s="1087"/>
      <c r="DG120" s="996">
        <v>6766897</v>
      </c>
      <c r="DH120" s="997"/>
      <c r="DI120" s="997"/>
      <c r="DJ120" s="997"/>
      <c r="DK120" s="997"/>
      <c r="DL120" s="997">
        <v>6754525</v>
      </c>
      <c r="DM120" s="997"/>
      <c r="DN120" s="997"/>
      <c r="DO120" s="997"/>
      <c r="DP120" s="997"/>
      <c r="DQ120" s="997">
        <v>6767197</v>
      </c>
      <c r="DR120" s="997"/>
      <c r="DS120" s="997"/>
      <c r="DT120" s="997"/>
      <c r="DU120" s="997"/>
      <c r="DV120" s="998">
        <v>74.599999999999994</v>
      </c>
      <c r="DW120" s="998"/>
      <c r="DX120" s="998"/>
      <c r="DY120" s="998"/>
      <c r="DZ120" s="999"/>
    </row>
    <row r="121" spans="1:130" s="226" customFormat="1" ht="26.25" customHeight="1" x14ac:dyDescent="0.15">
      <c r="A121" s="1129"/>
      <c r="B121" s="1016"/>
      <c r="C121" s="1037" t="s">
        <v>475</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442</v>
      </c>
      <c r="AB121" s="1029"/>
      <c r="AC121" s="1029"/>
      <c r="AD121" s="1029"/>
      <c r="AE121" s="1030"/>
      <c r="AF121" s="1031" t="s">
        <v>432</v>
      </c>
      <c r="AG121" s="1029"/>
      <c r="AH121" s="1029"/>
      <c r="AI121" s="1029"/>
      <c r="AJ121" s="1030"/>
      <c r="AK121" s="1031" t="s">
        <v>432</v>
      </c>
      <c r="AL121" s="1029"/>
      <c r="AM121" s="1029"/>
      <c r="AN121" s="1029"/>
      <c r="AO121" s="1030"/>
      <c r="AP121" s="1032" t="s">
        <v>440</v>
      </c>
      <c r="AQ121" s="1033"/>
      <c r="AR121" s="1033"/>
      <c r="AS121" s="1033"/>
      <c r="AT121" s="1034"/>
      <c r="AU121" s="1062"/>
      <c r="AV121" s="1063"/>
      <c r="AW121" s="1063"/>
      <c r="AX121" s="1063"/>
      <c r="AY121" s="1064"/>
      <c r="AZ121" s="1019" t="s">
        <v>476</v>
      </c>
      <c r="BA121" s="1020"/>
      <c r="BB121" s="1020"/>
      <c r="BC121" s="1020"/>
      <c r="BD121" s="1020"/>
      <c r="BE121" s="1020"/>
      <c r="BF121" s="1020"/>
      <c r="BG121" s="1020"/>
      <c r="BH121" s="1020"/>
      <c r="BI121" s="1020"/>
      <c r="BJ121" s="1020"/>
      <c r="BK121" s="1020"/>
      <c r="BL121" s="1020"/>
      <c r="BM121" s="1020"/>
      <c r="BN121" s="1020"/>
      <c r="BO121" s="1020"/>
      <c r="BP121" s="1021"/>
      <c r="BQ121" s="989">
        <v>5965705</v>
      </c>
      <c r="BR121" s="990"/>
      <c r="BS121" s="990"/>
      <c r="BT121" s="990"/>
      <c r="BU121" s="990"/>
      <c r="BV121" s="990">
        <v>6394367</v>
      </c>
      <c r="BW121" s="990"/>
      <c r="BX121" s="990"/>
      <c r="BY121" s="990"/>
      <c r="BZ121" s="990"/>
      <c r="CA121" s="990">
        <v>6429036</v>
      </c>
      <c r="CB121" s="990"/>
      <c r="CC121" s="990"/>
      <c r="CD121" s="990"/>
      <c r="CE121" s="990"/>
      <c r="CF121" s="984">
        <v>70.900000000000006</v>
      </c>
      <c r="CG121" s="985"/>
      <c r="CH121" s="985"/>
      <c r="CI121" s="985"/>
      <c r="CJ121" s="985"/>
      <c r="CK121" s="1080"/>
      <c r="CL121" s="1081"/>
      <c r="CM121" s="1081"/>
      <c r="CN121" s="1081"/>
      <c r="CO121" s="1082"/>
      <c r="CP121" s="1090" t="s">
        <v>399</v>
      </c>
      <c r="CQ121" s="1091"/>
      <c r="CR121" s="1091"/>
      <c r="CS121" s="1091"/>
      <c r="CT121" s="1091"/>
      <c r="CU121" s="1091"/>
      <c r="CV121" s="1091"/>
      <c r="CW121" s="1091"/>
      <c r="CX121" s="1091"/>
      <c r="CY121" s="1091"/>
      <c r="CZ121" s="1091"/>
      <c r="DA121" s="1091"/>
      <c r="DB121" s="1091"/>
      <c r="DC121" s="1091"/>
      <c r="DD121" s="1091"/>
      <c r="DE121" s="1091"/>
      <c r="DF121" s="1092"/>
      <c r="DG121" s="989">
        <v>2290</v>
      </c>
      <c r="DH121" s="990"/>
      <c r="DI121" s="990"/>
      <c r="DJ121" s="990"/>
      <c r="DK121" s="990"/>
      <c r="DL121" s="990">
        <v>2218</v>
      </c>
      <c r="DM121" s="990"/>
      <c r="DN121" s="990"/>
      <c r="DO121" s="990"/>
      <c r="DP121" s="990"/>
      <c r="DQ121" s="990">
        <v>1424</v>
      </c>
      <c r="DR121" s="990"/>
      <c r="DS121" s="990"/>
      <c r="DT121" s="990"/>
      <c r="DU121" s="990"/>
      <c r="DV121" s="991">
        <v>0</v>
      </c>
      <c r="DW121" s="991"/>
      <c r="DX121" s="991"/>
      <c r="DY121" s="991"/>
      <c r="DZ121" s="992"/>
    </row>
    <row r="122" spans="1:130" s="226" customFormat="1" ht="26.25" customHeight="1" x14ac:dyDescent="0.15">
      <c r="A122" s="1129"/>
      <c r="B122" s="1016"/>
      <c r="C122" s="986" t="s">
        <v>455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436</v>
      </c>
      <c r="AB122" s="1029"/>
      <c r="AC122" s="1029"/>
      <c r="AD122" s="1029"/>
      <c r="AE122" s="1030"/>
      <c r="AF122" s="1031" t="s">
        <v>435</v>
      </c>
      <c r="AG122" s="1029"/>
      <c r="AH122" s="1029"/>
      <c r="AI122" s="1029"/>
      <c r="AJ122" s="1030"/>
      <c r="AK122" s="1031" t="s">
        <v>446</v>
      </c>
      <c r="AL122" s="1029"/>
      <c r="AM122" s="1029"/>
      <c r="AN122" s="1029"/>
      <c r="AO122" s="1030"/>
      <c r="AP122" s="1032" t="s">
        <v>447</v>
      </c>
      <c r="AQ122" s="1033"/>
      <c r="AR122" s="1033"/>
      <c r="AS122" s="1033"/>
      <c r="AT122" s="1034"/>
      <c r="AU122" s="1062"/>
      <c r="AV122" s="1063"/>
      <c r="AW122" s="1063"/>
      <c r="AX122" s="1063"/>
      <c r="AY122" s="1064"/>
      <c r="AZ122" s="1044" t="s">
        <v>477</v>
      </c>
      <c r="BA122" s="1035"/>
      <c r="BB122" s="1035"/>
      <c r="BC122" s="1035"/>
      <c r="BD122" s="1035"/>
      <c r="BE122" s="1035"/>
      <c r="BF122" s="1035"/>
      <c r="BG122" s="1035"/>
      <c r="BH122" s="1035"/>
      <c r="BI122" s="1035"/>
      <c r="BJ122" s="1035"/>
      <c r="BK122" s="1035"/>
      <c r="BL122" s="1035"/>
      <c r="BM122" s="1035"/>
      <c r="BN122" s="1035"/>
      <c r="BO122" s="1035"/>
      <c r="BP122" s="1036"/>
      <c r="BQ122" s="1067">
        <v>10139527</v>
      </c>
      <c r="BR122" s="1068"/>
      <c r="BS122" s="1068"/>
      <c r="BT122" s="1068"/>
      <c r="BU122" s="1068"/>
      <c r="BV122" s="1068">
        <v>9649167</v>
      </c>
      <c r="BW122" s="1068"/>
      <c r="BX122" s="1068"/>
      <c r="BY122" s="1068"/>
      <c r="BZ122" s="1068"/>
      <c r="CA122" s="1068">
        <v>9010462</v>
      </c>
      <c r="CB122" s="1068"/>
      <c r="CC122" s="1068"/>
      <c r="CD122" s="1068"/>
      <c r="CE122" s="1068"/>
      <c r="CF122" s="1088">
        <v>99.3</v>
      </c>
      <c r="CG122" s="1089"/>
      <c r="CH122" s="1089"/>
      <c r="CI122" s="1089"/>
      <c r="CJ122" s="1089"/>
      <c r="CK122" s="1080"/>
      <c r="CL122" s="1081"/>
      <c r="CM122" s="1081"/>
      <c r="CN122" s="1081"/>
      <c r="CO122" s="1082"/>
      <c r="CP122" s="1090" t="s">
        <v>478</v>
      </c>
      <c r="CQ122" s="1091"/>
      <c r="CR122" s="1091"/>
      <c r="CS122" s="1091"/>
      <c r="CT122" s="1091"/>
      <c r="CU122" s="1091"/>
      <c r="CV122" s="1091"/>
      <c r="CW122" s="1091"/>
      <c r="CX122" s="1091"/>
      <c r="CY122" s="1091"/>
      <c r="CZ122" s="1091"/>
      <c r="DA122" s="1091"/>
      <c r="DB122" s="1091"/>
      <c r="DC122" s="1091"/>
      <c r="DD122" s="1091"/>
      <c r="DE122" s="1091"/>
      <c r="DF122" s="1092"/>
      <c r="DG122" s="989" t="s">
        <v>440</v>
      </c>
      <c r="DH122" s="990"/>
      <c r="DI122" s="990"/>
      <c r="DJ122" s="990"/>
      <c r="DK122" s="990"/>
      <c r="DL122" s="990" t="s">
        <v>447</v>
      </c>
      <c r="DM122" s="990"/>
      <c r="DN122" s="990"/>
      <c r="DO122" s="990"/>
      <c r="DP122" s="990"/>
      <c r="DQ122" s="990" t="s">
        <v>479</v>
      </c>
      <c r="DR122" s="990"/>
      <c r="DS122" s="990"/>
      <c r="DT122" s="990"/>
      <c r="DU122" s="990"/>
      <c r="DV122" s="991" t="s">
        <v>432</v>
      </c>
      <c r="DW122" s="991"/>
      <c r="DX122" s="991"/>
      <c r="DY122" s="991"/>
      <c r="DZ122" s="992"/>
    </row>
    <row r="123" spans="1:130" s="226" customFormat="1" ht="26.25" customHeight="1" x14ac:dyDescent="0.15">
      <c r="A123" s="1129"/>
      <c r="B123" s="1016"/>
      <c r="C123" s="986" t="s">
        <v>463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436</v>
      </c>
      <c r="AB123" s="1029"/>
      <c r="AC123" s="1029"/>
      <c r="AD123" s="1029"/>
      <c r="AE123" s="1030"/>
      <c r="AF123" s="1031" t="s">
        <v>479</v>
      </c>
      <c r="AG123" s="1029"/>
      <c r="AH123" s="1029"/>
      <c r="AI123" s="1029"/>
      <c r="AJ123" s="1030"/>
      <c r="AK123" s="1031" t="s">
        <v>435</v>
      </c>
      <c r="AL123" s="1029"/>
      <c r="AM123" s="1029"/>
      <c r="AN123" s="1029"/>
      <c r="AO123" s="1030"/>
      <c r="AP123" s="1032" t="s">
        <v>447</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480</v>
      </c>
      <c r="BP123" s="1076"/>
      <c r="BQ123" s="1135">
        <v>19417682</v>
      </c>
      <c r="BR123" s="1136"/>
      <c r="BS123" s="1136"/>
      <c r="BT123" s="1136"/>
      <c r="BU123" s="1136"/>
      <c r="BV123" s="1136">
        <v>19328669</v>
      </c>
      <c r="BW123" s="1136"/>
      <c r="BX123" s="1136"/>
      <c r="BY123" s="1136"/>
      <c r="BZ123" s="1136"/>
      <c r="CA123" s="1136">
        <v>18703799</v>
      </c>
      <c r="CB123" s="1136"/>
      <c r="CC123" s="1136"/>
      <c r="CD123" s="1136"/>
      <c r="CE123" s="1136"/>
      <c r="CF123" s="1069"/>
      <c r="CG123" s="1070"/>
      <c r="CH123" s="1070"/>
      <c r="CI123" s="1070"/>
      <c r="CJ123" s="1071"/>
      <c r="CK123" s="1080"/>
      <c r="CL123" s="1081"/>
      <c r="CM123" s="1081"/>
      <c r="CN123" s="1081"/>
      <c r="CO123" s="1082"/>
      <c r="CP123" s="1090" t="s">
        <v>481</v>
      </c>
      <c r="CQ123" s="1091"/>
      <c r="CR123" s="1091"/>
      <c r="CS123" s="1091"/>
      <c r="CT123" s="1091"/>
      <c r="CU123" s="1091"/>
      <c r="CV123" s="1091"/>
      <c r="CW123" s="1091"/>
      <c r="CX123" s="1091"/>
      <c r="CY123" s="1091"/>
      <c r="CZ123" s="1091"/>
      <c r="DA123" s="1091"/>
      <c r="DB123" s="1091"/>
      <c r="DC123" s="1091"/>
      <c r="DD123" s="1091"/>
      <c r="DE123" s="1091"/>
      <c r="DF123" s="1092"/>
      <c r="DG123" s="1028" t="s">
        <v>432</v>
      </c>
      <c r="DH123" s="1029"/>
      <c r="DI123" s="1029"/>
      <c r="DJ123" s="1029"/>
      <c r="DK123" s="1030"/>
      <c r="DL123" s="1031" t="s">
        <v>432</v>
      </c>
      <c r="DM123" s="1029"/>
      <c r="DN123" s="1029"/>
      <c r="DO123" s="1029"/>
      <c r="DP123" s="1030"/>
      <c r="DQ123" s="1031" t="s">
        <v>437</v>
      </c>
      <c r="DR123" s="1029"/>
      <c r="DS123" s="1029"/>
      <c r="DT123" s="1029"/>
      <c r="DU123" s="1030"/>
      <c r="DV123" s="1032" t="s">
        <v>447</v>
      </c>
      <c r="DW123" s="1033"/>
      <c r="DX123" s="1033"/>
      <c r="DY123" s="1033"/>
      <c r="DZ123" s="1034"/>
    </row>
    <row r="124" spans="1:130" s="226" customFormat="1" ht="26.25" customHeight="1" thickBot="1" x14ac:dyDescent="0.2">
      <c r="A124" s="1129"/>
      <c r="B124" s="1016"/>
      <c r="C124" s="986" t="s">
        <v>466</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447</v>
      </c>
      <c r="AB124" s="1029"/>
      <c r="AC124" s="1029"/>
      <c r="AD124" s="1029"/>
      <c r="AE124" s="1030"/>
      <c r="AF124" s="1031" t="s">
        <v>442</v>
      </c>
      <c r="AG124" s="1029"/>
      <c r="AH124" s="1029"/>
      <c r="AI124" s="1029"/>
      <c r="AJ124" s="1030"/>
      <c r="AK124" s="1031" t="s">
        <v>432</v>
      </c>
      <c r="AL124" s="1029"/>
      <c r="AM124" s="1029"/>
      <c r="AN124" s="1029"/>
      <c r="AO124" s="1030"/>
      <c r="AP124" s="1032" t="s">
        <v>436</v>
      </c>
      <c r="AQ124" s="1033"/>
      <c r="AR124" s="1033"/>
      <c r="AS124" s="1033"/>
      <c r="AT124" s="1034"/>
      <c r="AU124" s="1131" t="s">
        <v>482</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440</v>
      </c>
      <c r="BR124" s="1098"/>
      <c r="BS124" s="1098"/>
      <c r="BT124" s="1098"/>
      <c r="BU124" s="1098"/>
      <c r="BV124" s="1098" t="s">
        <v>440</v>
      </c>
      <c r="BW124" s="1098"/>
      <c r="BX124" s="1098"/>
      <c r="BY124" s="1098"/>
      <c r="BZ124" s="1098"/>
      <c r="CA124" s="1098" t="s">
        <v>432</v>
      </c>
      <c r="CB124" s="1098"/>
      <c r="CC124" s="1098"/>
      <c r="CD124" s="1098"/>
      <c r="CE124" s="1098"/>
      <c r="CF124" s="1099"/>
      <c r="CG124" s="1100"/>
      <c r="CH124" s="1100"/>
      <c r="CI124" s="1100"/>
      <c r="CJ124" s="1101"/>
      <c r="CK124" s="1083"/>
      <c r="CL124" s="1083"/>
      <c r="CM124" s="1083"/>
      <c r="CN124" s="1083"/>
      <c r="CO124" s="1084"/>
      <c r="CP124" s="1090" t="s">
        <v>483</v>
      </c>
      <c r="CQ124" s="1091"/>
      <c r="CR124" s="1091"/>
      <c r="CS124" s="1091"/>
      <c r="CT124" s="1091"/>
      <c r="CU124" s="1091"/>
      <c r="CV124" s="1091"/>
      <c r="CW124" s="1091"/>
      <c r="CX124" s="1091"/>
      <c r="CY124" s="1091"/>
      <c r="CZ124" s="1091"/>
      <c r="DA124" s="1091"/>
      <c r="DB124" s="1091"/>
      <c r="DC124" s="1091"/>
      <c r="DD124" s="1091"/>
      <c r="DE124" s="1091"/>
      <c r="DF124" s="1092"/>
      <c r="DG124" s="1075" t="s">
        <v>432</v>
      </c>
      <c r="DH124" s="1054"/>
      <c r="DI124" s="1054"/>
      <c r="DJ124" s="1054"/>
      <c r="DK124" s="1055"/>
      <c r="DL124" s="1053" t="s">
        <v>123</v>
      </c>
      <c r="DM124" s="1054"/>
      <c r="DN124" s="1054"/>
      <c r="DO124" s="1054"/>
      <c r="DP124" s="1055"/>
      <c r="DQ124" s="1053" t="s">
        <v>432</v>
      </c>
      <c r="DR124" s="1054"/>
      <c r="DS124" s="1054"/>
      <c r="DT124" s="1054"/>
      <c r="DU124" s="1055"/>
      <c r="DV124" s="1056" t="s">
        <v>446</v>
      </c>
      <c r="DW124" s="1057"/>
      <c r="DX124" s="1057"/>
      <c r="DY124" s="1057"/>
      <c r="DZ124" s="1058"/>
    </row>
    <row r="125" spans="1:130" s="226" customFormat="1" ht="26.25" customHeight="1" x14ac:dyDescent="0.15">
      <c r="A125" s="1129"/>
      <c r="B125" s="1016"/>
      <c r="C125" s="986" t="s">
        <v>468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436</v>
      </c>
      <c r="AB125" s="1029"/>
      <c r="AC125" s="1029"/>
      <c r="AD125" s="1029"/>
      <c r="AE125" s="1030"/>
      <c r="AF125" s="1031" t="s">
        <v>432</v>
      </c>
      <c r="AG125" s="1029"/>
      <c r="AH125" s="1029"/>
      <c r="AI125" s="1029"/>
      <c r="AJ125" s="1030"/>
      <c r="AK125" s="1031" t="s">
        <v>432</v>
      </c>
      <c r="AL125" s="1029"/>
      <c r="AM125" s="1029"/>
      <c r="AN125" s="1029"/>
      <c r="AO125" s="1030"/>
      <c r="AP125" s="1032" t="s">
        <v>447</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484</v>
      </c>
      <c r="CL125" s="1078"/>
      <c r="CM125" s="1078"/>
      <c r="CN125" s="1078"/>
      <c r="CO125" s="1079"/>
      <c r="CP125" s="1010" t="s">
        <v>485</v>
      </c>
      <c r="CQ125" s="959"/>
      <c r="CR125" s="959"/>
      <c r="CS125" s="959"/>
      <c r="CT125" s="959"/>
      <c r="CU125" s="959"/>
      <c r="CV125" s="959"/>
      <c r="CW125" s="959"/>
      <c r="CX125" s="959"/>
      <c r="CY125" s="959"/>
      <c r="CZ125" s="959"/>
      <c r="DA125" s="959"/>
      <c r="DB125" s="959"/>
      <c r="DC125" s="959"/>
      <c r="DD125" s="959"/>
      <c r="DE125" s="959"/>
      <c r="DF125" s="960"/>
      <c r="DG125" s="996" t="s">
        <v>432</v>
      </c>
      <c r="DH125" s="997"/>
      <c r="DI125" s="997"/>
      <c r="DJ125" s="997"/>
      <c r="DK125" s="997"/>
      <c r="DL125" s="997" t="s">
        <v>432</v>
      </c>
      <c r="DM125" s="997"/>
      <c r="DN125" s="997"/>
      <c r="DO125" s="997"/>
      <c r="DP125" s="997"/>
      <c r="DQ125" s="997" t="s">
        <v>446</v>
      </c>
      <c r="DR125" s="997"/>
      <c r="DS125" s="997"/>
      <c r="DT125" s="997"/>
      <c r="DU125" s="997"/>
      <c r="DV125" s="998" t="s">
        <v>432</v>
      </c>
      <c r="DW125" s="998"/>
      <c r="DX125" s="998"/>
      <c r="DY125" s="998"/>
      <c r="DZ125" s="999"/>
    </row>
    <row r="126" spans="1:130" s="226" customFormat="1" ht="26.25" customHeight="1" thickBot="1" x14ac:dyDescent="0.2">
      <c r="A126" s="1129"/>
      <c r="B126" s="1016"/>
      <c r="C126" s="986" t="s">
        <v>470</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123</v>
      </c>
      <c r="AB126" s="1029"/>
      <c r="AC126" s="1029"/>
      <c r="AD126" s="1029"/>
      <c r="AE126" s="1030"/>
      <c r="AF126" s="1031" t="s">
        <v>446</v>
      </c>
      <c r="AG126" s="1029"/>
      <c r="AH126" s="1029"/>
      <c r="AI126" s="1029"/>
      <c r="AJ126" s="1030"/>
      <c r="AK126" s="1031" t="s">
        <v>432</v>
      </c>
      <c r="AL126" s="1029"/>
      <c r="AM126" s="1029"/>
      <c r="AN126" s="1029"/>
      <c r="AO126" s="1030"/>
      <c r="AP126" s="1032" t="s">
        <v>447</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486</v>
      </c>
      <c r="CQ126" s="1020"/>
      <c r="CR126" s="1020"/>
      <c r="CS126" s="1020"/>
      <c r="CT126" s="1020"/>
      <c r="CU126" s="1020"/>
      <c r="CV126" s="1020"/>
      <c r="CW126" s="1020"/>
      <c r="CX126" s="1020"/>
      <c r="CY126" s="1020"/>
      <c r="CZ126" s="1020"/>
      <c r="DA126" s="1020"/>
      <c r="DB126" s="1020"/>
      <c r="DC126" s="1020"/>
      <c r="DD126" s="1020"/>
      <c r="DE126" s="1020"/>
      <c r="DF126" s="1021"/>
      <c r="DG126" s="989">
        <v>116507</v>
      </c>
      <c r="DH126" s="990"/>
      <c r="DI126" s="990"/>
      <c r="DJ126" s="990"/>
      <c r="DK126" s="990"/>
      <c r="DL126" s="990">
        <v>127461</v>
      </c>
      <c r="DM126" s="990"/>
      <c r="DN126" s="990"/>
      <c r="DO126" s="990"/>
      <c r="DP126" s="990"/>
      <c r="DQ126" s="990">
        <v>87204</v>
      </c>
      <c r="DR126" s="990"/>
      <c r="DS126" s="990"/>
      <c r="DT126" s="990"/>
      <c r="DU126" s="990"/>
      <c r="DV126" s="991">
        <v>1</v>
      </c>
      <c r="DW126" s="991"/>
      <c r="DX126" s="991"/>
      <c r="DY126" s="991"/>
      <c r="DZ126" s="992"/>
    </row>
    <row r="127" spans="1:130" s="226" customFormat="1" ht="26.25" customHeight="1" x14ac:dyDescent="0.15">
      <c r="A127" s="1130"/>
      <c r="B127" s="1018"/>
      <c r="C127" s="1072" t="s">
        <v>487</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446</v>
      </c>
      <c r="AB127" s="1029"/>
      <c r="AC127" s="1029"/>
      <c r="AD127" s="1029"/>
      <c r="AE127" s="1030"/>
      <c r="AF127" s="1031" t="s">
        <v>432</v>
      </c>
      <c r="AG127" s="1029"/>
      <c r="AH127" s="1029"/>
      <c r="AI127" s="1029"/>
      <c r="AJ127" s="1030"/>
      <c r="AK127" s="1031" t="s">
        <v>432</v>
      </c>
      <c r="AL127" s="1029"/>
      <c r="AM127" s="1029"/>
      <c r="AN127" s="1029"/>
      <c r="AO127" s="1030"/>
      <c r="AP127" s="1032" t="s">
        <v>447</v>
      </c>
      <c r="AQ127" s="1033"/>
      <c r="AR127" s="1033"/>
      <c r="AS127" s="1033"/>
      <c r="AT127" s="1034"/>
      <c r="AU127" s="262"/>
      <c r="AV127" s="262"/>
      <c r="AW127" s="262"/>
      <c r="AX127" s="1102" t="s">
        <v>488</v>
      </c>
      <c r="AY127" s="1103"/>
      <c r="AZ127" s="1103"/>
      <c r="BA127" s="1103"/>
      <c r="BB127" s="1103"/>
      <c r="BC127" s="1103"/>
      <c r="BD127" s="1103"/>
      <c r="BE127" s="1104"/>
      <c r="BF127" s="1105" t="s">
        <v>489</v>
      </c>
      <c r="BG127" s="1103"/>
      <c r="BH127" s="1103"/>
      <c r="BI127" s="1103"/>
      <c r="BJ127" s="1103"/>
      <c r="BK127" s="1103"/>
      <c r="BL127" s="1104"/>
      <c r="BM127" s="1105" t="s">
        <v>490</v>
      </c>
      <c r="BN127" s="1103"/>
      <c r="BO127" s="1103"/>
      <c r="BP127" s="1103"/>
      <c r="BQ127" s="1103"/>
      <c r="BR127" s="1103"/>
      <c r="BS127" s="1104"/>
      <c r="BT127" s="1105" t="s">
        <v>491</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492</v>
      </c>
      <c r="CQ127" s="1020"/>
      <c r="CR127" s="1020"/>
      <c r="CS127" s="1020"/>
      <c r="CT127" s="1020"/>
      <c r="CU127" s="1020"/>
      <c r="CV127" s="1020"/>
      <c r="CW127" s="1020"/>
      <c r="CX127" s="1020"/>
      <c r="CY127" s="1020"/>
      <c r="CZ127" s="1020"/>
      <c r="DA127" s="1020"/>
      <c r="DB127" s="1020"/>
      <c r="DC127" s="1020"/>
      <c r="DD127" s="1020"/>
      <c r="DE127" s="1020"/>
      <c r="DF127" s="1021"/>
      <c r="DG127" s="989" t="s">
        <v>123</v>
      </c>
      <c r="DH127" s="990"/>
      <c r="DI127" s="990"/>
      <c r="DJ127" s="990"/>
      <c r="DK127" s="990"/>
      <c r="DL127" s="990" t="s">
        <v>446</v>
      </c>
      <c r="DM127" s="990"/>
      <c r="DN127" s="990"/>
      <c r="DO127" s="990"/>
      <c r="DP127" s="990"/>
      <c r="DQ127" s="990" t="s">
        <v>432</v>
      </c>
      <c r="DR127" s="990"/>
      <c r="DS127" s="990"/>
      <c r="DT127" s="990"/>
      <c r="DU127" s="990"/>
      <c r="DV127" s="991" t="s">
        <v>446</v>
      </c>
      <c r="DW127" s="991"/>
      <c r="DX127" s="991"/>
      <c r="DY127" s="991"/>
      <c r="DZ127" s="992"/>
    </row>
    <row r="128" spans="1:130" s="226" customFormat="1" ht="26.25" customHeight="1" thickBot="1" x14ac:dyDescent="0.2">
      <c r="A128" s="1113" t="s">
        <v>493</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494</v>
      </c>
      <c r="X128" s="1115"/>
      <c r="Y128" s="1115"/>
      <c r="Z128" s="1116"/>
      <c r="AA128" s="1117">
        <v>564543</v>
      </c>
      <c r="AB128" s="1118"/>
      <c r="AC128" s="1118"/>
      <c r="AD128" s="1118"/>
      <c r="AE128" s="1119"/>
      <c r="AF128" s="1120">
        <v>608653</v>
      </c>
      <c r="AG128" s="1118"/>
      <c r="AH128" s="1118"/>
      <c r="AI128" s="1118"/>
      <c r="AJ128" s="1119"/>
      <c r="AK128" s="1120">
        <v>614479</v>
      </c>
      <c r="AL128" s="1118"/>
      <c r="AM128" s="1118"/>
      <c r="AN128" s="1118"/>
      <c r="AO128" s="1119"/>
      <c r="AP128" s="1121"/>
      <c r="AQ128" s="1122"/>
      <c r="AR128" s="1122"/>
      <c r="AS128" s="1122"/>
      <c r="AT128" s="1123"/>
      <c r="AU128" s="262"/>
      <c r="AV128" s="262"/>
      <c r="AW128" s="262"/>
      <c r="AX128" s="958" t="s">
        <v>495</v>
      </c>
      <c r="AY128" s="959"/>
      <c r="AZ128" s="959"/>
      <c r="BA128" s="959"/>
      <c r="BB128" s="959"/>
      <c r="BC128" s="959"/>
      <c r="BD128" s="959"/>
      <c r="BE128" s="960"/>
      <c r="BF128" s="1124" t="s">
        <v>436</v>
      </c>
      <c r="BG128" s="1125"/>
      <c r="BH128" s="1125"/>
      <c r="BI128" s="1125"/>
      <c r="BJ128" s="1125"/>
      <c r="BK128" s="1125"/>
      <c r="BL128" s="1126"/>
      <c r="BM128" s="1124">
        <v>13.34</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496</v>
      </c>
      <c r="CQ128" s="1107"/>
      <c r="CR128" s="1107"/>
      <c r="CS128" s="1107"/>
      <c r="CT128" s="1107"/>
      <c r="CU128" s="1107"/>
      <c r="CV128" s="1107"/>
      <c r="CW128" s="1107"/>
      <c r="CX128" s="1107"/>
      <c r="CY128" s="1107"/>
      <c r="CZ128" s="1107"/>
      <c r="DA128" s="1107"/>
      <c r="DB128" s="1107"/>
      <c r="DC128" s="1107"/>
      <c r="DD128" s="1107"/>
      <c r="DE128" s="1107"/>
      <c r="DF128" s="1108"/>
      <c r="DG128" s="1109" t="s">
        <v>432</v>
      </c>
      <c r="DH128" s="1110"/>
      <c r="DI128" s="1110"/>
      <c r="DJ128" s="1110"/>
      <c r="DK128" s="1110"/>
      <c r="DL128" s="1110" t="s">
        <v>479</v>
      </c>
      <c r="DM128" s="1110"/>
      <c r="DN128" s="1110"/>
      <c r="DO128" s="1110"/>
      <c r="DP128" s="1110"/>
      <c r="DQ128" s="1110" t="s">
        <v>479</v>
      </c>
      <c r="DR128" s="1110"/>
      <c r="DS128" s="1110"/>
      <c r="DT128" s="1110"/>
      <c r="DU128" s="1110"/>
      <c r="DV128" s="1111" t="s">
        <v>479</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497</v>
      </c>
      <c r="X129" s="1144"/>
      <c r="Y129" s="1144"/>
      <c r="Z129" s="1145"/>
      <c r="AA129" s="1028">
        <v>9048998</v>
      </c>
      <c r="AB129" s="1029"/>
      <c r="AC129" s="1029"/>
      <c r="AD129" s="1029"/>
      <c r="AE129" s="1030"/>
      <c r="AF129" s="1031">
        <v>9054393</v>
      </c>
      <c r="AG129" s="1029"/>
      <c r="AH129" s="1029"/>
      <c r="AI129" s="1029"/>
      <c r="AJ129" s="1030"/>
      <c r="AK129" s="1031">
        <v>9988202</v>
      </c>
      <c r="AL129" s="1029"/>
      <c r="AM129" s="1029"/>
      <c r="AN129" s="1029"/>
      <c r="AO129" s="1030"/>
      <c r="AP129" s="1146"/>
      <c r="AQ129" s="1147"/>
      <c r="AR129" s="1147"/>
      <c r="AS129" s="1147"/>
      <c r="AT129" s="1148"/>
      <c r="AU129" s="264"/>
      <c r="AV129" s="264"/>
      <c r="AW129" s="264"/>
      <c r="AX129" s="1137" t="s">
        <v>498</v>
      </c>
      <c r="AY129" s="1020"/>
      <c r="AZ129" s="1020"/>
      <c r="BA129" s="1020"/>
      <c r="BB129" s="1020"/>
      <c r="BC129" s="1020"/>
      <c r="BD129" s="1020"/>
      <c r="BE129" s="1021"/>
      <c r="BF129" s="1138" t="s">
        <v>499</v>
      </c>
      <c r="BG129" s="1139"/>
      <c r="BH129" s="1139"/>
      <c r="BI129" s="1139"/>
      <c r="BJ129" s="1139"/>
      <c r="BK129" s="1139"/>
      <c r="BL129" s="1140"/>
      <c r="BM129" s="1138">
        <v>18.34</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500</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501</v>
      </c>
      <c r="X130" s="1144"/>
      <c r="Y130" s="1144"/>
      <c r="Z130" s="1145"/>
      <c r="AA130" s="1028">
        <v>908780</v>
      </c>
      <c r="AB130" s="1029"/>
      <c r="AC130" s="1029"/>
      <c r="AD130" s="1029"/>
      <c r="AE130" s="1030"/>
      <c r="AF130" s="1031">
        <v>915186</v>
      </c>
      <c r="AG130" s="1029"/>
      <c r="AH130" s="1029"/>
      <c r="AI130" s="1029"/>
      <c r="AJ130" s="1030"/>
      <c r="AK130" s="1031">
        <v>918532</v>
      </c>
      <c r="AL130" s="1029"/>
      <c r="AM130" s="1029"/>
      <c r="AN130" s="1029"/>
      <c r="AO130" s="1030"/>
      <c r="AP130" s="1146"/>
      <c r="AQ130" s="1147"/>
      <c r="AR130" s="1147"/>
      <c r="AS130" s="1147"/>
      <c r="AT130" s="1148"/>
      <c r="AU130" s="264"/>
      <c r="AV130" s="264"/>
      <c r="AW130" s="264"/>
      <c r="AX130" s="1137" t="s">
        <v>502</v>
      </c>
      <c r="AY130" s="1020"/>
      <c r="AZ130" s="1020"/>
      <c r="BA130" s="1020"/>
      <c r="BB130" s="1020"/>
      <c r="BC130" s="1020"/>
      <c r="BD130" s="1020"/>
      <c r="BE130" s="1021"/>
      <c r="BF130" s="1174">
        <v>-0.4</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503</v>
      </c>
      <c r="X131" s="1182"/>
      <c r="Y131" s="1182"/>
      <c r="Z131" s="1183"/>
      <c r="AA131" s="1075">
        <v>8140218</v>
      </c>
      <c r="AB131" s="1054"/>
      <c r="AC131" s="1054"/>
      <c r="AD131" s="1054"/>
      <c r="AE131" s="1055"/>
      <c r="AF131" s="1053">
        <v>8139207</v>
      </c>
      <c r="AG131" s="1054"/>
      <c r="AH131" s="1054"/>
      <c r="AI131" s="1054"/>
      <c r="AJ131" s="1055"/>
      <c r="AK131" s="1053">
        <v>9069670</v>
      </c>
      <c r="AL131" s="1054"/>
      <c r="AM131" s="1054"/>
      <c r="AN131" s="1054"/>
      <c r="AO131" s="1055"/>
      <c r="AP131" s="1184"/>
      <c r="AQ131" s="1185"/>
      <c r="AR131" s="1185"/>
      <c r="AS131" s="1185"/>
      <c r="AT131" s="1186"/>
      <c r="AU131" s="264"/>
      <c r="AV131" s="264"/>
      <c r="AW131" s="264"/>
      <c r="AX131" s="1156" t="s">
        <v>504</v>
      </c>
      <c r="AY131" s="1107"/>
      <c r="AZ131" s="1107"/>
      <c r="BA131" s="1107"/>
      <c r="BB131" s="1107"/>
      <c r="BC131" s="1107"/>
      <c r="BD131" s="1107"/>
      <c r="BE131" s="1108"/>
      <c r="BF131" s="1157" t="s">
        <v>499</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505</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506</v>
      </c>
      <c r="W132" s="1167"/>
      <c r="X132" s="1167"/>
      <c r="Y132" s="1167"/>
      <c r="Z132" s="1168"/>
      <c r="AA132" s="1169">
        <v>0.26736384699999999</v>
      </c>
      <c r="AB132" s="1170"/>
      <c r="AC132" s="1170"/>
      <c r="AD132" s="1170"/>
      <c r="AE132" s="1171"/>
      <c r="AF132" s="1172">
        <v>-1.169524255</v>
      </c>
      <c r="AG132" s="1170"/>
      <c r="AH132" s="1170"/>
      <c r="AI132" s="1170"/>
      <c r="AJ132" s="1171"/>
      <c r="AK132" s="1172">
        <v>-0.42197786700000001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507</v>
      </c>
      <c r="W133" s="1150"/>
      <c r="X133" s="1150"/>
      <c r="Y133" s="1150"/>
      <c r="Z133" s="1151"/>
      <c r="AA133" s="1152">
        <v>1</v>
      </c>
      <c r="AB133" s="1153"/>
      <c r="AC133" s="1153"/>
      <c r="AD133" s="1153"/>
      <c r="AE133" s="1154"/>
      <c r="AF133" s="1152">
        <v>-0.4</v>
      </c>
      <c r="AG133" s="1153"/>
      <c r="AH133" s="1153"/>
      <c r="AI133" s="1153"/>
      <c r="AJ133" s="1154"/>
      <c r="AK133" s="1152">
        <v>-0.4</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UbleCaAqzlDX+iUywZikHVVGAd7DrP3Q2ndaPCuygk+JjwVBUFvVLrUO0chxAkWetyu+0E2jqm1iehq/nCa+uw==" saltValue="clXvdAD9Ci3FVCwSGb3Kr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CC9X6RBulB6Gpi8qNymoAZdDnCFtoa6MMigFRXyk05bXYeQbyz79ijOSQrVgSbrlZ5Sx/8BjS2cRRMfOvfa9w==" saltValue="CGXli1GbMS+P1oNrrhBF3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2mMgHzM8S3PJTnBYr91W9qElQWoo1HfCHvBrc6aMwSvmIaMOoHHatJnJnChzEve/EAcu4Wl+dcan4bHGECXJQ==" saltValue="uJWKauf7pj2bkkdGG+6gS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511</v>
      </c>
      <c r="AP7" s="283"/>
      <c r="AQ7" s="284" t="s">
        <v>512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513</v>
      </c>
      <c r="AQ8" s="290" t="s">
        <v>514</v>
      </c>
      <c r="AR8" s="291" t="s">
        <v>515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516</v>
      </c>
      <c r="AL9" s="1193"/>
      <c r="AM9" s="1193"/>
      <c r="AN9" s="1194"/>
      <c r="AO9" s="292">
        <v>1773346</v>
      </c>
      <c r="AP9" s="292">
        <v>36827</v>
      </c>
      <c r="AQ9" s="293">
        <v>69000</v>
      </c>
      <c r="AR9" s="294">
        <v>-46.6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517</v>
      </c>
      <c r="AL10" s="1193"/>
      <c r="AM10" s="1193"/>
      <c r="AN10" s="1194"/>
      <c r="AO10" s="295">
        <v>184059</v>
      </c>
      <c r="AP10" s="295">
        <v>3822</v>
      </c>
      <c r="AQ10" s="296">
        <v>7980</v>
      </c>
      <c r="AR10" s="297">
        <v>-52.1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518</v>
      </c>
      <c r="AL11" s="1193"/>
      <c r="AM11" s="1193"/>
      <c r="AN11" s="1194"/>
      <c r="AO11" s="295">
        <v>432760</v>
      </c>
      <c r="AP11" s="295">
        <v>8987</v>
      </c>
      <c r="AQ11" s="296">
        <v>8263</v>
      </c>
      <c r="AR11" s="297">
        <v>8.8000000000000007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519</v>
      </c>
      <c r="AL12" s="1193"/>
      <c r="AM12" s="1193"/>
      <c r="AN12" s="1194"/>
      <c r="AO12" s="295" t="s">
        <v>520</v>
      </c>
      <c r="AP12" s="295" t="s">
        <v>520</v>
      </c>
      <c r="AQ12" s="296">
        <v>1174</v>
      </c>
      <c r="AR12" s="297" t="s">
        <v>520</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521</v>
      </c>
      <c r="AL13" s="1193"/>
      <c r="AM13" s="1193"/>
      <c r="AN13" s="1194"/>
      <c r="AO13" s="295" t="s">
        <v>520</v>
      </c>
      <c r="AP13" s="295" t="s">
        <v>520</v>
      </c>
      <c r="AQ13" s="296">
        <v>18</v>
      </c>
      <c r="AR13" s="297" t="s">
        <v>520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522</v>
      </c>
      <c r="AL14" s="1193"/>
      <c r="AM14" s="1193"/>
      <c r="AN14" s="1194"/>
      <c r="AO14" s="295">
        <v>193308</v>
      </c>
      <c r="AP14" s="295">
        <v>4014</v>
      </c>
      <c r="AQ14" s="296">
        <v>2909</v>
      </c>
      <c r="AR14" s="297">
        <v>38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523</v>
      </c>
      <c r="AL15" s="1193"/>
      <c r="AM15" s="1193"/>
      <c r="AN15" s="1194"/>
      <c r="AO15" s="295">
        <v>31539</v>
      </c>
      <c r="AP15" s="295">
        <v>655</v>
      </c>
      <c r="AQ15" s="296">
        <v>1519</v>
      </c>
      <c r="AR15" s="297">
        <v>-56.9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524</v>
      </c>
      <c r="AL16" s="1196"/>
      <c r="AM16" s="1196"/>
      <c r="AN16" s="1197"/>
      <c r="AO16" s="295">
        <v>-128969</v>
      </c>
      <c r="AP16" s="295">
        <v>-2678</v>
      </c>
      <c r="AQ16" s="296">
        <v>-6242</v>
      </c>
      <c r="AR16" s="297">
        <v>-57.1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2486043</v>
      </c>
      <c r="AP17" s="295">
        <v>51627</v>
      </c>
      <c r="AQ17" s="296">
        <v>84621</v>
      </c>
      <c r="AR17" s="297">
        <v>-39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526</v>
      </c>
      <c r="AP20" s="303" t="s">
        <v>527</v>
      </c>
      <c r="AQ20" s="304" t="s">
        <v>528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529</v>
      </c>
      <c r="AL21" s="1188"/>
      <c r="AM21" s="1188"/>
      <c r="AN21" s="1189"/>
      <c r="AO21" s="307">
        <v>4.6100000000000003</v>
      </c>
      <c r="AP21" s="308">
        <v>8.0399999999999991</v>
      </c>
      <c r="AQ21" s="309">
        <v>-3.43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530</v>
      </c>
      <c r="AL22" s="1188"/>
      <c r="AM22" s="1188"/>
      <c r="AN22" s="1189"/>
      <c r="AO22" s="312">
        <v>98.5</v>
      </c>
      <c r="AP22" s="313">
        <v>97.7</v>
      </c>
      <c r="AQ22" s="314">
        <v>0.8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532</v>
      </c>
      <c r="AO27" s="273"/>
      <c r="AP27" s="273"/>
      <c r="AQ27" s="273"/>
      <c r="AR27" s="273"/>
      <c r="AS27" s="273"/>
      <c r="AT27" s="273"/>
    </row>
    <row r="28" spans="1:46" ht="17.25" x14ac:dyDescent="0.15">
      <c r="A28" s="274" t="s">
        <v>533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511</v>
      </c>
      <c r="AP30" s="283"/>
      <c r="AQ30" s="284" t="s">
        <v>512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513</v>
      </c>
      <c r="AQ31" s="290" t="s">
        <v>514</v>
      </c>
      <c r="AR31" s="291" t="s">
        <v>515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535</v>
      </c>
      <c r="AL32" s="1204"/>
      <c r="AM32" s="1204"/>
      <c r="AN32" s="1205"/>
      <c r="AO32" s="322">
        <v>919908</v>
      </c>
      <c r="AP32" s="322">
        <v>19103</v>
      </c>
      <c r="AQ32" s="323">
        <v>49627</v>
      </c>
      <c r="AR32" s="324">
        <v>-61.5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536</v>
      </c>
      <c r="AL33" s="1204"/>
      <c r="AM33" s="1204"/>
      <c r="AN33" s="1205"/>
      <c r="AO33" s="322" t="s">
        <v>520</v>
      </c>
      <c r="AP33" s="322" t="s">
        <v>520</v>
      </c>
      <c r="AQ33" s="323" t="s">
        <v>520</v>
      </c>
      <c r="AR33" s="324" t="s">
        <v>520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537</v>
      </c>
      <c r="AL34" s="1204"/>
      <c r="AM34" s="1204"/>
      <c r="AN34" s="1205"/>
      <c r="AO34" s="322" t="s">
        <v>520</v>
      </c>
      <c r="AP34" s="322" t="s">
        <v>520</v>
      </c>
      <c r="AQ34" s="323">
        <v>64</v>
      </c>
      <c r="AR34" s="324" t="s">
        <v>520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538</v>
      </c>
      <c r="AL35" s="1204"/>
      <c r="AM35" s="1204"/>
      <c r="AN35" s="1205"/>
      <c r="AO35" s="322">
        <v>525236</v>
      </c>
      <c r="AP35" s="322">
        <v>10907</v>
      </c>
      <c r="AQ35" s="323">
        <v>20466</v>
      </c>
      <c r="AR35" s="324">
        <v>-46.7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539</v>
      </c>
      <c r="AL36" s="1204"/>
      <c r="AM36" s="1204"/>
      <c r="AN36" s="1205"/>
      <c r="AO36" s="322">
        <v>49595</v>
      </c>
      <c r="AP36" s="322">
        <v>1030</v>
      </c>
      <c r="AQ36" s="323">
        <v>2860</v>
      </c>
      <c r="AR36" s="324">
        <v>-64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540</v>
      </c>
      <c r="AL37" s="1204"/>
      <c r="AM37" s="1204"/>
      <c r="AN37" s="1205"/>
      <c r="AO37" s="322" t="s">
        <v>520</v>
      </c>
      <c r="AP37" s="322" t="s">
        <v>520</v>
      </c>
      <c r="AQ37" s="323">
        <v>677</v>
      </c>
      <c r="AR37" s="324" t="s">
        <v>520</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541</v>
      </c>
      <c r="AL38" s="1207"/>
      <c r="AM38" s="1207"/>
      <c r="AN38" s="1208"/>
      <c r="AO38" s="325" t="s">
        <v>520</v>
      </c>
      <c r="AP38" s="325" t="s">
        <v>520</v>
      </c>
      <c r="AQ38" s="326">
        <v>4</v>
      </c>
      <c r="AR38" s="314" t="s">
        <v>520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542</v>
      </c>
      <c r="AL39" s="1207"/>
      <c r="AM39" s="1207"/>
      <c r="AN39" s="1208"/>
      <c r="AO39" s="322">
        <v>-614479</v>
      </c>
      <c r="AP39" s="322">
        <v>-12761</v>
      </c>
      <c r="AQ39" s="323">
        <v>-4704</v>
      </c>
      <c r="AR39" s="324">
        <v>171.3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543</v>
      </c>
      <c r="AL40" s="1204"/>
      <c r="AM40" s="1204"/>
      <c r="AN40" s="1205"/>
      <c r="AO40" s="322">
        <v>-918532</v>
      </c>
      <c r="AP40" s="322">
        <v>-19075</v>
      </c>
      <c r="AQ40" s="323">
        <v>-47177</v>
      </c>
      <c r="AR40" s="324">
        <v>-59.6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-38272</v>
      </c>
      <c r="AP41" s="322">
        <v>-795</v>
      </c>
      <c r="AQ41" s="323">
        <v>21817</v>
      </c>
      <c r="AR41" s="324">
        <v>-103.6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511</v>
      </c>
      <c r="AN49" s="1200" t="s">
        <v>547</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548</v>
      </c>
      <c r="AO50" s="339" t="s">
        <v>549</v>
      </c>
      <c r="AP50" s="340" t="s">
        <v>550</v>
      </c>
      <c r="AQ50" s="341" t="s">
        <v>551</v>
      </c>
      <c r="AR50" s="342" t="s">
        <v>552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553</v>
      </c>
      <c r="AL51" s="335"/>
      <c r="AM51" s="343">
        <v>571077</v>
      </c>
      <c r="AN51" s="344">
        <v>12370</v>
      </c>
      <c r="AO51" s="345">
        <v>-15.7</v>
      </c>
      <c r="AP51" s="346">
        <v>84389</v>
      </c>
      <c r="AQ51" s="347">
        <v>19.7</v>
      </c>
      <c r="AR51" s="348">
        <v>-35.4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554</v>
      </c>
      <c r="AM52" s="351">
        <v>217620</v>
      </c>
      <c r="AN52" s="352">
        <v>4714</v>
      </c>
      <c r="AO52" s="353">
        <v>-31.4</v>
      </c>
      <c r="AP52" s="354">
        <v>44339</v>
      </c>
      <c r="AQ52" s="355">
        <v>17.2</v>
      </c>
      <c r="AR52" s="356">
        <v>-48.6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555</v>
      </c>
      <c r="AL53" s="335"/>
      <c r="AM53" s="343">
        <v>494417</v>
      </c>
      <c r="AN53" s="344">
        <v>10680</v>
      </c>
      <c r="AO53" s="345">
        <v>-13.7</v>
      </c>
      <c r="AP53" s="346">
        <v>83623</v>
      </c>
      <c r="AQ53" s="347">
        <v>-0.9</v>
      </c>
      <c r="AR53" s="348">
        <v>-12.8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554</v>
      </c>
      <c r="AM54" s="351">
        <v>301725</v>
      </c>
      <c r="AN54" s="352">
        <v>6517</v>
      </c>
      <c r="AO54" s="353">
        <v>38.200000000000003</v>
      </c>
      <c r="AP54" s="354">
        <v>48787</v>
      </c>
      <c r="AQ54" s="355">
        <v>10</v>
      </c>
      <c r="AR54" s="356">
        <v>28.2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556</v>
      </c>
      <c r="AL55" s="335"/>
      <c r="AM55" s="343">
        <v>668810</v>
      </c>
      <c r="AN55" s="344">
        <v>14304</v>
      </c>
      <c r="AO55" s="345">
        <v>33.9</v>
      </c>
      <c r="AP55" s="346">
        <v>81768</v>
      </c>
      <c r="AQ55" s="347">
        <v>-2.2000000000000002</v>
      </c>
      <c r="AR55" s="348">
        <v>36.1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554</v>
      </c>
      <c r="AM56" s="351">
        <v>363586</v>
      </c>
      <c r="AN56" s="352">
        <v>7776</v>
      </c>
      <c r="AO56" s="353">
        <v>19.3</v>
      </c>
      <c r="AP56" s="354">
        <v>37917</v>
      </c>
      <c r="AQ56" s="355">
        <v>-22.3</v>
      </c>
      <c r="AR56" s="356">
        <v>41.6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557</v>
      </c>
      <c r="AL57" s="335"/>
      <c r="AM57" s="343">
        <v>786861</v>
      </c>
      <c r="AN57" s="344">
        <v>16575</v>
      </c>
      <c r="AO57" s="345">
        <v>15.9</v>
      </c>
      <c r="AP57" s="346">
        <v>65876</v>
      </c>
      <c r="AQ57" s="347">
        <v>-19.399999999999999</v>
      </c>
      <c r="AR57" s="348">
        <v>35.299999999999997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554</v>
      </c>
      <c r="AM58" s="351">
        <v>693864</v>
      </c>
      <c r="AN58" s="352">
        <v>14616</v>
      </c>
      <c r="AO58" s="353">
        <v>88</v>
      </c>
      <c r="AP58" s="354">
        <v>36484</v>
      </c>
      <c r="AQ58" s="355">
        <v>-3.8</v>
      </c>
      <c r="AR58" s="356">
        <v>91.8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558</v>
      </c>
      <c r="AL59" s="335"/>
      <c r="AM59" s="343">
        <v>1057940</v>
      </c>
      <c r="AN59" s="344">
        <v>21970</v>
      </c>
      <c r="AO59" s="345">
        <v>32.5</v>
      </c>
      <c r="AP59" s="346">
        <v>68468</v>
      </c>
      <c r="AQ59" s="347">
        <v>3.9</v>
      </c>
      <c r="AR59" s="348">
        <v>28.6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554</v>
      </c>
      <c r="AM60" s="351">
        <v>1002307</v>
      </c>
      <c r="AN60" s="352">
        <v>20815</v>
      </c>
      <c r="AO60" s="353">
        <v>42.4</v>
      </c>
      <c r="AP60" s="354">
        <v>34140</v>
      </c>
      <c r="AQ60" s="355">
        <v>-6.4</v>
      </c>
      <c r="AR60" s="356">
        <v>48.8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559</v>
      </c>
      <c r="AL61" s="357"/>
      <c r="AM61" s="358">
        <v>715821</v>
      </c>
      <c r="AN61" s="359">
        <v>15180</v>
      </c>
      <c r="AO61" s="360">
        <v>10.6</v>
      </c>
      <c r="AP61" s="361">
        <v>76825</v>
      </c>
      <c r="AQ61" s="362">
        <v>0.2</v>
      </c>
      <c r="AR61" s="348">
        <v>10.4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554</v>
      </c>
      <c r="AM62" s="351">
        <v>515820</v>
      </c>
      <c r="AN62" s="352">
        <v>10888</v>
      </c>
      <c r="AO62" s="353">
        <v>31.3</v>
      </c>
      <c r="AP62" s="354">
        <v>40333</v>
      </c>
      <c r="AQ62" s="355">
        <v>-1.1000000000000001</v>
      </c>
      <c r="AR62" s="356">
        <v>32.4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Uh2s3R+i7tDlnXL9uizKasidFpLtxMmoNrp6dRGnir9WvviyMAbYPDvgc39GIwsnJ4t+WibsvdwwvC8M4iHurg==" saltValue="R3vBgaRHPWJtWqUqavAAn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T5VVLt6PCoAfLdHKoXiHBjA/8HABXMNkVsyLk9RXlKbIWGdV9E3sgCdJ5VP5wcmufijGYCBnsA7wKinPzcdWQ==" saltValue="YqMC7Uprg76p386xNzN1K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jvJHGYFtsf7/wVk+nCxB5xgy0DI8rMHEDtdHorxotw05m6ZNsx1oVilGSGHiP/VbfYcBnkDOmRm1X8FcGaEdg==" saltValue="FhMNfxYsn7HYvtkWTgCtL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12" t="s">
        <v>3</v>
      </c>
      <c r="D47" s="1212"/>
      <c r="E47" s="1213"/>
      <c r="F47" s="11">
        <v>12.02</v>
      </c>
      <c r="G47" s="12">
        <v>15.08</v>
      </c>
      <c r="H47" s="12">
        <v>20.49</v>
      </c>
      <c r="I47" s="12">
        <v>19.489999999999998</v>
      </c>
      <c r="J47" s="13">
        <v>16.61</v>
      </c>
    </row>
    <row r="48" spans="2:10" ht="57.75" customHeight="1" x14ac:dyDescent="0.15">
      <c r="B48" s="14"/>
      <c r="C48" s="1214" t="s">
        <v>4</v>
      </c>
      <c r="D48" s="1214"/>
      <c r="E48" s="1215"/>
      <c r="F48" s="15">
        <v>9.89</v>
      </c>
      <c r="G48" s="16">
        <v>11.13</v>
      </c>
      <c r="H48" s="16">
        <v>6.25</v>
      </c>
      <c r="I48" s="16">
        <v>9.49</v>
      </c>
      <c r="J48" s="17">
        <v>6.69</v>
      </c>
    </row>
    <row r="49" spans="2:10" ht="57.75" customHeight="1" thickBot="1" x14ac:dyDescent="0.2">
      <c r="B49" s="18"/>
      <c r="C49" s="1216" t="s">
        <v>5</v>
      </c>
      <c r="D49" s="1216"/>
      <c r="E49" s="1217"/>
      <c r="F49" s="19">
        <v>0.67</v>
      </c>
      <c r="G49" s="20">
        <v>4.08</v>
      </c>
      <c r="H49" s="20">
        <v>0.94</v>
      </c>
      <c r="I49" s="20">
        <v>2.25</v>
      </c>
      <c r="J49" s="21" t="s">
        <v>568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5NEVkh2UDf7hmTHbCKmBIT/drcVKhP2G9SeLfqrsp0rNIPBlzs8+f+FU7/yDk8r0s8cvH3Bile4vFTNOenFe7Q==" saltValue="Oq9IDBAaUrBuzN7hKPtG7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2019-10-21T05:41:33Z</cp:lastPrinted>
  <dcterms:created xsi:type="dcterms:W3CDTF">2019-02-14T03:20:53Z</dcterms:created>
  <dcterms:modified xsi:type="dcterms:W3CDTF">2019-11-22T01:21:43Z</dcterms:modified>
  <cp:category/>
</cp:coreProperties>
</file>