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23大府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<sst xmlns="http://schemas.openxmlformats.org/spreadsheetml/2006/main" count="1103" uniqueCount="589">
  <si>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</si>
  <si>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</si>
  <si>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</si>
  <si>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</si>
  <si>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</si>
  <si>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</si>
  <si>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</si>
  <si>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</si>
  <si>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</si>
  <si>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</si>
  <si>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</si>
  <si>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</si>
  <si>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</si>
  <si>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</si>
  <si>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</si>
  <si>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</si>
  <si>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</si>
  <si>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</si>
  <si>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</si>
  <si>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</si>
  <si>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</si>
  <si>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</si>
  <si>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</si>
  <si>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</si>
  <si>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</si>
  <si>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</si>
  <si>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</si>
  <si>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</si>
  <si>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</si>
  <si>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</si>
  <si>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</si>
  <si>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</si>
  <si>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</si>
  <si>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</si>
  <si>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</si>
  <si>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</si>
  <si>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</si>
  <si>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</si>
  <si>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</si>
  <si>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</si>
  <si>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</si>
  <si>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</si>
  <si>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</si>
  <si>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</si>
  <si>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</si>
  <si>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</si>
  <si>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</si>
  <si>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</si>
  <si>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</si>
  <si>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</si>
  <si>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</si>
  <si>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</si>
  <si>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</si>
  <si>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</si>
  <si>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</si>
  <si>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</si>
  <si>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</si>
  <si>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</si>
  <si>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</si>
  <si>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</si>
  <si>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</si>
  <si>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</si>
  <si>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</si>
  <si>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</si>
  <si>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</si>
  <si>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</si>
  <si>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</si>
  <si>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</si>
  <si>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</si>
  <si>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</si>
  <si>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</si>
  <si>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</si>
  <si>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</si>
  <si>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</si>
  <si>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</si>
  <si>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</si>
  <si>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</si>
  <si>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</si>
  <si>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</si>
  <si>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</si>
  <si>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</si>
  <si>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</si>
  <si>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</si>
  <si>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</si>
  <si>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</si>
  <si>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</si>
  <si>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</si>
  <si>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</si>
  <si>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</si>
  <si>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</si>
  <si>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</si>
  <si>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</si>
  <si>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</si>
  <si>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</si>
  <si>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</si>
  <si>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</si>
  <si>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</si>
  <si>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</si>
  <si>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</si>
  <si>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</si>
  <si>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</si>
  <si>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</si>
  <si>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</si>
  <si>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</si>
  <si>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</si>
  <si>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</si>
  <si>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</si>
  <si>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</si>
  <si>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</si>
  <si>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</si>
  <si>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</si>
  <si>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</si>
  <si>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</si>
  <si>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</si>
  <si>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</si>
  <si>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</si>
  <si>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</si>
  <si>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</si>
  <si>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</si>
  <si>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</si>
  <si>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</si>
  <si>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</si>
  <si>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</si>
  <si>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</si>
  <si>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</si>
  <si>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</si>
  <si>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</si>
  <si>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</si>
  <si>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</si>
  <si>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</si>
  <si>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</si>
  <si>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</si>
  <si>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</si>
  <si>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</si>
  <si>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</si>
  <si>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</si>
  <si>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</si>
  <si>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</si>
  <si>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</si>
  <si>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</si>
  <si>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</si>
  <si>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</si>
  <si>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</si>
  <si>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</si>
  <si>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</si>
  <si>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</si>
  <si>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</si>
  <si>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</si>
  <si>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</si>
  <si>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</si>
  <si>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0"/>
  </si>
  <si>
    <t>うち日本人(％)</t>
    <phoneticPr fontId="5"/>
  </si>
  <si>
    <t>0.7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</si>
  <si>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</si>
  <si>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</si>
  <si>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</si>
  <si>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</si>
  <si>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</si>
  <si>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</si>
  <si>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</si>
  <si>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</si>
  <si>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</si>
  <si>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</si>
  <si>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</si>
  <si>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</si>
  <si>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</si>
  <si>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</si>
  <si>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</si>
  <si>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</si>
  <si>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</si>
  <si>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</si>
  <si>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</si>
  <si>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</si>
  <si>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</si>
  <si>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</si>
  <si>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</si>
  <si>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</si>
  <si>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</si>
  <si>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</si>
  <si>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</si>
  <si>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</si>
  <si>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</si>
  <si>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</si>
  <si>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</si>
  <si>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</si>
  <si>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</si>
  <si>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</si>
  <si>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</si>
  <si>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</si>
  <si>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</si>
  <si>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</si>
  <si>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</si>
  <si>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</si>
  <si>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</si>
  <si>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</si>
  <si>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</si>
  <si>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</si>
  <si>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</si>
  <si>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</si>
  <si>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</si>
  <si>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</si>
  <si>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</si>
  <si>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</si>
  <si>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</si>
  <si>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</si>
  <si>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</si>
  <si>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</si>
  <si>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</si>
  <si>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</si>
  <si>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</si>
  <si>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</si>
  <si>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</si>
  <si>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</si>
  <si>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</si>
  <si>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</si>
  <si>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</si>
  <si>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</si>
  <si>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</si>
  <si>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愛知県大府市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</si>
  <si>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</si>
  <si>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</si>
  <si>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</si>
  <si>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</si>
  <si>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</si>
  <si>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</si>
  <si>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</si>
  <si>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</si>
  <si>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</si>
  <si>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</si>
  <si>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</si>
  <si>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</si>
  <si>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</si>
  <si>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</si>
  <si>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</si>
  <si>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</si>
  <si>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</si>
  <si>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</si>
  <si>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</si>
  <si>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</si>
  <si>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</si>
  <si>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</si>
  <si>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</si>
  <si>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</si>
  <si>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</si>
  <si>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</si>
  <si>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</si>
  <si>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</si>
  <si>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</si>
  <si>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</si>
  <si>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</si>
  <si>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</si>
  <si>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</si>
  <si>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</si>
  <si>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</si>
  <si>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</si>
  <si>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</si>
  <si>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</si>
  <si>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</si>
  <si>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</si>
  <si>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</si>
  <si>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</si>
  <si>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</si>
  <si>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</si>
  <si>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</si>
  <si>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</si>
  <si>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</si>
  <si>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</si>
  <si>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</si>
  <si>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</si>
  <si>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</si>
  <si>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</si>
  <si>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</si>
  <si>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</si>
  <si>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</si>
  <si>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</si>
  <si>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</si>
  <si>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</si>
  <si>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</si>
  <si>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</si>
  <si>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</si>
  <si>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</si>
  <si>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</si>
  <si>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</si>
  <si>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</si>
  <si>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</si>
  <si>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</si>
  <si>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</si>
  <si>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</si>
  <si>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</si>
  <si>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</si>
  <si>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</si>
  <si>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</si>
  <si>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</si>
  <si>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</si>
  <si>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</si>
  <si>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</si>
  <si>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</si>
  <si>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</si>
  <si>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</si>
  <si>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</si>
  <si>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</si>
  <si>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</si>
  <si>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</si>
  <si>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</si>
  <si>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</si>
  <si>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</si>
  <si>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</si>
  <si>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</si>
  <si>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</si>
  <si>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</si>
  <si>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</si>
  <si>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</si>
  <si>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</si>
  <si>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</si>
  <si>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</si>
  <si>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</si>
  <si>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</si>
  <si>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</si>
  <si>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</si>
  <si>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</si>
  <si>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</si>
  <si>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</si>
  <si>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</si>
  <si>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</si>
  <si>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</si>
  <si>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</si>
  <si>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</si>
  <si>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</si>
  <si>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</si>
  <si>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</si>
  <si>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</si>
  <si>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</si>
  <si>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</si>
  <si>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</si>
  <si>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</si>
  <si>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</si>
  <si>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</si>
  <si>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</si>
  <si>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</si>
  <si>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</si>
  <si>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</si>
  <si>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</si>
  <si>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</si>
  <si>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</si>
  <si>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</si>
  <si>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</si>
  <si>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</si>
  <si>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</si>
  <si>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</si>
  <si>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</si>
  <si>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</si>
  <si>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</si>
  <si>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</si>
  <si>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</si>
  <si>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</si>
  <si>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</si>
  <si>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</si>
  <si>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</si>
  <si>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</si>
  <si>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</si>
  <si>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</si>
  <si>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</si>
  <si>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</si>
  <si>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</si>
  <si>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</si>
  <si>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</si>
  <si>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</si>
  <si>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</si>
  <si>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愛知県大府市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</si>
  <si>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</si>
  <si>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</si>
  <si>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</si>
  <si>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</si>
  <si>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</si>
  <si>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</si>
  <si>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</si>
  <si>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</si>
  <si>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</si>
  <si>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</si>
  <si>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</si>
  <si>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</si>
  <si>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</si>
  <si>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</si>
  <si>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</si>
  <si>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</si>
  <si>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</si>
  <si>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</si>
  <si>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</si>
  <si>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</si>
  <si>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</si>
  <si>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</si>
  <si>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</si>
  <si>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</si>
  <si>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</si>
  <si>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</si>
  <si>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</si>
  <si>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</si>
  <si>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</si>
  <si>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</si>
  <si>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</si>
  <si>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</si>
  <si>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</si>
  <si>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</si>
  <si>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</si>
  <si>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</si>
  <si>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</si>
  <si>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</si>
  <si>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</si>
  <si>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</si>
  <si>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</si>
  <si>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</si>
  <si>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</si>
  <si>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</si>
  <si>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</si>
  <si>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</si>
  <si>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</si>
  <si>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</si>
  <si>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</si>
  <si>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</si>
  <si>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</si>
  <si>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</si>
  <si>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</si>
  <si>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</si>
  <si>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</si>
  <si>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</si>
  <si>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</si>
  <si>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</si>
  <si>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</si>
  <si>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</si>
  <si>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</si>
  <si>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</si>
  <si>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</si>
  <si>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</si>
  <si>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</si>
  <si>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</si>
  <si>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</si>
  <si>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</si>
  <si>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</si>
  <si>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</si>
  <si>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</si>
  <si>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</si>
  <si>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</si>
  <si>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</si>
  <si>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</si>
  <si>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</si>
  <si>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</si>
  <si>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</si>
  <si>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</si>
  <si>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</si>
  <si>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</si>
  <si>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</si>
  <si>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</si>
  <si>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</si>
  <si>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</si>
  <si>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</si>
  <si>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</si>
  <si>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</si>
  <si>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</si>
  <si>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</si>
  <si>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</si>
  <si>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</si>
  <si>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</si>
  <si>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</si>
  <si>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</si>
  <si>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</si>
  <si>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</si>
  <si>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</si>
  <si>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</si>
  <si>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</si>
  <si>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</si>
  <si>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</si>
  <si>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</si>
  <si>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</si>
  <si>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</si>
  <si>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</si>
  <si>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</si>
  <si>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</si>
  <si>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</si>
  <si>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</si>
  <si>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</si>
  <si>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</si>
  <si>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</si>
  <si>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</si>
  <si>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</si>
  <si>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</si>
  <si>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</si>
  <si>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</si>
  <si>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</si>
  <si>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</si>
  <si>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</si>
  <si>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</si>
  <si>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</si>
  <si>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</si>
  <si>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</si>
  <si>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</si>
  <si>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</si>
  <si>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</si>
  <si>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</si>
  <si>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</si>
  <si>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</si>
  <si>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</si>
  <si>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</si>
  <si>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</si>
  <si>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</si>
  <si>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</si>
  <si>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</si>
  <si>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</si>
  <si>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</si>
  <si>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</si>
  <si>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</si>
  <si>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</si>
  <si>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</si>
  <si>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</si>
  <si>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</si>
  <si>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</si>
  <si>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</si>
  <si>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</si>
  <si>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</si>
  <si>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</si>
  <si>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</si>
  <si>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</si>
  <si>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</si>
  <si>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</si>
  <si>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</si>
  <si>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</si>
  <si>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</si>
  <si>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</si>
  <si>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</si>
  <si>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</si>
  <si>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</si>
  <si>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</si>
  <si>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</si>
  <si>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</si>
  <si>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</si>
  <si>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</si>
  <si>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</si>
  <si>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</si>
  <si>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</si>
  <si>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</si>
  <si>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</si>
  <si>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</si>
  <si>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</si>
  <si>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</si>
  <si>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</si>
  <si>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</si>
  <si>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</si>
  <si>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</si>
  <si>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</si>
  <si>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</si>
  <si>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</si>
  <si>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</si>
  <si>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</si>
  <si>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</si>
  <si>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</si>
  <si>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</si>
  <si>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</si>
  <si>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</si>
  <si>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3.07</t>
  </si>
  <si>
    <t>▲ 1.29</t>
  </si>
  <si>
    <t>▲ 4.67</t>
  </si>
  <si>
    <t>▲ 2.33</t>
  </si>
  <si>
    <t>▲ 4.52</t>
  </si>
  <si>
    <t>水道事業会計</t>
  </si>
  <si>
    <t>一般会計</t>
  </si>
  <si>
    <t>国民健康保険事業特別会計</t>
  </si>
  <si>
    <t>公共下水道事業特別会計</t>
  </si>
  <si>
    <t>農業集落排水事業特別会計</t>
  </si>
  <si>
    <t>後期高齢者医療事業特別会計</t>
  </si>
  <si>
    <t>その他会計（赤字）</t>
  </si>
  <si>
    <t>その他会計（黒字）</t>
  </si>
  <si>
    <t>東部知多衛生組合　一般会計</t>
    <rPh sb="0" eb="2">
      <t>トウブ</t>
    </rPh>
    <rPh sb="2" eb="4">
      <t>チタ</t>
    </rPh>
    <rPh sb="4" eb="6">
      <t>エイセイ</t>
    </rPh>
    <rPh sb="6" eb="8">
      <t>クミアイ</t>
    </rPh>
    <rPh sb="9" eb="11">
      <t>イッパン</t>
    </rPh>
    <rPh sb="11" eb="13">
      <t>カイケイ</t>
    </rPh>
    <phoneticPr fontId="2"/>
  </si>
  <si>
    <t>知北平和公園組合　一般会計</t>
    <rPh sb="0" eb="1">
      <t>チ</t>
    </rPh>
    <rPh sb="1" eb="2">
      <t>ホク</t>
    </rPh>
    <rPh sb="2" eb="4">
      <t>ヘイワ</t>
    </rPh>
    <rPh sb="4" eb="6">
      <t>コウエン</t>
    </rPh>
    <rPh sb="6" eb="8">
      <t>クミアイ</t>
    </rPh>
    <rPh sb="9" eb="11">
      <t>イッパン</t>
    </rPh>
    <rPh sb="11" eb="13">
      <t>カイケイ</t>
    </rPh>
    <phoneticPr fontId="2"/>
  </si>
  <si>
    <t>知北平和公園組合　霊園事業特別会計</t>
    <rPh sb="0" eb="1">
      <t>チ</t>
    </rPh>
    <rPh sb="1" eb="2">
      <t>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</si>
  <si>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　一般会計</t>
    <rPh sb="0" eb="2">
      <t>チタ</t>
    </rPh>
    <rPh sb="2" eb="4">
      <t>ホクブ</t>
    </rPh>
    <rPh sb="4" eb="6">
      <t>コウイキ</t>
    </rPh>
    <rPh sb="6" eb="8">
      <t>レンゴウ</t>
    </rPh>
    <rPh sb="9" eb="11">
      <t>イッパン</t>
    </rPh>
    <rPh sb="11" eb="13">
      <t>カイケイ</t>
    </rPh>
    <phoneticPr fontId="2"/>
  </si>
  <si>
    <t>知多北部広域連合　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</si>
  <si>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　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</si>
  <si>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</si>
  <si>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</si>
  <si>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</si>
  <si>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</si>
  <si>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</si>
  <si>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</si>
  <si>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共に、類似団体と比較して非常に低い水準にある。主な要因として、当初予算における起債発行額を、当年度の元金償還額以内としていることから、年々地方債残高が減少していることがあげられる。今後も引き続き、起債発行額を適正な水準に保つことで、健全な財政運営に努める必要がある。</t>
    <rPh sb="1" eb="3">
      <t>ショウライ</t>
    </rPh>
    <rPh sb="3" eb="5">
      <t>フタン</t>
    </rPh>
    <rPh sb="5" eb="7">
      <t>ヒリツ</t>
    </rPh>
    <rPh sb="15" eb="16">
      <t>トモ</t>
    </rPh>
    <rPh sb="27" eb="29">
      <t>ヒジョウ</t>
    </rPh>
    <rPh sb="38" eb="39">
      <t>オモ</t>
    </rPh>
    <rPh sb="40" eb="42">
      <t>ヨウイン</t>
    </rPh>
    <rPh sb="105" eb="107">
      <t>コンゴ</t>
    </rPh>
    <rPh sb="108" eb="109">
      <t>ヒ</t>
    </rPh>
    <rPh sb="110" eb="111">
      <t>ツヅ</t>
    </rPh>
    <rPh sb="113" eb="115">
      <t>キサイ</t>
    </rPh>
    <rPh sb="115" eb="118">
      <t>ハッコウガク</t>
    </rPh>
    <rPh sb="119" eb="121">
      <t>テキセイ</t>
    </rPh>
    <rPh sb="122" eb="124">
      <t>スイジュン</t>
    </rPh>
    <rPh sb="125" eb="126">
      <t>タモ</t>
    </rPh>
    <rPh sb="131" eb="133">
      <t>ケンゼン</t>
    </rPh>
    <rPh sb="134" eb="136">
      <t>ザイセイ</t>
    </rPh>
    <rPh sb="136" eb="138">
      <t>ウンエイ</t>
    </rPh>
    <rPh sb="139" eb="140">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</si>
  <si>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</si>
  <si>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</si>
  <si>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</si>
  <si>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</si>
  <si>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</si>
  <si>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将来負担比率について、本市では、充当可能財源等が将来負担額を上回っているため、比率がマイナスとなるため公表値では[－]となっており、類似団体との比較において大きく下回っている。
　一方で、有形固定資産減価償却率は類似団体平均よりやや高くなっているが、主な要因としては、昭和45年の市制施行後の昭和50～60年代に建築された、保育園、公民館、消防施設、保健センターなどの公共施設の老朽化が進行していることが要因の1つである。今後は、公共施設等総合管理計画に基づき、計画的な施設更新や大規模修繕を行い、財政負担を考慮したうえで住民サービス質の低下を招かないよう工夫して施設の管理に努めていく。</t>
    <rPh sb="1" eb="3">
      <t>ショウライ</t>
    </rPh>
    <rPh sb="3" eb="5">
      <t>フタン</t>
    </rPh>
    <rPh sb="5" eb="7">
      <t>ヒリツ</t>
    </rPh>
    <rPh sb="12" eb="14">
      <t>ホンシ</t>
    </rPh>
    <rPh sb="17" eb="19">
      <t>ジュウトウ</t>
    </rPh>
    <rPh sb="19" eb="21">
      <t>カノウ</t>
    </rPh>
    <rPh sb="21" eb="23">
      <t>ザイゲン</t>
    </rPh>
    <rPh sb="23" eb="24">
      <t>トウ</t>
    </rPh>
    <rPh sb="25" eb="27">
      <t>ショウライ</t>
    </rPh>
    <rPh sb="27" eb="29">
      <t>フタン</t>
    </rPh>
    <rPh sb="29" eb="30">
      <t>ガク</t>
    </rPh>
    <rPh sb="31" eb="33">
      <t>ウワマワ</t>
    </rPh>
    <rPh sb="40" eb="42">
      <t>ヒリツ</t>
    </rPh>
    <rPh sb="52" eb="54">
      <t>コウヒョウ</t>
    </rPh>
    <rPh sb="54" eb="55">
      <t>チ</t>
    </rPh>
    <rPh sb="67" eb="69">
      <t>ルイジ</t>
    </rPh>
    <rPh sb="69" eb="71">
      <t>ダンタイ</t>
    </rPh>
    <rPh sb="73" eb="75">
      <t>ヒカク</t>
    </rPh>
    <rPh sb="79" eb="80">
      <t>オオ</t>
    </rPh>
    <rPh sb="82" eb="84">
      <t>シタマワ</t>
    </rPh>
    <rPh sb="111" eb="113">
      <t>ヘイキン</t>
    </rPh>
    <rPh sb="117" eb="118">
      <t>タカ</t>
    </rPh>
    <rPh sb="139" eb="140">
      <t>ネン</t>
    </rPh>
    <rPh sb="141" eb="143">
      <t>シセイ</t>
    </rPh>
    <rPh sb="143" eb="145">
      <t>セコウ</t>
    </rPh>
    <rPh sb="145" eb="146">
      <t>ゴ</t>
    </rPh>
    <rPh sb="147" eb="149">
      <t>ショウワ</t>
    </rPh>
    <rPh sb="154" eb="156">
      <t>ネンダイ</t>
    </rPh>
    <rPh sb="157" eb="159">
      <t>ケンチク</t>
    </rPh>
    <rPh sb="163" eb="166">
      <t>ホイクエン</t>
    </rPh>
    <rPh sb="167" eb="170">
      <t>コウミンカン</t>
    </rPh>
    <rPh sb="171" eb="173">
      <t>ショウボウ</t>
    </rPh>
    <rPh sb="173" eb="175">
      <t>シセツ</t>
    </rPh>
    <rPh sb="176" eb="178">
      <t>ホケン</t>
    </rPh>
    <rPh sb="185" eb="187">
      <t>コウキョウ</t>
    </rPh>
    <rPh sb="187" eb="189">
      <t>シセツ</t>
    </rPh>
    <rPh sb="190" eb="193">
      <t>ロウキュウカ</t>
    </rPh>
    <rPh sb="194" eb="196">
      <t>シンコウ</t>
    </rPh>
    <rPh sb="203" eb="205">
      <t>ヨウイン</t>
    </rPh>
    <rPh sb="212" eb="214">
      <t>コンゴ</t>
    </rPh>
    <rPh sb="236" eb="238">
      <t>シセツ</t>
    </rPh>
    <rPh sb="238" eb="240">
      <t>コウシン</t>
    </rPh>
    <rPh sb="247" eb="248">
      <t>オコナ</t>
    </rPh>
    <rPh sb="250" eb="252">
      <t>ザイセイ</t>
    </rPh>
    <rPh sb="252" eb="254">
      <t>フタン</t>
    </rPh>
    <rPh sb="255" eb="257">
      <t>コウリョ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</si>
</sst>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extLst>
            <c:ext xmlns:c16="http://schemas.microsoft.com/office/drawing/2014/chart" uri="{C3380CC4-5D6E-409C-BE32-E72D297353CC}">
              <c16:uniqueId val="{00000000-CC9A-489A-9830-D733E45C67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66862</c:v>
                </c:pt>
                <c:pt idx="1">
                  <c:v>43014</c:v>
                </c:pt>
                <c:pt idx="2">
                  <c:v>25256</c:v>
                </c:pt>
                <c:pt idx="3">
                  <c:v>35881</c:v>
                </c:pt>
                <c:pt idx="4">
                  <c:v>34694</c:v>
                </c:pt>
              </c:numCache>
            </c:numRef>
          </c:val>
          <c:smooth val="0"/>
          <c:extLst>
            <c:ext xmlns:c16="http://schemas.microsoft.com/office/drawing/2014/chart" uri="{C3380CC4-5D6E-409C-BE32-E72D297353CC}">
              <c16:uniqueId val="{00000001-CC9A-489A-9830-D733E45C67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c:v>
                </c:pt>
                <c:pt idx="1">
                  <c:v>7.31</c:v>
                </c:pt>
                <c:pt idx="2">
                  <c:v>5.0999999999999996</c:v>
                </c:pt>
                <c:pt idx="3">
                  <c:v>5.68</c:v>
                </c:pt>
                <c:pt idx="4">
                  <c:v>4.4800000000000004</c:v>
                </c:pt>
              </c:numCache>
            </c:numRef>
          </c:val>
          <c:extLst>
            <c:ext xmlns:c16="http://schemas.microsoft.com/office/drawing/2014/chart" uri="{C3380CC4-5D6E-409C-BE32-E72D297353CC}">
              <c16:uniqueId val="{00000000-64D7-471B-B8B8-63F023ACFE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31.5</c:v>
                </c:pt>
                <c:pt idx="1">
                  <c:v>31.75</c:v>
                </c:pt>
                <c:pt idx="2">
                  <c:v>30.64</c:v>
                </c:pt>
                <c:pt idx="3">
                  <c:v>29.37</c:v>
                </c:pt>
                <c:pt idx="4">
                  <c:v>25.92</c:v>
                </c:pt>
              </c:numCache>
            </c:numRef>
          </c:val>
          <c:extLst>
            <c:ext xmlns:c16="http://schemas.microsoft.com/office/drawing/2014/chart" uri="{C3380CC4-5D6E-409C-BE32-E72D297353CC}">
              <c16:uniqueId val="{00000001-64D7-471B-B8B8-63F023ACFE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-3.07</c:v>
                </c:pt>
                <c:pt idx="1">
                  <c:v>-1.29</c:v>
                </c:pt>
                <c:pt idx="2">
                  <c:v>-4.67</c:v>
                </c:pt>
                <c:pt idx="3">
                  <c:v>-2.33</c:v>
                </c:pt>
                <c:pt idx="4">
                  <c:v>-4.5199999999999996</c:v>
                </c:pt>
              </c:numCache>
            </c:numRef>
          </c:val>
          <c:smooth val="0"/>
          <c:extLst>
            <c:ext xmlns:c16="http://schemas.microsoft.com/office/drawing/2014/chart" uri="{C3380CC4-5D6E-409C-BE32-E72D297353CC}">
              <c16:uniqueId val="{00000002-64D7-471B-B8B8-63F023ACFE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247-4E5D-A18F-076DCE601B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247-4E5D-A18F-076DCE601B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247-4E5D-A18F-076DCE601B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247-4E5D-A18F-076DCE601BC7}"/>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4-9247-4E5D-A18F-076DCE601BC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9247-4E5D-A18F-076DCE601BC7}"/>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0.61</c:v>
                </c:pt>
                <c:pt idx="2">
                  <c:v>#N/A</c:v>
                </c:pt>
                <c:pt idx="3">
                  <c:v>0.49</c:v>
                </c:pt>
                <c:pt idx="4">
                  <c:v>#N/A</c:v>
                </c:pt>
                <c:pt idx="5">
                  <c:v>0.47</c:v>
                </c:pt>
                <c:pt idx="6">
                  <c:v>#N/A</c:v>
                </c:pt>
                <c:pt idx="7">
                  <c:v>0.35</c:v>
                </c:pt>
                <c:pt idx="8">
                  <c:v>#N/A</c:v>
                </c:pt>
                <c:pt idx="9">
                  <c:v>0.28000000000000003</c:v>
                </c:pt>
              </c:numCache>
            </c:numRef>
          </c:val>
          <c:extLst>
            <c:ext xmlns:c16="http://schemas.microsoft.com/office/drawing/2014/chart" uri="{C3380CC4-5D6E-409C-BE32-E72D297353CC}">
              <c16:uniqueId val="{00000006-9247-4E5D-A18F-076DCE601BC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2.4500000000000002</c:v>
                </c:pt>
                <c:pt idx="2">
                  <c:v>#N/A</c:v>
                </c:pt>
                <c:pt idx="3">
                  <c:v>0.95</c:v>
                </c:pt>
                <c:pt idx="4">
                  <c:v>#N/A</c:v>
                </c:pt>
                <c:pt idx="5">
                  <c:v>0.82</c:v>
                </c:pt>
                <c:pt idx="6">
                  <c:v>#N/A</c:v>
                </c:pt>
                <c:pt idx="7">
                  <c:v>1.75</c:v>
                </c:pt>
                <c:pt idx="8">
                  <c:v>#N/A</c:v>
                </c:pt>
                <c:pt idx="9">
                  <c:v>2.08</c:v>
                </c:pt>
              </c:numCache>
            </c:numRef>
          </c:val>
          <c:extLst>
            <c:ext xmlns:c16="http://schemas.microsoft.com/office/drawing/2014/chart" uri="{C3380CC4-5D6E-409C-BE32-E72D297353CC}">
              <c16:uniqueId val="{00000007-9247-4E5D-A18F-076DCE601BC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c:v>
                </c:pt>
                <c:pt idx="2">
                  <c:v>#N/A</c:v>
                </c:pt>
                <c:pt idx="3">
                  <c:v>7.3</c:v>
                </c:pt>
                <c:pt idx="4">
                  <c:v>#N/A</c:v>
                </c:pt>
                <c:pt idx="5">
                  <c:v>5.09</c:v>
                </c:pt>
                <c:pt idx="6">
                  <c:v>#N/A</c:v>
                </c:pt>
                <c:pt idx="7">
                  <c:v>5.68</c:v>
                </c:pt>
                <c:pt idx="8">
                  <c:v>#N/A</c:v>
                </c:pt>
                <c:pt idx="9">
                  <c:v>4.4800000000000004</c:v>
                </c:pt>
              </c:numCache>
            </c:numRef>
          </c:val>
          <c:extLst>
            <c:ext xmlns:c16="http://schemas.microsoft.com/office/drawing/2014/chart" uri="{C3380CC4-5D6E-409C-BE32-E72D297353CC}">
              <c16:uniqueId val="{00000008-9247-4E5D-A18F-076DCE601BC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14.26</c:v>
                </c:pt>
                <c:pt idx="2">
                  <c:v>#N/A</c:v>
                </c:pt>
                <c:pt idx="3">
                  <c:v>13.21</c:v>
                </c:pt>
                <c:pt idx="4">
                  <c:v>#N/A</c:v>
                </c:pt>
                <c:pt idx="5">
                  <c:v>12.07</c:v>
                </c:pt>
                <c:pt idx="6">
                  <c:v>#N/A</c:v>
                </c:pt>
                <c:pt idx="7">
                  <c:v>8.82</c:v>
                </c:pt>
                <c:pt idx="8">
                  <c:v>#N/A</c:v>
                </c:pt>
                <c:pt idx="9">
                  <c:v>10.08</c:v>
                </c:pt>
              </c:numCache>
            </c:numRef>
          </c:val>
          <c:extLst>
            <c:ext xmlns:c16="http://schemas.microsoft.com/office/drawing/2014/chart" uri="{C3380CC4-5D6E-409C-BE32-E72D297353CC}">
              <c16:uniqueId val="{00000009-9247-4E5D-A18F-076DCE601B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2348</c:v>
                </c:pt>
                <c:pt idx="5">
                  <c:v>2318</c:v>
                </c:pt>
                <c:pt idx="8">
                  <c:v>2306</c:v>
                </c:pt>
                <c:pt idx="11">
                  <c:v>2421</c:v>
                </c:pt>
                <c:pt idx="14">
                  <c:v>2385</c:v>
                </c:pt>
              </c:numCache>
            </c:numRef>
          </c:val>
          <c:extLst>
            <c:ext xmlns:c16="http://schemas.microsoft.com/office/drawing/2014/chart" uri="{C3380CC4-5D6E-409C-BE32-E72D297353CC}">
              <c16:uniqueId val="{00000000-CDA8-4E5F-A1E8-8E1EF6226A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A8-4E5F-A1E8-8E1EF6226A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337</c:v>
                </c:pt>
                <c:pt idx="3">
                  <c:v>42</c:v>
                </c:pt>
                <c:pt idx="6">
                  <c:v>42</c:v>
                </c:pt>
                <c:pt idx="9">
                  <c:v>42</c:v>
                </c:pt>
                <c:pt idx="12">
                  <c:v>42</c:v>
                </c:pt>
              </c:numCache>
            </c:numRef>
          </c:val>
          <c:extLst>
            <c:ext xmlns:c16="http://schemas.microsoft.com/office/drawing/2014/chart" uri="{C3380CC4-5D6E-409C-BE32-E72D297353CC}">
              <c16:uniqueId val="{00000002-CDA8-4E5F-A1E8-8E1EF6226A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21</c:v>
                </c:pt>
                <c:pt idx="6">
                  <c:v>22</c:v>
                </c:pt>
                <c:pt idx="9">
                  <c:v>21</c:v>
                </c:pt>
                <c:pt idx="12">
                  <c:v>34</c:v>
                </c:pt>
              </c:numCache>
            </c:numRef>
          </c:val>
          <c:extLst>
            <c:ext xmlns:c16="http://schemas.microsoft.com/office/drawing/2014/chart" uri="{C3380CC4-5D6E-409C-BE32-E72D297353CC}">
              <c16:uniqueId val="{00000003-CDA8-4E5F-A1E8-8E1EF6226A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645</c:v>
                </c:pt>
                <c:pt idx="3">
                  <c:v>633</c:v>
                </c:pt>
                <c:pt idx="6">
                  <c:v>801</c:v>
                </c:pt>
                <c:pt idx="9">
                  <c:v>884</c:v>
                </c:pt>
                <c:pt idx="12">
                  <c:v>924</c:v>
                </c:pt>
              </c:numCache>
            </c:numRef>
          </c:val>
          <c:extLst>
            <c:ext xmlns:c16="http://schemas.microsoft.com/office/drawing/2014/chart" uri="{C3380CC4-5D6E-409C-BE32-E72D297353CC}">
              <c16:uniqueId val="{00000004-CDA8-4E5F-A1E8-8E1EF6226A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A8-4E5F-A1E8-8E1EF6226A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A8-4E5F-A1E8-8E1EF6226A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1255</c:v>
                </c:pt>
                <c:pt idx="3">
                  <c:v>1113</c:v>
                </c:pt>
                <c:pt idx="6">
                  <c:v>1018</c:v>
                </c:pt>
                <c:pt idx="9">
                  <c:v>981</c:v>
                </c:pt>
                <c:pt idx="12">
                  <c:v>1017</c:v>
                </c:pt>
              </c:numCache>
            </c:numRef>
          </c:val>
          <c:extLst>
            <c:ext xmlns:c16="http://schemas.microsoft.com/office/drawing/2014/chart" uri="{C3380CC4-5D6E-409C-BE32-E72D297353CC}">
              <c16:uniqueId val="{00000007-CDA8-4E5F-A1E8-8E1EF6226A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c:v>
                </c:pt>
                <c:pt idx="2">
                  <c:v>#N/A</c:v>
                </c:pt>
                <c:pt idx="3">
                  <c:v>#N/A</c:v>
                </c:pt>
                <c:pt idx="4">
                  <c:v>-509</c:v>
                </c:pt>
                <c:pt idx="5">
                  <c:v>#N/A</c:v>
                </c:pt>
                <c:pt idx="6">
                  <c:v>#N/A</c:v>
                </c:pt>
                <c:pt idx="7">
                  <c:v>-423</c:v>
                </c:pt>
                <c:pt idx="8">
                  <c:v>#N/A</c:v>
                </c:pt>
                <c:pt idx="9">
                  <c:v>#N/A</c:v>
                </c:pt>
                <c:pt idx="10">
                  <c:v>-493</c:v>
                </c:pt>
                <c:pt idx="11">
                  <c:v>#N/A</c:v>
                </c:pt>
                <c:pt idx="12">
                  <c:v>#N/A</c:v>
                </c:pt>
                <c:pt idx="13">
                  <c:v>-368</c:v>
                </c:pt>
                <c:pt idx="14">
                  <c:v>#N/A</c:v>
                </c:pt>
              </c:numCache>
            </c:numRef>
          </c:val>
          <c:smooth val="0"/>
          <c:extLst>
            <c:ext xmlns:c16="http://schemas.microsoft.com/office/drawing/2014/chart" uri="{C3380CC4-5D6E-409C-BE32-E72D297353CC}">
              <c16:uniqueId val="{00000008-CDA8-4E5F-A1E8-8E1EF6226A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17207</c:v>
                </c:pt>
                <c:pt idx="5">
                  <c:v>16114</c:v>
                </c:pt>
                <c:pt idx="8">
                  <c:v>15116</c:v>
                </c:pt>
                <c:pt idx="11">
                  <c:v>14152</c:v>
                </c:pt>
                <c:pt idx="14">
                  <c:v>13512</c:v>
                </c:pt>
              </c:numCache>
            </c:numRef>
          </c:val>
          <c:extLst>
            <c:ext xmlns:c16="http://schemas.microsoft.com/office/drawing/2014/chart" uri="{C3380CC4-5D6E-409C-BE32-E72D297353CC}">
              <c16:uniqueId val="{00000000-9470-499E-A632-7C5B22F610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10083</c:v>
                </c:pt>
                <c:pt idx="5">
                  <c:v>9164</c:v>
                </c:pt>
                <c:pt idx="8">
                  <c:v>8997</c:v>
                </c:pt>
                <c:pt idx="11">
                  <c:v>8644</c:v>
                </c:pt>
                <c:pt idx="14">
                  <c:v>9051</c:v>
                </c:pt>
              </c:numCache>
            </c:numRef>
          </c:val>
          <c:extLst>
            <c:ext xmlns:c16="http://schemas.microsoft.com/office/drawing/2014/chart" uri="{C3380CC4-5D6E-409C-BE32-E72D297353CC}">
              <c16:uniqueId val="{00000001-9470-499E-A632-7C5B22F610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6263</c:v>
                </c:pt>
                <c:pt idx="5">
                  <c:v>7377</c:v>
                </c:pt>
                <c:pt idx="8">
                  <c:v>8587</c:v>
                </c:pt>
                <c:pt idx="11">
                  <c:v>9205</c:v>
                </c:pt>
                <c:pt idx="14">
                  <c:v>9029</c:v>
                </c:pt>
              </c:numCache>
            </c:numRef>
          </c:val>
          <c:extLst>
            <c:ext xmlns:c16="http://schemas.microsoft.com/office/drawing/2014/chart" uri="{C3380CC4-5D6E-409C-BE32-E72D297353CC}">
              <c16:uniqueId val="{00000002-9470-499E-A632-7C5B22F610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70-499E-A632-7C5B22F610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70-499E-A632-7C5B22F610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383</c:v>
                </c:pt>
                <c:pt idx="3">
                  <c:v>0</c:v>
                </c:pt>
                <c:pt idx="6">
                  <c:v>0</c:v>
                </c:pt>
                <c:pt idx="9">
                  <c:v>0</c:v>
                </c:pt>
                <c:pt idx="12">
                  <c:v>0</c:v>
                </c:pt>
              </c:numCache>
            </c:numRef>
          </c:val>
          <c:extLst>
            <c:ext xmlns:c16="http://schemas.microsoft.com/office/drawing/2014/chart" uri="{C3380CC4-5D6E-409C-BE32-E72D297353CC}">
              <c16:uniqueId val="{00000005-9470-499E-A632-7C5B22F610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3891</c:v>
                </c:pt>
                <c:pt idx="3">
                  <c:v>3711</c:v>
                </c:pt>
                <c:pt idx="6">
                  <c:v>3672</c:v>
                </c:pt>
                <c:pt idx="9">
                  <c:v>4012</c:v>
                </c:pt>
                <c:pt idx="12">
                  <c:v>3600</c:v>
                </c:pt>
              </c:numCache>
            </c:numRef>
          </c:val>
          <c:extLst>
            <c:ext xmlns:c16="http://schemas.microsoft.com/office/drawing/2014/chart" uri="{C3380CC4-5D6E-409C-BE32-E72D297353CC}">
              <c16:uniqueId val="{00000006-9470-499E-A632-7C5B22F610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278</c:v>
                </c:pt>
                <c:pt idx="3">
                  <c:v>404</c:v>
                </c:pt>
                <c:pt idx="6">
                  <c:v>392</c:v>
                </c:pt>
                <c:pt idx="9">
                  <c:v>567</c:v>
                </c:pt>
                <c:pt idx="12">
                  <c:v>1684</c:v>
                </c:pt>
              </c:numCache>
            </c:numRef>
          </c:val>
          <c:extLst>
            <c:ext xmlns:c16="http://schemas.microsoft.com/office/drawing/2014/chart" uri="{C3380CC4-5D6E-409C-BE32-E72D297353CC}">
              <c16:uniqueId val="{00000007-9470-499E-A632-7C5B22F610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10375</c:v>
                </c:pt>
                <c:pt idx="3">
                  <c:v>8976</c:v>
                </c:pt>
                <c:pt idx="6">
                  <c:v>8663</c:v>
                </c:pt>
                <c:pt idx="9">
                  <c:v>8814</c:v>
                </c:pt>
                <c:pt idx="12">
                  <c:v>9666</c:v>
                </c:pt>
              </c:numCache>
            </c:numRef>
          </c:val>
          <c:extLst>
            <c:ext xmlns:c16="http://schemas.microsoft.com/office/drawing/2014/chart" uri="{C3380CC4-5D6E-409C-BE32-E72D297353CC}">
              <c16:uniqueId val="{00000008-9470-499E-A632-7C5B22F610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307</c:v>
                </c:pt>
                <c:pt idx="3">
                  <c:v>272</c:v>
                </c:pt>
                <c:pt idx="6">
                  <c:v>236</c:v>
                </c:pt>
                <c:pt idx="9">
                  <c:v>198</c:v>
                </c:pt>
                <c:pt idx="12">
                  <c:v>161</c:v>
                </c:pt>
              </c:numCache>
            </c:numRef>
          </c:val>
          <c:extLst>
            <c:ext xmlns:c16="http://schemas.microsoft.com/office/drawing/2014/chart" uri="{C3380CC4-5D6E-409C-BE32-E72D297353CC}">
              <c16:uniqueId val="{00000009-9470-499E-A632-7C5B22F610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9967</c:v>
                </c:pt>
                <c:pt idx="3">
                  <c:v>9572</c:v>
                </c:pt>
                <c:pt idx="6">
                  <c:v>8900</c:v>
                </c:pt>
                <c:pt idx="9">
                  <c:v>8631</c:v>
                </c:pt>
                <c:pt idx="12">
                  <c:v>8421</c:v>
                </c:pt>
              </c:numCache>
            </c:numRef>
          </c:val>
          <c:extLst>
            <c:ext xmlns:c16="http://schemas.microsoft.com/office/drawing/2014/chart" uri="{C3380CC4-5D6E-409C-BE32-E72D297353CC}">
              <c16:uniqueId val="{0000000A-9470-499E-A632-7C5B22F610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70-499E-A632-7C5B22F610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5447</c:v>
                </c:pt>
                <c:pt idx="1">
                  <c:v>5424</c:v>
                </c:pt>
                <c:pt idx="2">
                  <c:v>5272</c:v>
                </c:pt>
              </c:numCache>
            </c:numRef>
          </c:val>
          <c:extLst>
            <c:ext xmlns:c16="http://schemas.microsoft.com/office/drawing/2014/chart" uri="{C3380CC4-5D6E-409C-BE32-E72D297353CC}">
              <c16:uniqueId val="{00000000-CB02-41C3-97F9-A6172404FD9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CB02-41C3-97F9-A6172404FD9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3005</c:v>
                </c:pt>
                <c:pt idx="1">
                  <c:v>3646</c:v>
                </c:pt>
                <c:pt idx="2">
                  <c:v>3622</c:v>
                </c:pt>
              </c:numCache>
            </c:numRef>
          </c:val>
          <c:extLst>
            <c:ext xmlns:c16="http://schemas.microsoft.com/office/drawing/2014/chart" uri="{C3380CC4-5D6E-409C-BE32-E72D297353CC}">
              <c16:uniqueId val="{00000002-CB02-41C3-97F9-A6172404FD9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{3D1B9A8F-CED4-4620-8D26-D3EEA8237355}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D51D-4D68-9B5A-D9E59D3F96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{7C3CDCAA-4D7C-44D8-951A-A63C0870A349}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1D-4D68-9B5A-D9E59D3F96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{36AD47D9-C3E6-4FF8-B69E-5F743DEADD5E}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1D-4D68-9B5A-D9E59D3F96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{07EC0E6C-E864-4AB4-AFA3-C60B85C73301}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1D-4D68-9B5A-D9E59D3F96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{7050D346-4607-4595-96A6-AB8C7A3F1AF9}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1D-4D68-9B5A-D9E59D3F96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{40F616CA-10FE-45FC-B356-73999074F6D0}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D51D-4D68-9B5A-D9E59D3F96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{4CD85E52-947C-4E2F-BA1B-134B058FA27D}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D51D-4D68-9B5A-D9E59D3F96A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{435A6891-DE42-401F-9170-A3943BDF7477}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D51D-4D68-9B5A-D9E59D3F96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{4DEAD5C6-739C-49CE-9E0F-DFBA4FC50E7F}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D51D-4D68-9B5A-D9E59D3F96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58.4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51D-4D68-9B5A-D9E59D3F96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{81E9E4C2-04E1-4F78-81E0-8B8E9C6DC112}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D51D-4D68-9B5A-D9E59D3F96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{0DE50851-014B-455A-9F07-10DEA4A0C738}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1D-4D68-9B5A-D9E59D3F96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{79A57C5E-DF52-40C1-98E6-96A1F948048B}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1D-4D68-9B5A-D9E59D3F96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{6C877C97-E2BF-4BE4-8DB8-17F396132EE9}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1D-4D68-9B5A-D9E59D3F96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{38C5420A-8948-425B-A969-3062FC7AC0BB}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1D-4D68-9B5A-D9E59D3F96A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{2319682D-3C05-4F99-8B9F-4F6F75E38695}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D51D-4D68-9B5A-D9E59D3F96A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{4194E7D1-CEA5-4592-9908-8F329563AE84}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D51D-4D68-9B5A-D9E59D3F96AD}"/>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{CEA8D3C7-88A1-42B0-BEDE-79DC86982369}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D51D-4D68-9B5A-D9E59D3F96A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{B2738E8E-EE84-4297-A1F6-79CB94CAB2F1}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D51D-4D68-9B5A-D9E59D3F96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c:ext xmlns:c16="http://schemas.microsoft.com/office/drawing/2014/chart" uri="{C3380CC4-5D6E-409C-BE32-E72D297353CC}">
              <c16:uniqueId val="{00000013-D51D-4D68-9B5A-D9E59D3F96AD}"/>
            </c:ext>
          </c:extLst>
        </c:ser>
        <c:dLbls>
          <c:showLegendKey val="0"/>
          <c:showVal val="1"/>
          <c:showCatName val="0"/>
          <c:showSerName val="0"/>
          <c:showPercent val="0"/>
          <c:showBubbleSize val="0"/>
        </c:dLbls>
        <c:axId val="46179840"/>
        <c:axId val="46181760"/>
      </c:scatterChart>
      <c:valAx>
        <c:axId val="46179840"/>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9.800000000000004"/>
          <c:min val="2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{0774D80D-2D6C-47FE-AF7A-9FC353135490}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007-461E-AAC3-192B0B5312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{10778BD9-0B0B-46FB-A301-972A6932DDFE}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007-461E-AAC3-192B0B5312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{BA9546DA-1CFD-4553-9FE8-58677E92FD1A}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007-461E-AAC3-192B0B5312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{55C296F5-FD32-4A71-902C-743F97FA2728}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007-461E-AAC3-192B0B5312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{4091A4BF-04FC-4640-B7AE-591FB225F011}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007-461E-AAC3-192B0B53124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{79E2535C-52EC-43A2-8177-AEF7E564721D}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007-461E-AAC3-192B0B53124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{138B2C4A-656A-44D8-8C0A-B278AF87C27A}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007-461E-AAC3-192B0B53124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{F156CC00-256A-48FB-946E-7E4648BBC02B}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007-461E-AAC3-192B0B53124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{E99133D1-EB84-4C9F-A640-AB7A70DA157B}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007-461E-AAC3-192B0B5312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-1.5</c:v>
                </c:pt>
                <c:pt idx="16">
                  <c:v>-2.1</c:v>
                </c:pt>
                <c:pt idx="24">
                  <c:v>-2.9</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007-461E-AAC3-192B0B5312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{B9D8F048-AB9C-4292-A2FE-3EE116BF646A}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007-461E-AAC3-192B0B5312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{91588565-DCFA-4C9D-B07B-F937CDEB8B19}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007-461E-AAC3-192B0B5312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{29534778-9B90-4101-B904-FB64501B89B4}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007-461E-AAC3-192B0B5312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{04911C4B-B295-4E40-A015-517BFDA623F6}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007-461E-AAC3-192B0B5312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{E484559A-E827-47A3-B112-2F1195A625BC}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007-461E-AAC3-192B0B53124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{07CD14B9-23C6-46E4-BABB-4D9338FDB745}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007-461E-AAC3-192B0B53124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{74227BF4-713F-4429-8088-85C962263C6A}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007-461E-AAC3-192B0B53124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{3ECC52E3-B3A8-4E11-A570-A6578302E3CF}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007-461E-AAC3-192B0B53124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{8D34B438-EFED-4850-8B48-1B32D9DA8781}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007-461E-AAC3-192B0B5312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extLst>
            <c:ext xmlns:c16="http://schemas.microsoft.com/office/drawing/2014/chart" uri="{C3380CC4-5D6E-409C-BE32-E72D297353CC}">
              <c16:uniqueId val="{00000013-6007-461E-AAC3-192B0B53124B}"/>
            </c:ext>
          </c:extLst>
        </c:ser>
        <c:dLbls>
          <c:showLegendKey val="0"/>
          <c:showVal val="1"/>
          <c:showCatName val="0"/>
          <c:showSerName val="0"/>
          <c:showPercent val="0"/>
          <c:showBubbleSize val="0"/>
        </c:dLbls>
        <c:axId val="84219776"/>
        <c:axId val="84234240"/>
      </c:scatterChart>
      <c:valAx>
        <c:axId val="84219776"/>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3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のうち、一般会計の元利償還金は、据置期間終了による市債元金償還金の増額の影響で、平成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年度と比較し</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百万円増加しています。実質公債費比率の分子は概ね横ばいとなっております。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財源が将来負担額を上回り、分子が負の値となることから将来負担比率は発生しません。「公営企業債等繰入見込額」及び「組合等負担等見込額」が増加したことや、「基準財政需要額算入見込額」及び「充当可能特定歳入」が減少したことにより将来負担比率の分子は増加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寄附者増加によりふるさとおおぶ応援基金に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百万円積み立てた一方、景気の動向による法人関係税等の変動により、財政調整基金の取り崩し額が増加したため、全体としては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市が重点的に進める政策や市の財政状況等を総合的に勘案してどの基金に積むか決めていく方針です。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みちづくり基金：道路の整備及び維持管理の円滑な執行を図る。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ふるさとおおぶ応援基金：大府市を応援しようとする人々からの寄附金を有効かつ適切に活用し、「健康都市おおぶ」の実現に資する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みちづくり基金：幹線道路整備事業に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百万円、道路維持事業に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百万円、財産取得事業に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百万円を取り崩したが、基金への積み立ては利子分のみとしているため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ふるさとおおぶ応援基金：寄付者の大幅な増加によるもの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その年の決算状況を総合的に鑑みて積み立てを行っていきます。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景気の動向による法人関係税等の変動、また、社会保障関係経費の増による取り崩し額増のため。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今後も災害対策として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億円、経済対策として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億円程度の積立を目標とします。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基金に属する現金の運用による利子収入分のみを今後も積み立てる予定です。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有形固定資産減価償却率は類似団体とほぼ同水準にあり、他市町と同様に、資産更新の負担が徐々に顕在化する可能性がある。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年に大府市公共施設等総合管理計画を策定し、ニーズ変化への適切な対応や更新時期の平準化、基金の有効活用などにより、公共施設等の適正管理を推進している。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今後も全庁的横断的に情報管理・共有を行うとともに、今後の人口動向や財政状況に応じて、適宜見直しを行うことで、公共施設等の適正管理に努める必要がある。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70" name="直線コネクタ 69"/>
        <xdr:cNvCxnSpPr/>
      </xdr:nvCxnSpPr>
      <xdr:spPr>
        <a:xfrm flipV="1">
          <a:off x="4760595" y="478599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71" name="有形固定資産減価償却率最小値テキスト"/>
        <xdr:cNvSpPr txBox="1"/>
      </xdr:nvSpPr>
      <xdr:spPr>
        <a:xfrm>
          <a:off x="4813300"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72" name="直線コネクタ 71"/>
        <xdr:cNvCxnSpPr/>
      </xdr:nvCxnSpPr>
      <xdr:spPr>
        <a:xfrm>
          <a:off x="4673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73" name="有形固定資産減価償却率最大値テキスト"/>
        <xdr:cNvSpPr txBox="1"/>
      </xdr:nvSpPr>
      <xdr:spPr>
        <a:xfrm>
          <a:off x="4813300" y="456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74" name="直線コネクタ 73"/>
        <xdr:cNvCxnSpPr/>
      </xdr:nvCxnSpPr>
      <xdr:spPr>
        <a:xfrm>
          <a:off x="4673600" y="478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75" name="有形固定資産減価償却率平均値テキスト"/>
        <xdr:cNvSpPr txBox="1"/>
      </xdr:nvSpPr>
      <xdr:spPr>
        <a:xfrm>
          <a:off x="4813300" y="5242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6" name="フローチャート: 判断 75"/>
        <xdr:cNvSpPr/>
      </xdr:nvSpPr>
      <xdr:spPr>
        <a:xfrm>
          <a:off x="4711700" y="526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7" name="フローチャート: 判断 76"/>
        <xdr:cNvSpPr/>
      </xdr:nvSpPr>
      <xdr:spPr>
        <a:xfrm>
          <a:off x="40005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8" name="フローチャート: 判断 77"/>
        <xdr:cNvSpPr/>
      </xdr:nvSpPr>
      <xdr:spPr>
        <a:xfrm>
          <a:off x="3238500" y="53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4" name="楕円 83"/>
        <xdr:cNvSpPr/>
      </xdr:nvSpPr>
      <xdr:spPr>
        <a:xfrm>
          <a:off x="4000500" y="52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88705</xdr:rowOff>
    </xdr:from>
    <xdr:ext cx="405111" cy="259045"/>
    <xdr:sp macro="" textlink="">
      <xdr:nvSpPr>
        <xdr:cNvPr id="85" name="n_1aveValue有形固定資産減価償却率"/>
        <xdr:cNvSpPr txBox="1"/>
      </xdr:nvSpPr>
      <xdr:spPr>
        <a:xfrm>
          <a:off x="3836044" y="540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6" name="n_2aveValue有形固定資産減価償却率"/>
        <xdr:cNvSpPr txBox="1"/>
      </xdr:nvSpPr>
      <xdr:spPr>
        <a:xfrm>
          <a:off x="30867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70925</xdr:rowOff>
    </xdr:from>
    <xdr:ext cx="405111" cy="259045"/>
    <xdr:sp macro="" textlink="">
      <xdr:nvSpPr>
        <xdr:cNvPr id="87" name="n_1mainValue有形固定資産減価償却率"/>
        <xdr:cNvSpPr txBox="1"/>
      </xdr:nvSpPr>
      <xdr:spPr>
        <a:xfrm>
          <a:off x="3836044" y="504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債務償還可能年数は類似団体平均を大きく下回っており、</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年となっている。主な要因としては、当初予算における起債発行額を、当年度の元金償還額以内としていることから、年々地方債残高が減少していることがあげられる。具体的には、全体会計での地方債残高は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年には</a:t>
          </a:r>
          <a:r>
            <a:rPr kumimoji="1" lang="en-US" altLang="ja-JP" sz="1050">
              <a:latin typeface="ＭＳ Ｐゴシック" panose="020B0600070205080204" pitchFamily="50" charset="-128"/>
              <a:ea typeface="ＭＳ Ｐゴシック" panose="020B0600070205080204" pitchFamily="50" charset="-128"/>
            </a:rPr>
            <a:t>293</a:t>
          </a:r>
          <a:r>
            <a:rPr kumimoji="1" lang="ja-JP" altLang="en-US" sz="1050">
              <a:latin typeface="ＭＳ Ｐゴシック" panose="020B0600070205080204" pitchFamily="50" charset="-128"/>
              <a:ea typeface="ＭＳ Ｐゴシック" panose="020B0600070205080204" pitchFamily="50" charset="-128"/>
            </a:rPr>
            <a:t>億円だったものが、</a:t>
          </a:r>
          <a:r>
            <a:rPr kumimoji="1" lang="ja-JP" altLang="en-US" sz="105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29</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年度には</a:t>
          </a:r>
          <a:r>
            <a:rPr kumimoji="1" lang="en-US" altLang="ja-JP" sz="1050">
              <a:solidFill>
                <a:schemeClr val="tx1"/>
              </a:solidFill>
              <a:latin typeface="ＭＳ Ｐゴシック" panose="020B0600070205080204" pitchFamily="50" charset="-128"/>
              <a:ea typeface="ＭＳ Ｐゴシック" panose="020B0600070205080204" pitchFamily="50" charset="-128"/>
            </a:rPr>
            <a:t>222</a:t>
          </a:r>
          <a:r>
            <a:rPr kumimoji="1" lang="ja-JP" altLang="en-US" sz="1050">
              <a:solidFill>
                <a:schemeClr val="tx1"/>
              </a:solidFill>
              <a:latin typeface="ＭＳ Ｐゴシック" panose="020B0600070205080204" pitchFamily="50" charset="-128"/>
              <a:ea typeface="ＭＳ Ｐゴシック" panose="020B0600070205080204" pitchFamily="50" charset="-128"/>
            </a:rPr>
            <a:t>億円と</a:t>
          </a:r>
          <a:r>
            <a:rPr kumimoji="1" lang="en-US" altLang="ja-JP" sz="1050">
              <a:solidFill>
                <a:schemeClr val="tx1"/>
              </a:solidFill>
              <a:latin typeface="ＭＳ Ｐゴシック" panose="020B0600070205080204" pitchFamily="50" charset="-128"/>
              <a:ea typeface="ＭＳ Ｐゴシック" panose="020B0600070205080204" pitchFamily="50" charset="-128"/>
            </a:rPr>
            <a:t>71</a:t>
          </a:r>
          <a:r>
            <a:rPr kumimoji="1" lang="ja-JP" altLang="en-US" sz="1050">
              <a:solidFill>
                <a:schemeClr val="tx1"/>
              </a:solidFill>
              <a:latin typeface="ＭＳ Ｐゴシック" panose="020B0600070205080204" pitchFamily="50" charset="-128"/>
              <a:ea typeface="ＭＳ Ｐゴシック" panose="020B0600070205080204" pitchFamily="50" charset="-128"/>
            </a:rPr>
            <a:t>億円減少</a:t>
          </a:r>
          <a:r>
            <a:rPr kumimoji="1" lang="ja-JP" altLang="en-US" sz="1050">
              <a:latin typeface="ＭＳ Ｐゴシック" panose="020B0600070205080204" pitchFamily="50" charset="-128"/>
              <a:ea typeface="ＭＳ Ｐゴシック" panose="020B0600070205080204" pitchFamily="50" charset="-128"/>
            </a:rPr>
            <a:t>するなど、債務が大きく減少している。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加えて、分母となる業務活動収支の黒字分については、人件費や物件費を適正水準に保つなど、効率的な行財政運営に努めているため、良好な水準となっている。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4469342"/>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424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4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01362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16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140053</xdr:rowOff>
    </xdr:from>
    <xdr:to>
      <xdr:col>76</xdr:col>
      <xdr:colOff>73025</xdr:colOff>
      <xdr:row>34</xdr:row>
      <xdr:rowOff>70203</xdr:rowOff>
    </xdr:to>
    <xdr:sp macro="" textlink="">
      <xdr:nvSpPr>
        <xdr:cNvPr id="128" name="楕円 127"/>
        <xdr:cNvSpPr/>
      </xdr:nvSpPr>
      <xdr:spPr>
        <a:xfrm>
          <a:off x="14744700" y="5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118480</xdr:rowOff>
    </xdr:from>
    <xdr:ext cx="340478" cy="259045"/>
    <xdr:sp macro="" textlink="">
      <xdr:nvSpPr>
        <xdr:cNvPr id="129" name="債務償還可能年数該当値テキスト"/>
        <xdr:cNvSpPr txBox="1"/>
      </xdr:nvSpPr>
      <xdr:spPr>
        <a:xfrm>
          <a:off x="14846300" y="5776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80645</xdr:rowOff>
    </xdr:from>
    <xdr:to>
      <xdr:col>20</xdr:col>
      <xdr:colOff>38100</xdr:colOff>
      <xdr:row>39</xdr:row>
      <xdr:rowOff>10795</xdr:rowOff>
    </xdr:to>
    <xdr:sp macro="" textlink="">
      <xdr:nvSpPr>
        <xdr:cNvPr id="70" name="楕円 69"/>
        <xdr:cNvSpPr/>
      </xdr:nvSpPr>
      <xdr:spPr>
        <a:xfrm>
          <a:off x="3746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109237</xdr:rowOff>
    </xdr:from>
    <xdr:ext cx="405111" cy="259045"/>
    <xdr:sp macro="" textlink="">
      <xdr:nvSpPr>
        <xdr:cNvPr id="71" name="n_1ave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2" name="n_2ave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1922</xdr:rowOff>
    </xdr:from>
    <xdr:ext cx="405111" cy="259045"/>
    <xdr:sp macro="" textlink="">
      <xdr:nvSpPr>
        <xdr:cNvPr id="73" name="n_1mainValue【道路】&#10;有形固定資産減価償却率"/>
        <xdr:cNvSpPr txBox="1"/>
      </xdr:nvSpPr>
      <xdr:spPr>
        <a:xfrm>
          <a:off x="358204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5" name="フローチャート: 判断 104"/>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61005</xdr:rowOff>
    </xdr:from>
    <xdr:to>
      <xdr:col>50</xdr:col>
      <xdr:colOff>165100</xdr:colOff>
      <xdr:row>41</xdr:row>
      <xdr:rowOff>162605</xdr:rowOff>
    </xdr:to>
    <xdr:sp macro="" textlink="">
      <xdr:nvSpPr>
        <xdr:cNvPr id="111" name="楕円 110"/>
        <xdr:cNvSpPr/>
      </xdr:nvSpPr>
      <xdr:spPr>
        <a:xfrm>
          <a:off x="9588500" y="70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11377</xdr:rowOff>
    </xdr:from>
    <xdr:ext cx="534377" cy="259045"/>
    <xdr:sp macro="" textlink="">
      <xdr:nvSpPr>
        <xdr:cNvPr id="112"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3" name="n_2aveValue【道路】&#10;一人当たり延長"/>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153732</xdr:rowOff>
    </xdr:from>
    <xdr:ext cx="469744" cy="259045"/>
    <xdr:sp macro="" textlink="">
      <xdr:nvSpPr>
        <xdr:cNvPr id="114" name="n_1mainValue【道路】&#10;一人当たり延長"/>
        <xdr:cNvSpPr txBox="1"/>
      </xdr:nvSpPr>
      <xdr:spPr>
        <a:xfrm>
          <a:off x="9391727" y="71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47" name="フローチャート: 判断 146"/>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34925</xdr:rowOff>
    </xdr:from>
    <xdr:to>
      <xdr:col>20</xdr:col>
      <xdr:colOff>38100</xdr:colOff>
      <xdr:row>59</xdr:row>
      <xdr:rowOff>136525</xdr:rowOff>
    </xdr:to>
    <xdr:sp macro="" textlink="">
      <xdr:nvSpPr>
        <xdr:cNvPr id="153" name="楕円 152"/>
        <xdr:cNvSpPr/>
      </xdr:nvSpPr>
      <xdr:spPr>
        <a:xfrm>
          <a:off x="3746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123842</xdr:rowOff>
    </xdr:from>
    <xdr:ext cx="405111" cy="259045"/>
    <xdr:sp macro="" textlink="">
      <xdr:nvSpPr>
        <xdr:cNvPr id="154"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55" name="n_2ave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153052</xdr:rowOff>
    </xdr:from>
    <xdr:ext cx="405111" cy="259045"/>
    <xdr:sp macro="" textlink="">
      <xdr:nvSpPr>
        <xdr:cNvPr id="156" name="n_1mainValue【橋りょう・トンネル】&#10;有形固定資産減価償却率"/>
        <xdr:cNvSpPr txBox="1"/>
      </xdr:nvSpPr>
      <xdr:spPr>
        <a:xfrm>
          <a:off x="3582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86" name="フローチャート: 判断 185"/>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165736</xdr:rowOff>
    </xdr:from>
    <xdr:to>
      <xdr:col>50</xdr:col>
      <xdr:colOff>165100</xdr:colOff>
      <xdr:row>63</xdr:row>
      <xdr:rowOff>95886</xdr:rowOff>
    </xdr:to>
    <xdr:sp macro="" textlink="">
      <xdr:nvSpPr>
        <xdr:cNvPr id="192" name="楕円 191"/>
        <xdr:cNvSpPr/>
      </xdr:nvSpPr>
      <xdr:spPr>
        <a:xfrm>
          <a:off x="9588500" y="107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59</xdr:row>
      <xdr:rowOff>154460</xdr:rowOff>
    </xdr:from>
    <xdr:ext cx="599010" cy="259045"/>
    <xdr:sp macro="" textlink="">
      <xdr:nvSpPr>
        <xdr:cNvPr id="193"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194" name="n_2aveValue【橋りょう・トンネル】&#10;一人当たり有形固定資産（償却資産）額"/>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87013</xdr:rowOff>
    </xdr:from>
    <xdr:ext cx="534377" cy="259045"/>
    <xdr:sp macro="" textlink="">
      <xdr:nvSpPr>
        <xdr:cNvPr id="195" name="n_1mainValue【橋りょう・トンネル】&#10;一人当たり有形固定資産（償却資産）額"/>
        <xdr:cNvSpPr txBox="1"/>
      </xdr:nvSpPr>
      <xdr:spPr>
        <a:xfrm>
          <a:off x="9359411" y="1088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29" name="フローチャート: 判断 228"/>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117929</xdr:rowOff>
    </xdr:from>
    <xdr:to>
      <xdr:col>20</xdr:col>
      <xdr:colOff>38100</xdr:colOff>
      <xdr:row>82</xdr:row>
      <xdr:rowOff>48079</xdr:rowOff>
    </xdr:to>
    <xdr:sp macro="" textlink="">
      <xdr:nvSpPr>
        <xdr:cNvPr id="235" name="楕円 234"/>
        <xdr:cNvSpPr/>
      </xdr:nvSpPr>
      <xdr:spPr>
        <a:xfrm>
          <a:off x="3746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49909</xdr:rowOff>
    </xdr:from>
    <xdr:ext cx="405111" cy="259045"/>
    <xdr:sp macro="" textlink="">
      <xdr:nvSpPr>
        <xdr:cNvPr id="236" name="n_1aveValue【公営住宅】&#10;有形固定資産減価償却率"/>
        <xdr:cNvSpPr txBox="1"/>
      </xdr:nvSpPr>
      <xdr:spPr>
        <a:xfrm>
          <a:off x="3582044" y="1359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37" name="n_2aveValue【公営住宅】&#10;有形固定資産減価償却率"/>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39206</xdr:rowOff>
    </xdr:from>
    <xdr:ext cx="405111" cy="259045"/>
    <xdr:sp macro="" textlink="">
      <xdr:nvSpPr>
        <xdr:cNvPr id="238" name="n_1mainValue【公営住宅】&#10;有形固定資産減価償却率"/>
        <xdr:cNvSpPr txBox="1"/>
      </xdr:nvSpPr>
      <xdr:spPr>
        <a:xfrm>
          <a:off x="3582044" y="1409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70" name="フローチャート: 判断 26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49785</xdr:rowOff>
    </xdr:from>
    <xdr:to>
      <xdr:col>50</xdr:col>
      <xdr:colOff>165100</xdr:colOff>
      <xdr:row>85</xdr:row>
      <xdr:rowOff>151385</xdr:rowOff>
    </xdr:to>
    <xdr:sp macro="" textlink="">
      <xdr:nvSpPr>
        <xdr:cNvPr id="276" name="楕円 275"/>
        <xdr:cNvSpPr/>
      </xdr:nvSpPr>
      <xdr:spPr>
        <a:xfrm>
          <a:off x="9588500" y="1462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129049</xdr:rowOff>
    </xdr:from>
    <xdr:ext cx="469744" cy="259045"/>
    <xdr:sp macro="" textlink="">
      <xdr:nvSpPr>
        <xdr:cNvPr id="277" name="n_1aveValue【公営住宅】&#10;一人当たり面積"/>
        <xdr:cNvSpPr txBox="1"/>
      </xdr:nvSpPr>
      <xdr:spPr>
        <a:xfrm>
          <a:off x="93917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78" name="n_2aveValue【公営住宅】&#10;一人当たり面積"/>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142512</xdr:rowOff>
    </xdr:from>
    <xdr:ext cx="469744" cy="259045"/>
    <xdr:sp macro="" textlink="">
      <xdr:nvSpPr>
        <xdr:cNvPr id="279" name="n_1mainValue【公営住宅】&#10;一人当たり面積"/>
        <xdr:cNvSpPr txBox="1"/>
      </xdr:nvSpPr>
      <xdr:spPr>
        <a:xfrm>
          <a:off x="9391727" y="147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21" name="直線コネクタ 320"/>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22"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23" name="直線コネクタ 322"/>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24"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25" name="直線コネクタ 324"/>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26" name="【認定こども園・幼稚園・保育所】&#10;有形固定資産減価償却率平均値テキスト"/>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27" name="フローチャート: 判断 326"/>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28" name="フローチャート: 判断 327"/>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29" name="フローチャート: 判断 328"/>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80917</xdr:rowOff>
    </xdr:from>
    <xdr:to>
      <xdr:col>81</xdr:col>
      <xdr:colOff>101600</xdr:colOff>
      <xdr:row>39</xdr:row>
      <xdr:rowOff>11067</xdr:rowOff>
    </xdr:to>
    <xdr:sp macro="" textlink="">
      <xdr:nvSpPr>
        <xdr:cNvPr id="335" name="楕円 334"/>
        <xdr:cNvSpPr/>
      </xdr:nvSpPr>
      <xdr:spPr>
        <a:xfrm>
          <a:off x="15430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37391</xdr:rowOff>
    </xdr:from>
    <xdr:ext cx="405111" cy="259045"/>
    <xdr:sp macro="" textlink="">
      <xdr:nvSpPr>
        <xdr:cNvPr id="33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37" name="n_2ave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2194</xdr:rowOff>
    </xdr:from>
    <xdr:ext cx="405111" cy="259045"/>
    <xdr:sp macro="" textlink="">
      <xdr:nvSpPr>
        <xdr:cNvPr id="338" name="n_1mainValue【認定こども園・幼稚園・保育所】&#10;有形固定資産減価償却率"/>
        <xdr:cNvSpPr txBox="1"/>
      </xdr:nvSpPr>
      <xdr:spPr>
        <a:xfrm>
          <a:off x="152660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62" name="直線コネクタ 361"/>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3"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4" name="直線コネクタ 363"/>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65"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66" name="直線コネクタ 365"/>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67"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68" name="フローチャート: 判断 36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69" name="フローチャート: 判断 368"/>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70" name="フローチャート: 判断 369"/>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17780</xdr:rowOff>
    </xdr:from>
    <xdr:to>
      <xdr:col>112</xdr:col>
      <xdr:colOff>38100</xdr:colOff>
      <xdr:row>38</xdr:row>
      <xdr:rowOff>119380</xdr:rowOff>
    </xdr:to>
    <xdr:sp macro="" textlink="">
      <xdr:nvSpPr>
        <xdr:cNvPr id="376" name="楕円 375"/>
        <xdr:cNvSpPr/>
      </xdr:nvSpPr>
      <xdr:spPr>
        <a:xfrm>
          <a:off x="2127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34307</xdr:rowOff>
    </xdr:from>
    <xdr:ext cx="469744" cy="259045"/>
    <xdr:sp macro="" textlink="">
      <xdr:nvSpPr>
        <xdr:cNvPr id="377"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78" name="n_2ave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135907</xdr:rowOff>
    </xdr:from>
    <xdr:ext cx="469744" cy="259045"/>
    <xdr:sp macro="" textlink="">
      <xdr:nvSpPr>
        <xdr:cNvPr id="379" name="n_1mainValue【認定こども園・幼稚園・保育所】&#10;一人当たり面積"/>
        <xdr:cNvSpPr txBox="1"/>
      </xdr:nvSpPr>
      <xdr:spPr>
        <a:xfrm>
          <a:off x="210757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04" name="直線コネクタ 403"/>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5"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6" name="直線コネクタ 405"/>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07"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08" name="直線コネクタ 407"/>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09"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10" name="フローチャート: 判断 409"/>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12" name="フローチャート: 判断 411"/>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418" name="楕円 417"/>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147337</xdr:rowOff>
    </xdr:from>
    <xdr:ext cx="405111" cy="259045"/>
    <xdr:sp macro="" textlink="">
      <xdr:nvSpPr>
        <xdr:cNvPr id="419"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20"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421" name="n_1mainValue【学校施設】&#10;有形固定資産減価償却率"/>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46" name="直線コネクタ 445"/>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47"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48" name="直線コネクタ 447"/>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49"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50" name="直線コネクタ 449"/>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51"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52" name="フローチャート: 判断 451"/>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53" name="フローチャート: 判断 452"/>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54" name="フローチャート: 判断 453"/>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146558</xdr:rowOff>
    </xdr:from>
    <xdr:to>
      <xdr:col>112</xdr:col>
      <xdr:colOff>38100</xdr:colOff>
      <xdr:row>61</xdr:row>
      <xdr:rowOff>76708</xdr:rowOff>
    </xdr:to>
    <xdr:sp macro="" textlink="">
      <xdr:nvSpPr>
        <xdr:cNvPr id="460" name="楕円 459"/>
        <xdr:cNvSpPr/>
      </xdr:nvSpPr>
      <xdr:spPr>
        <a:xfrm>
          <a:off x="21272500" y="1043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19321</xdr:rowOff>
    </xdr:from>
    <xdr:ext cx="469744" cy="259045"/>
    <xdr:sp macro="" textlink="">
      <xdr:nvSpPr>
        <xdr:cNvPr id="461" name="n_1aveValue【学校施設】&#10;一人当たり面積"/>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62" name="n_2aveValue【学校施設】&#10;一人当たり面積"/>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67835</xdr:rowOff>
    </xdr:from>
    <xdr:ext cx="469744" cy="259045"/>
    <xdr:sp macro="" textlink="">
      <xdr:nvSpPr>
        <xdr:cNvPr id="463" name="n_1mainValue【学校施設】&#10;一人当たり面積"/>
        <xdr:cNvSpPr txBox="1"/>
      </xdr:nvSpPr>
      <xdr:spPr>
        <a:xfrm>
          <a:off x="21075727" y="1052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4" name="テキスト ボックス 4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6" name="テキスト ボックス 4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4" name="テキスト ボックス 4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88" name="直線コネクタ 487"/>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89"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90" name="直線コネクタ 489"/>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2" name="直線コネクタ 49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93"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94" name="フローチャート: 判断 493"/>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95" name="フローチャート: 判断 494"/>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96" name="フローチャート: 判断 49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02" name="楕円 501"/>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86377</xdr:rowOff>
    </xdr:from>
    <xdr:ext cx="405111" cy="259045"/>
    <xdr:sp macro="" textlink="">
      <xdr:nvSpPr>
        <xdr:cNvPr id="503" name="n_1aveValue【児童館】&#10;有形固定資産減価償却率"/>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04"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05" name="n_1mainValue【児童館】&#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31" name="直線コネクタ 530"/>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32"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33" name="直線コネクタ 532"/>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5" name="直線コネクタ 53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36"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37" name="フローチャート: 判断 536"/>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38" name="フローチャート: 判断 537"/>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9" name="フローチャート: 判断 538"/>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3629</xdr:rowOff>
    </xdr:from>
    <xdr:to>
      <xdr:col>112</xdr:col>
      <xdr:colOff>38100</xdr:colOff>
      <xdr:row>80</xdr:row>
      <xdr:rowOff>105229</xdr:rowOff>
    </xdr:to>
    <xdr:sp macro="" textlink="">
      <xdr:nvSpPr>
        <xdr:cNvPr id="545" name="楕円 544"/>
        <xdr:cNvSpPr/>
      </xdr:nvSpPr>
      <xdr:spPr>
        <a:xfrm>
          <a:off x="21272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161670</xdr:rowOff>
    </xdr:from>
    <xdr:ext cx="469744" cy="259045"/>
    <xdr:sp macro="" textlink="">
      <xdr:nvSpPr>
        <xdr:cNvPr id="546"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121756</xdr:rowOff>
    </xdr:from>
    <xdr:ext cx="469744" cy="259045"/>
    <xdr:sp macro="" textlink="">
      <xdr:nvSpPr>
        <xdr:cNvPr id="548" name="n_1mainValue【児童館】&#10;一人当たり面積"/>
        <xdr:cNvSpPr txBox="1"/>
      </xdr:nvSpPr>
      <xdr:spPr>
        <a:xfrm>
          <a:off x="2107572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73" name="直線コネクタ 572"/>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74"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75" name="直線コネクタ 574"/>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76"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77" name="直線コネクタ 576"/>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78"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9" name="フローチャート: 判断 578"/>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80" name="フローチャート: 判断 579"/>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81" name="フローチャート: 判断 58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587" name="楕円 586"/>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22877</xdr:rowOff>
    </xdr:from>
    <xdr:ext cx="405111" cy="259045"/>
    <xdr:sp macro="" textlink="">
      <xdr:nvSpPr>
        <xdr:cNvPr id="588"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9"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134002</xdr:rowOff>
    </xdr:from>
    <xdr:ext cx="405111" cy="259045"/>
    <xdr:sp macro="" textlink="">
      <xdr:nvSpPr>
        <xdr:cNvPr id="590" name="n_1mainValue【公民館】&#10;有形固定資産減価償却率"/>
        <xdr:cNvSpPr txBox="1"/>
      </xdr:nvSpPr>
      <xdr:spPr>
        <a:xfrm>
          <a:off x="15266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4" name="直線コネクタ 613"/>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5"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6" name="直線コネクタ 615"/>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7"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8" name="直線コネクタ 61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9" name="【公民館】&#10;一人当たり面積平均値テキスト"/>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20" name="フローチャート: 判断 619"/>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21" name="フローチャート: 判断 620"/>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22" name="フローチャート: 判断 621"/>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132080</xdr:rowOff>
    </xdr:from>
    <xdr:to>
      <xdr:col>112</xdr:col>
      <xdr:colOff>38100</xdr:colOff>
      <xdr:row>107</xdr:row>
      <xdr:rowOff>62230</xdr:rowOff>
    </xdr:to>
    <xdr:sp macro="" textlink="">
      <xdr:nvSpPr>
        <xdr:cNvPr id="628" name="楕円 627"/>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629"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0" name="n_2aveValue【公民館】&#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53357</xdr:rowOff>
    </xdr:from>
    <xdr:ext cx="469744" cy="259045"/>
    <xdr:sp macro="" textlink="">
      <xdr:nvSpPr>
        <xdr:cNvPr id="631" name="n_1mainValue【公民館】&#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上記の類型においては、類似団体と比較して、ほとんどの施設類型において、有形固定資産減価償却率が低くなっており、比較的減価償却が進んでいない施設が多いことが分かる。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ただ、「公民館」については、率が類似団体平均を上回っており、</a:t>
          </a:r>
          <a:r>
            <a:rPr kumimoji="1" lang="en-US" altLang="ja-JP" sz="1300">
              <a:latin typeface="ＭＳ Ｐゴシック" panose="020B0600070205080204" pitchFamily="50" charset="-128"/>
              <a:ea typeface="ＭＳ Ｐゴシック" panose="020B0600070205080204" pitchFamily="50" charset="-128"/>
            </a:rPr>
            <a:t>60.5</a:t>
          </a:r>
          <a:r>
            <a:rPr kumimoji="1" lang="ja-JP" altLang="en-US" sz="1300">
              <a:latin typeface="ＭＳ Ｐゴシック" panose="020B0600070205080204" pitchFamily="50" charset="-128"/>
              <a:ea typeface="ＭＳ Ｐゴシック" panose="020B0600070205080204" pitchFamily="50" charset="-128"/>
            </a:rPr>
            <a:t>％となっている。これは、昭和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年代に建築された館が大半で、減価償却が進んでいることが要因と考える。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こうした施設については、適切な維持管理や、計画的な大規模修繕により長寿命化を図ることで、住民サービス質の低下を招かないよう工夫して施設の管理に努めている。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一人当たり面積については、市の政策として子育て支援を重視していること等から、「児童館」が類似団体平均を大きく上回っているものの、他の施設類型においては、類似団体と同水準またはそれ以下となっており、資産を過剰に保有することなく、効率的に行政運営を行うことができている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72" name="直線コネクタ 7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7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74" name="直線コネクタ 7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7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76" name="直線コネクタ 7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7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78" name="フローチャート: 判断 7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79" name="フローチャート: 判断 7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80" name="n_1aveValue【体育館・プール】&#10;有形固定資産減価償却率"/>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82"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88" name="楕円 87"/>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160672</xdr:rowOff>
    </xdr:from>
    <xdr:ext cx="405111" cy="259045"/>
    <xdr:sp macro="" textlink="">
      <xdr:nvSpPr>
        <xdr:cNvPr id="89" name="n_1mainValue【体育館・プー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1" name="テキスト ボックス 1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13" name="直線コネクタ 112"/>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14"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15" name="直線コネクタ 114"/>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16"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17" name="直線コネクタ 116"/>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18"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19" name="フローチャート: 判断 118"/>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20" name="フローチャート: 判断 119"/>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21" name="n_1aveValue【体育館・プール】&#10;一人当たり面積"/>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22" name="フローチャート: 判断 121"/>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123" name="n_2aveValue【体育館・プール】&#10;一人当たり面積"/>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33020</xdr:rowOff>
    </xdr:from>
    <xdr:to>
      <xdr:col>50</xdr:col>
      <xdr:colOff>165100</xdr:colOff>
      <xdr:row>63</xdr:row>
      <xdr:rowOff>134620</xdr:rowOff>
    </xdr:to>
    <xdr:sp macro="" textlink="">
      <xdr:nvSpPr>
        <xdr:cNvPr id="129" name="楕円 128"/>
        <xdr:cNvSpPr/>
      </xdr:nvSpPr>
      <xdr:spPr>
        <a:xfrm>
          <a:off x="958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125747</xdr:rowOff>
    </xdr:from>
    <xdr:ext cx="469744" cy="259045"/>
    <xdr:sp macro="" textlink="">
      <xdr:nvSpPr>
        <xdr:cNvPr id="130" name="n_1mainValue【体育館・プール】&#10;一人当たり面積"/>
        <xdr:cNvSpPr txBox="1"/>
      </xdr:nvSpPr>
      <xdr:spPr>
        <a:xfrm>
          <a:off x="9391727"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155" name="直線コネクタ 154"/>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156"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157" name="直線コネクタ 156"/>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158"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159" name="直線コネクタ 158"/>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60"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61" name="フローチャート: 判断 160"/>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162" name="フローチャート: 判断 161"/>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21607</xdr:rowOff>
    </xdr:from>
    <xdr:ext cx="405111" cy="259045"/>
    <xdr:sp macro="" textlink="">
      <xdr:nvSpPr>
        <xdr:cNvPr id="163" name="n_1aveValue【福祉施設】&#10;有形固定資産減価償却率"/>
        <xdr:cNvSpPr txBox="1"/>
      </xdr:nvSpPr>
      <xdr:spPr>
        <a:xfrm>
          <a:off x="35820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164" name="フローチャート: 判断 163"/>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165"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171" name="楕円 170"/>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78122</xdr:rowOff>
    </xdr:from>
    <xdr:ext cx="405111" cy="259045"/>
    <xdr:sp macro="" textlink="">
      <xdr:nvSpPr>
        <xdr:cNvPr id="172" name="n_1mainValue【福祉施設】&#10;有形固定資産減価償却率"/>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3" name="直線コネクタ 18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4" name="テキスト ボックス 18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5" name="直線コネクタ 18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6" name="テキスト ボックス 18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87" name="直線コネクタ 18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88" name="テキスト ボックス 18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89" name="直線コネクタ 18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0" name="テキスト ボックス 18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1" name="直線コネクタ 1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2" name="テキスト ボックス 1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194" name="直線コネクタ 193"/>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19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196" name="直線コネクタ 19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197"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198" name="直線コネクタ 197"/>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199" name="【福祉施設】&#10;一人当たり面積平均値テキスト"/>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00" name="フローチャート: 判断 199"/>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01" name="フローチャート: 判断 20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91712</xdr:rowOff>
    </xdr:from>
    <xdr:ext cx="469744" cy="259045"/>
    <xdr:sp macro="" textlink="">
      <xdr:nvSpPr>
        <xdr:cNvPr id="20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03" name="フローチャート: 判断 202"/>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04" name="n_2aveValue【福祉施設】&#10;一人当たり面積"/>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3302</xdr:rowOff>
    </xdr:from>
    <xdr:to>
      <xdr:col>50</xdr:col>
      <xdr:colOff>165100</xdr:colOff>
      <xdr:row>85</xdr:row>
      <xdr:rowOff>104902</xdr:rowOff>
    </xdr:to>
    <xdr:sp macro="" textlink="">
      <xdr:nvSpPr>
        <xdr:cNvPr id="210" name="楕円 209"/>
        <xdr:cNvSpPr/>
      </xdr:nvSpPr>
      <xdr:spPr>
        <a:xfrm>
          <a:off x="9588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96029</xdr:rowOff>
    </xdr:from>
    <xdr:ext cx="469744" cy="259045"/>
    <xdr:sp macro="" textlink="">
      <xdr:nvSpPr>
        <xdr:cNvPr id="211" name="n_1mainValue【福祉施設】&#10;一人当たり面積"/>
        <xdr:cNvSpPr txBox="1"/>
      </xdr:nvSpPr>
      <xdr:spPr>
        <a:xfrm>
          <a:off x="9391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3" name="正方形/長方形 2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4" name="正方形/長方形 2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5" name="正方形/長方形 2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6" name="正方形/長方形 2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7" name="正方形/長方形 2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8" name="正方形/長方形 2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9" name="正方形/長方形 2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0" name="テキスト ボックス 2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1" name="直線コネクタ 2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22" name="直線コネクタ 22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23" name="テキスト ボックス 222"/>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24" name="直線コネクタ 22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25" name="テキスト ボックス 22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26" name="直線コネクタ 22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27" name="テキスト ボックス 22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28" name="直線コネクタ 22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29" name="テキスト ボックス 22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30" name="直線コネクタ 22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31" name="テキスト ボックス 23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32" name="直線コネクタ 23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33" name="テキスト ボックス 232"/>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4" name="直線コネクタ 2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5" name="テキスト ボックス 2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237" name="直線コネクタ 236"/>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238"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239" name="直線コネクタ 238"/>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40"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41" name="直線コネクタ 240"/>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42"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43" name="フローチャート: 判断 242"/>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244" name="フローチャート: 判断 243"/>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138628</xdr:rowOff>
    </xdr:from>
    <xdr:ext cx="405111" cy="259045"/>
    <xdr:sp macro="" textlink="">
      <xdr:nvSpPr>
        <xdr:cNvPr id="245"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246" name="フローチャート: 判断 245"/>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247"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253" name="楕円 252"/>
        <xdr:cNvSpPr/>
      </xdr:nvSpPr>
      <xdr:spPr>
        <a:xfrm>
          <a:off x="3746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72407</xdr:rowOff>
    </xdr:from>
    <xdr:ext cx="405111" cy="259045"/>
    <xdr:sp macro="" textlink="">
      <xdr:nvSpPr>
        <xdr:cNvPr id="254" name="n_1mainValue【市民会館】&#10;有形固定資産減価償却率"/>
        <xdr:cNvSpPr txBox="1"/>
      </xdr:nvSpPr>
      <xdr:spPr>
        <a:xfrm>
          <a:off x="3582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5" name="正方形/長方形 2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6" name="正方形/長方形 2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7" name="正方形/長方形 2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8" name="正方形/長方形 2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9" name="正方形/長方形 2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0" name="正方形/長方形 2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1" name="正方形/長方形 2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2" name="正方形/長方形 2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3" name="テキスト ボックス 2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4" name="直線コネクタ 2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5" name="直線コネクタ 26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6" name="テキスト ボックス 26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7" name="直線コネクタ 26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8" name="テキスト ボックス 26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9" name="直線コネクタ 26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0" name="テキスト ボックス 26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1" name="直線コネクタ 27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2" name="テキスト ボックス 27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3" name="直線コネクタ 27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4" name="テキスト ボックス 27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5" name="直線コネクタ 27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6" name="テキスト ボックス 27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280" name="直線コネクタ 27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28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282" name="直線コネクタ 28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28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284" name="直線コネクタ 28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285" name="【市民会館】&#10;一人当たり面積平均値テキスト"/>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286" name="フローチャート: 判断 28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287" name="フローチャート: 判断 28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150784</xdr:rowOff>
    </xdr:from>
    <xdr:ext cx="469744" cy="259045"/>
    <xdr:sp macro="" textlink="">
      <xdr:nvSpPr>
        <xdr:cNvPr id="288"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289" name="フローチャート: 判断 288"/>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290"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84182</xdr:rowOff>
    </xdr:from>
    <xdr:to>
      <xdr:col>50</xdr:col>
      <xdr:colOff>165100</xdr:colOff>
      <xdr:row>105</xdr:row>
      <xdr:rowOff>14332</xdr:rowOff>
    </xdr:to>
    <xdr:sp macro="" textlink="">
      <xdr:nvSpPr>
        <xdr:cNvPr id="296" name="楕円 295"/>
        <xdr:cNvSpPr/>
      </xdr:nvSpPr>
      <xdr:spPr>
        <a:xfrm>
          <a:off x="9588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30859</xdr:rowOff>
    </xdr:from>
    <xdr:ext cx="469744" cy="259045"/>
    <xdr:sp macro="" textlink="">
      <xdr:nvSpPr>
        <xdr:cNvPr id="297" name="n_1mainValue【市民会館】&#10;一人当たり面積"/>
        <xdr:cNvSpPr txBox="1"/>
      </xdr:nvSpPr>
      <xdr:spPr>
        <a:xfrm>
          <a:off x="9391727" y="176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23" name="直線コネクタ 322"/>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24"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25" name="直線コネクタ 324"/>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26"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27" name="直線コネクタ 32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28"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29" name="フローチャート: 判断 328"/>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30" name="フローチャート: 判断 329"/>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109963</xdr:rowOff>
    </xdr:from>
    <xdr:ext cx="405111" cy="259045"/>
    <xdr:sp macro="" textlink="">
      <xdr:nvSpPr>
        <xdr:cNvPr id="331"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32" name="フローチャート: 判断 331"/>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333"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49893</xdr:rowOff>
    </xdr:from>
    <xdr:to>
      <xdr:col>81</xdr:col>
      <xdr:colOff>101600</xdr:colOff>
      <xdr:row>34</xdr:row>
      <xdr:rowOff>151493</xdr:rowOff>
    </xdr:to>
    <xdr:sp macro="" textlink="">
      <xdr:nvSpPr>
        <xdr:cNvPr id="339" name="楕円 338"/>
        <xdr:cNvSpPr/>
      </xdr:nvSpPr>
      <xdr:spPr>
        <a:xfrm>
          <a:off x="15430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168020</xdr:rowOff>
    </xdr:from>
    <xdr:ext cx="405111" cy="259045"/>
    <xdr:sp macro="" textlink="">
      <xdr:nvSpPr>
        <xdr:cNvPr id="340" name="n_1mainValue【一般廃棄物処理施設】&#10;有形固定資産減価償却率"/>
        <xdr:cNvSpPr txBox="1"/>
      </xdr:nvSpPr>
      <xdr:spPr>
        <a:xfrm>
          <a:off x="152660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1" name="直線コネクタ 35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2" name="テキスト ボックス 35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3" name="直線コネクタ 35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4" name="テキスト ボックス 35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5" name="直線コネクタ 35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6" name="テキスト ボックス 35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7" name="直線コネクタ 35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8" name="テキスト ボックス 35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0" name="テキスト ボックス 3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362" name="直線コネクタ 361"/>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363"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364" name="直線コネクタ 363"/>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365"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366" name="直線コネクタ 365"/>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367"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368" name="フローチャート: 判断 367"/>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369" name="フローチャート: 判断 368"/>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168970</xdr:rowOff>
    </xdr:from>
    <xdr:ext cx="534377" cy="259045"/>
    <xdr:sp macro="" textlink="">
      <xdr:nvSpPr>
        <xdr:cNvPr id="370" name="n_1aveValue【一般廃棄物処理施設】&#10;一人当たり有形固定資産（償却資産）額"/>
        <xdr:cNvSpPr txBox="1"/>
      </xdr:nvSpPr>
      <xdr:spPr>
        <a:xfrm>
          <a:off x="21043411" y="65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371" name="フローチャート: 判断 370"/>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372" name="n_2aveValue【一般廃棄物処理施設】&#10;一人当たり有形固定資産（償却資産）額"/>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144428</xdr:rowOff>
    </xdr:from>
    <xdr:to>
      <xdr:col>112</xdr:col>
      <xdr:colOff>38100</xdr:colOff>
      <xdr:row>40</xdr:row>
      <xdr:rowOff>74578</xdr:rowOff>
    </xdr:to>
    <xdr:sp macro="" textlink="">
      <xdr:nvSpPr>
        <xdr:cNvPr id="378" name="楕円 377"/>
        <xdr:cNvSpPr/>
      </xdr:nvSpPr>
      <xdr:spPr>
        <a:xfrm>
          <a:off x="21272500" y="68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65705</xdr:rowOff>
    </xdr:from>
    <xdr:ext cx="534377" cy="259045"/>
    <xdr:sp macro="" textlink="">
      <xdr:nvSpPr>
        <xdr:cNvPr id="379" name="n_1mainValue【一般廃棄物処理施設】&#10;一人当たり有形固定資産（償却資産）額"/>
        <xdr:cNvSpPr txBox="1"/>
      </xdr:nvSpPr>
      <xdr:spPr>
        <a:xfrm>
          <a:off x="21043411" y="692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0" name="直線コネクタ 38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1" name="テキスト ボックス 39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2" name="直線コネクタ 39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3" name="テキスト ボックス 39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4" name="直線コネクタ 39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5" name="テキスト ボックス 39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6" name="直線コネクタ 39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7" name="テキスト ボックス 39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8" name="直線コネクタ 39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9" name="テキスト ボックス 39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0" name="直線コネクタ 39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1" name="テキスト ボックス 40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405" name="直線コネクタ 404"/>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406"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407" name="直線コネクタ 406"/>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08"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09" name="直線コネクタ 40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410"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411" name="フローチャート: 判断 410"/>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412" name="フローチャート: 判断 411"/>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94178</xdr:rowOff>
    </xdr:from>
    <xdr:ext cx="405111" cy="259045"/>
    <xdr:sp macro="" textlink="">
      <xdr:nvSpPr>
        <xdr:cNvPr id="413"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14" name="フローチャート: 判断 413"/>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415"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421" name="楕円 420"/>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170197</xdr:rowOff>
    </xdr:from>
    <xdr:ext cx="405111" cy="259045"/>
    <xdr:sp macro="" textlink="">
      <xdr:nvSpPr>
        <xdr:cNvPr id="422" name="n_1mainValue【保健センター・保健所】&#10;有形固定資産減価償却率"/>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446" name="直線コネクタ 445"/>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447"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448" name="直線コネクタ 447"/>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449"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450" name="直線コネクタ 449"/>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451"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452" name="フローチャート: 判断 451"/>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453" name="フローチャート: 判断 452"/>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149877</xdr:rowOff>
    </xdr:from>
    <xdr:ext cx="469744" cy="259045"/>
    <xdr:sp macro="" textlink="">
      <xdr:nvSpPr>
        <xdr:cNvPr id="454" name="n_1aveValue【保健センター・保健所】&#10;一人当たり面積"/>
        <xdr:cNvSpPr txBox="1"/>
      </xdr:nvSpPr>
      <xdr:spPr>
        <a:xfrm>
          <a:off x="210757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19050</xdr:rowOff>
    </xdr:from>
    <xdr:to>
      <xdr:col>107</xdr:col>
      <xdr:colOff>101600</xdr:colOff>
      <xdr:row>61</xdr:row>
      <xdr:rowOff>120650</xdr:rowOff>
    </xdr:to>
    <xdr:sp macro="" textlink="">
      <xdr:nvSpPr>
        <xdr:cNvPr id="455" name="フローチャート: 判断 454"/>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137177</xdr:rowOff>
    </xdr:from>
    <xdr:ext cx="469744" cy="259045"/>
    <xdr:sp macro="" textlink="">
      <xdr:nvSpPr>
        <xdr:cNvPr id="456"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462" name="楕円 461"/>
        <xdr:cNvSpPr/>
      </xdr:nvSpPr>
      <xdr:spPr>
        <a:xfrm>
          <a:off x="21272500" y="1071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10177</xdr:rowOff>
    </xdr:from>
    <xdr:ext cx="469744" cy="259045"/>
    <xdr:sp macro="" textlink="">
      <xdr:nvSpPr>
        <xdr:cNvPr id="463" name="n_1mainValue【保健センター・保健所】&#10;一人当たり面積"/>
        <xdr:cNvSpPr txBox="1"/>
      </xdr:nvSpPr>
      <xdr:spPr>
        <a:xfrm>
          <a:off x="210757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4" name="テキスト ボックス 47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6" name="テキスト ボックス 47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4" name="テキスト ボックス 48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88" name="直線コネクタ 48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8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90" name="直線コネクタ 48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9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92" name="直線コネクタ 49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93" name="【消防施設】&#10;有形固定資産減価償却率平均値テキスト"/>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94" name="フローチャート: 判断 49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95" name="フローチャート: 判断 49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496" name="n_1aveValue【消防施設】&#10;有形固定資産減価償却率"/>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497" name="フローチャート: 判断 496"/>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498" name="n_2aveValue【消防施設】&#10;有形固定資産減価償却率"/>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25400</xdr:rowOff>
    </xdr:from>
    <xdr:to>
      <xdr:col>81</xdr:col>
      <xdr:colOff>101600</xdr:colOff>
      <xdr:row>80</xdr:row>
      <xdr:rowOff>127000</xdr:rowOff>
    </xdr:to>
    <xdr:sp macro="" textlink="">
      <xdr:nvSpPr>
        <xdr:cNvPr id="504" name="楕円 503"/>
        <xdr:cNvSpPr/>
      </xdr:nvSpPr>
      <xdr:spPr>
        <a:xfrm>
          <a:off x="15430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143527</xdr:rowOff>
    </xdr:from>
    <xdr:ext cx="405111" cy="259045"/>
    <xdr:sp macro="" textlink="">
      <xdr:nvSpPr>
        <xdr:cNvPr id="505" name="n_1mainValue【消防施設】&#10;有形固定資産減価償却率"/>
        <xdr:cNvSpPr txBox="1"/>
      </xdr:nvSpPr>
      <xdr:spPr>
        <a:xfrm>
          <a:off x="15266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27" name="直線コネクタ 526"/>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2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29" name="直線コネクタ 52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30"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31" name="直線コネクタ 530"/>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32"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33" name="フローチャート: 判断 53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34" name="フローチャート: 判断 533"/>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55135</xdr:rowOff>
    </xdr:from>
    <xdr:ext cx="469744" cy="259045"/>
    <xdr:sp macro="" textlink="">
      <xdr:nvSpPr>
        <xdr:cNvPr id="535" name="n_1aveValue【消防施設】&#10;一人当たり面積"/>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36" name="フローチャート: 判断 535"/>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37"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83313</xdr:rowOff>
    </xdr:from>
    <xdr:to>
      <xdr:col>112</xdr:col>
      <xdr:colOff>38100</xdr:colOff>
      <xdr:row>85</xdr:row>
      <xdr:rowOff>13463</xdr:rowOff>
    </xdr:to>
    <xdr:sp macro="" textlink="">
      <xdr:nvSpPr>
        <xdr:cNvPr id="543" name="楕円 542"/>
        <xdr:cNvSpPr/>
      </xdr:nvSpPr>
      <xdr:spPr>
        <a:xfrm>
          <a:off x="21272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4590</xdr:rowOff>
    </xdr:from>
    <xdr:ext cx="469744" cy="259045"/>
    <xdr:sp macro="" textlink="">
      <xdr:nvSpPr>
        <xdr:cNvPr id="544" name="n_1mainValue【消防施設】&#10;一人当たり面積"/>
        <xdr:cNvSpPr txBox="1"/>
      </xdr:nvSpPr>
      <xdr:spPr>
        <a:xfrm>
          <a:off x="210757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70" name="直線コネクタ 569"/>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71"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72" name="直線コネクタ 571"/>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575" name="【庁舎】&#10;有形固定資産減価償却率平均値テキスト"/>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76" name="フローチャート: 判断 575"/>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77" name="フローチャート: 判断 57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578"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579" name="フローチャート: 判断 578"/>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580"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586" name="楕円 585"/>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70775</xdr:rowOff>
    </xdr:from>
    <xdr:ext cx="405111" cy="259045"/>
    <xdr:sp macro="" textlink="">
      <xdr:nvSpPr>
        <xdr:cNvPr id="587" name="n_1mainValue【庁舎】&#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14" name="直線コネクタ 613"/>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15"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16" name="直線コネクタ 615"/>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17"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18" name="直線コネクタ 617"/>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19"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20" name="フローチャート: 判断 619"/>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1" name="フローチャート: 判断 620"/>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99440</xdr:rowOff>
    </xdr:from>
    <xdr:ext cx="469744" cy="259045"/>
    <xdr:sp macro="" textlink="">
      <xdr:nvSpPr>
        <xdr:cNvPr id="622" name="n_1aveValue【庁舎】&#10;一人当たり面積"/>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23" name="フローチャート: 判断 622"/>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24" name="n_2aveValue【庁舎】&#10;一人当たり面積"/>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102144</xdr:rowOff>
    </xdr:from>
    <xdr:to>
      <xdr:col>112</xdr:col>
      <xdr:colOff>38100</xdr:colOff>
      <xdr:row>108</xdr:row>
      <xdr:rowOff>32294</xdr:rowOff>
    </xdr:to>
    <xdr:sp macro="" textlink="">
      <xdr:nvSpPr>
        <xdr:cNvPr id="630" name="楕円 629"/>
        <xdr:cNvSpPr/>
      </xdr:nvSpPr>
      <xdr:spPr>
        <a:xfrm>
          <a:off x="21272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23421</xdr:rowOff>
    </xdr:from>
    <xdr:ext cx="469744" cy="259045"/>
    <xdr:sp macro="" textlink="">
      <xdr:nvSpPr>
        <xdr:cNvPr id="631" name="n_1mainValue【庁舎】&#10;一人当たり面積"/>
        <xdr:cNvSpPr txBox="1"/>
      </xdr:nvSpPr>
      <xdr:spPr>
        <a:xfrm>
          <a:off x="21075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類似団体と比較して有形固定資産減価償却率が高い施設は、「一般廃棄物処理施設」「保健センター・保健所」「消防施設」で、低い施設は「市民会館」「庁舎」「福祉会館」となった。</a:t>
          </a:r>
        </a:p>
        <a:p>
          <a:r>
            <a:rPr kumimoji="1" lang="ja-JP" altLang="en-US" sz="1300">
              <a:latin typeface="ＭＳ Ｐゴシック" panose="020B0600070205080204" pitchFamily="50" charset="-128"/>
              <a:ea typeface="ＭＳ Ｐゴシック" panose="020B0600070205080204" pitchFamily="50" charset="-128"/>
            </a:rPr>
            <a:t>　減価償却率の高い施設類型のうち、「一般廃棄物処理施設」については、本市が構成団体となっている一部事務組合の東部知多衛生組合のごみ処理施設等の減価償却が進んでいることが要因である。ただ、東部知多衛生組合の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年度にかけて建替えを行ったことにより、今後減価償却率は大きく低下する見込みである。　その他、「保健センター」については、本館が昭和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年度に建築されたこと、「消防施設」については、消防庁舎が平成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年、消防待機宿舎が昭和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年に建設されたことなどから、いずれも減価償却が進みつつあることが要因である。なお、消防施設については、出張所の庁舎が令和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築移転で供用開始予定であることから、減価償却率は低下する見込みである。保健センターを含め、減価償却が進んでいる施設については、適切な維持管理や、計画的な大規模修繕により長寿命化を図ることで、住民サービスの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また、減価償却率の低い、「市民会館」「庁舎」「福祉会館」については、それぞれの施設類型において平成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年以降の大規模な施設の新築があったため、減価償却が進んでいないことが要因であると考える。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などにより基準財政需要額が増加したことに対し、市民税の増などによる基準財政収入額の増加がそれを上回ったため、単年度、平均値ともに上昇した結果になりました。今後も限られた財源の中で行政サービス水準を維持していくため、市税を始めとする債権の徴収率の向上を図り、可能な限り国や県の補助金等を活用することで、歳入確保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121355</xdr:rowOff>
    </xdr:from>
    <xdr:to>
      <xdr:col>23</xdr:col>
      <xdr:colOff>133350</xdr:colOff>
      <xdr:row>39</xdr:row>
      <xdr:rowOff>30339</xdr:rowOff>
    </xdr:to>
    <xdr:cxnSp macro="">
      <xdr:nvCxnSpPr>
        <xdr:cNvPr id="69" name="直線コネクタ 68"/>
        <xdr:cNvCxnSpPr/>
      </xdr:nvCxnSpPr>
      <xdr:spPr>
        <a:xfrm flipV="1">
          <a:off x="4114800" y="66364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91316</xdr:rowOff>
    </xdr:from>
    <xdr:ext cx="762000" cy="259045"/>
    <xdr:sp macro="" textlink="">
      <xdr:nvSpPr>
        <xdr:cNvPr id="70" name="財政力平均値テキスト"/>
        <xdr:cNvSpPr txBox="1"/>
      </xdr:nvSpPr>
      <xdr:spPr>
        <a:xfrm>
          <a:off x="5041900" y="7120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30339</xdr:rowOff>
    </xdr:from>
    <xdr:to>
      <xdr:col>19</xdr:col>
      <xdr:colOff>133350</xdr:colOff>
      <xdr:row>39</xdr:row>
      <xdr:rowOff>83961</xdr:rowOff>
    </xdr:to>
    <xdr:cxnSp macro="">
      <xdr:nvCxnSpPr>
        <xdr:cNvPr id="72" name="直線コネクタ 71"/>
        <xdr:cNvCxnSpPr/>
      </xdr:nvCxnSpPr>
      <xdr:spPr>
        <a:xfrm flipV="1">
          <a:off x="3225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83961</xdr:rowOff>
    </xdr:from>
    <xdr:to>
      <xdr:col>15</xdr:col>
      <xdr:colOff>82550</xdr:colOff>
      <xdr:row>39</xdr:row>
      <xdr:rowOff>97367</xdr:rowOff>
    </xdr:to>
    <xdr:cxnSp macro="">
      <xdr:nvCxnSpPr>
        <xdr:cNvPr id="75" name="直線コネクタ 74"/>
        <xdr:cNvCxnSpPr/>
      </xdr:nvCxnSpPr>
      <xdr:spPr>
        <a:xfrm flipV="1">
          <a:off x="2336800" y="67705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47572</xdr:rowOff>
    </xdr:from>
    <xdr:ext cx="762000" cy="259045"/>
    <xdr:sp macro="" textlink="">
      <xdr:nvSpPr>
        <xdr:cNvPr id="77" name="テキスト ボックス 76"/>
        <xdr:cNvSpPr txBox="1"/>
      </xdr:nvSpPr>
      <xdr:spPr>
        <a:xfrm>
          <a:off x="2844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97367</xdr:rowOff>
    </xdr:from>
    <xdr:to>
      <xdr:col>11</xdr:col>
      <xdr:colOff>31750</xdr:colOff>
      <xdr:row>39</xdr:row>
      <xdr:rowOff>110772</xdr:rowOff>
    </xdr:to>
    <xdr:cxnSp macro="">
      <xdr:nvCxnSpPr>
        <xdr:cNvPr id="78" name="直線コネクタ 77"/>
        <xdr:cNvCxnSpPr/>
      </xdr:nvCxnSpPr>
      <xdr:spPr>
        <a:xfrm flipV="1">
          <a:off x="1447800" y="67839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70555</xdr:rowOff>
    </xdr:from>
    <xdr:to>
      <xdr:col>23</xdr:col>
      <xdr:colOff>184150</xdr:colOff>
      <xdr:row>39</xdr:row>
      <xdr:rowOff>705</xdr:rowOff>
    </xdr:to>
    <xdr:sp macro="" textlink="">
      <xdr:nvSpPr>
        <xdr:cNvPr id="88" name="楕円 87"/>
        <xdr:cNvSpPr/>
      </xdr:nvSpPr>
      <xdr:spPr>
        <a:xfrm>
          <a:off x="49022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87082</xdr:rowOff>
    </xdr:from>
    <xdr:ext cx="762000" cy="259045"/>
    <xdr:sp macro="" textlink="">
      <xdr:nvSpPr>
        <xdr:cNvPr id="89" name="財政力該当値テキスト"/>
        <xdr:cNvSpPr txBox="1"/>
      </xdr:nvSpPr>
      <xdr:spPr>
        <a:xfrm>
          <a:off x="5041900" y="643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150989</xdr:rowOff>
    </xdr:from>
    <xdr:to>
      <xdr:col>19</xdr:col>
      <xdr:colOff>184150</xdr:colOff>
      <xdr:row>39</xdr:row>
      <xdr:rowOff>81139</xdr:rowOff>
    </xdr:to>
    <xdr:sp macro="" textlink="">
      <xdr:nvSpPr>
        <xdr:cNvPr id="90" name="楕円 89"/>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91316</xdr:rowOff>
    </xdr:from>
    <xdr:ext cx="736600" cy="259045"/>
    <xdr:sp macro="" textlink="">
      <xdr:nvSpPr>
        <xdr:cNvPr id="91" name="テキスト ボックス 90"/>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33161</xdr:rowOff>
    </xdr:from>
    <xdr:to>
      <xdr:col>15</xdr:col>
      <xdr:colOff>133350</xdr:colOff>
      <xdr:row>39</xdr:row>
      <xdr:rowOff>134761</xdr:rowOff>
    </xdr:to>
    <xdr:sp macro="" textlink="">
      <xdr:nvSpPr>
        <xdr:cNvPr id="92" name="楕円 91"/>
        <xdr:cNvSpPr/>
      </xdr:nvSpPr>
      <xdr:spPr>
        <a:xfrm>
          <a:off x="3175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144938</xdr:rowOff>
    </xdr:from>
    <xdr:ext cx="762000" cy="259045"/>
    <xdr:sp macro="" textlink="">
      <xdr:nvSpPr>
        <xdr:cNvPr id="93" name="テキスト ボックス 92"/>
        <xdr:cNvSpPr txBox="1"/>
      </xdr:nvSpPr>
      <xdr:spPr>
        <a:xfrm>
          <a:off x="2844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46567</xdr:rowOff>
    </xdr:from>
    <xdr:to>
      <xdr:col>11</xdr:col>
      <xdr:colOff>82550</xdr:colOff>
      <xdr:row>39</xdr:row>
      <xdr:rowOff>148167</xdr:rowOff>
    </xdr:to>
    <xdr:sp macro="" textlink="">
      <xdr:nvSpPr>
        <xdr:cNvPr id="94" name="楕円 93"/>
        <xdr:cNvSpPr/>
      </xdr:nvSpPr>
      <xdr:spPr>
        <a:xfrm>
          <a:off x="2286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95" name="テキスト ボックス 94"/>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59972</xdr:rowOff>
    </xdr:from>
    <xdr:to>
      <xdr:col>7</xdr:col>
      <xdr:colOff>31750</xdr:colOff>
      <xdr:row>39</xdr:row>
      <xdr:rowOff>161572</xdr:rowOff>
    </xdr:to>
    <xdr:sp macro="" textlink="">
      <xdr:nvSpPr>
        <xdr:cNvPr id="96" name="楕円 95"/>
        <xdr:cNvSpPr/>
      </xdr:nvSpPr>
      <xdr:spPr>
        <a:xfrm>
          <a:off x="1397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299</xdr:rowOff>
    </xdr:from>
    <xdr:ext cx="762000" cy="259045"/>
    <xdr:sp macro="" textlink="">
      <xdr:nvSpPr>
        <xdr:cNvPr id="97" name="テキスト ボックス 96"/>
        <xdr:cNvSpPr txBox="1"/>
      </xdr:nvSpPr>
      <xdr:spPr>
        <a:xfrm>
          <a:off x="1066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年度は分子を構成する経常的な支出は、扶助費や物件費等などの減により歳出が減少したものの、分母を構成する経常的な収入のうち市民税の減による歳入の減少が大きいため、平成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ポイント上回ることとりました。今後は人口増加により義務的経費である扶助費などの増加が予想されるため、コスト削減に向けた事務事業の再編・整理や経費節減等に努めていきます。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27940</xdr:rowOff>
    </xdr:from>
    <xdr:to>
      <xdr:col>23</xdr:col>
      <xdr:colOff>133350</xdr:colOff>
      <xdr:row>59</xdr:row>
      <xdr:rowOff>158242</xdr:rowOff>
    </xdr:to>
    <xdr:cxnSp macro="">
      <xdr:nvCxnSpPr>
        <xdr:cNvPr id="130" name="直線コネクタ 129"/>
        <xdr:cNvCxnSpPr/>
      </xdr:nvCxnSpPr>
      <xdr:spPr>
        <a:xfrm>
          <a:off x="4114800" y="1014349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93743</xdr:rowOff>
    </xdr:from>
    <xdr:ext cx="762000" cy="259045"/>
    <xdr:sp macro="" textlink="">
      <xdr:nvSpPr>
        <xdr:cNvPr id="131" name="財政構造の弾力性平均値テキスト"/>
        <xdr:cNvSpPr txBox="1"/>
      </xdr:nvSpPr>
      <xdr:spPr>
        <a:xfrm>
          <a:off x="5041900" y="1055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27940</xdr:rowOff>
    </xdr:from>
    <xdr:to>
      <xdr:col>19</xdr:col>
      <xdr:colOff>133350</xdr:colOff>
      <xdr:row>60</xdr:row>
      <xdr:rowOff>44704</xdr:rowOff>
    </xdr:to>
    <xdr:cxnSp macro="">
      <xdr:nvCxnSpPr>
        <xdr:cNvPr id="133" name="直線コネクタ 132"/>
        <xdr:cNvCxnSpPr/>
      </xdr:nvCxnSpPr>
      <xdr:spPr>
        <a:xfrm flipV="1">
          <a:off x="3225800" y="10143490"/>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17289</xdr:rowOff>
    </xdr:from>
    <xdr:ext cx="736600" cy="259045"/>
    <xdr:sp macro="" textlink="">
      <xdr:nvSpPr>
        <xdr:cNvPr id="135" name="テキスト ボックス 134"/>
        <xdr:cNvSpPr txBox="1"/>
      </xdr:nvSpPr>
      <xdr:spPr>
        <a:xfrm>
          <a:off x="3733800" y="10647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35052</xdr:rowOff>
    </xdr:from>
    <xdr:to>
      <xdr:col>15</xdr:col>
      <xdr:colOff>82550</xdr:colOff>
      <xdr:row>60</xdr:row>
      <xdr:rowOff>44704</xdr:rowOff>
    </xdr:to>
    <xdr:cxnSp macro="">
      <xdr:nvCxnSpPr>
        <xdr:cNvPr id="136" name="直線コネクタ 135"/>
        <xdr:cNvCxnSpPr/>
      </xdr:nvCxnSpPr>
      <xdr:spPr>
        <a:xfrm>
          <a:off x="2336800" y="103220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68089</xdr:rowOff>
    </xdr:from>
    <xdr:ext cx="762000" cy="259045"/>
    <xdr:sp macro="" textlink="">
      <xdr:nvSpPr>
        <xdr:cNvPr id="138" name="テキスト ボックス 137"/>
        <xdr:cNvSpPr txBox="1"/>
      </xdr:nvSpPr>
      <xdr:spPr>
        <a:xfrm>
          <a:off x="2844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35052</xdr:rowOff>
    </xdr:to>
    <xdr:cxnSp macro="">
      <xdr:nvCxnSpPr>
        <xdr:cNvPr id="139" name="直線コネクタ 138"/>
        <xdr:cNvCxnSpPr/>
      </xdr:nvCxnSpPr>
      <xdr:spPr>
        <a:xfrm>
          <a:off x="1447800" y="103124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56642</xdr:rowOff>
    </xdr:from>
    <xdr:to>
      <xdr:col>11</xdr:col>
      <xdr:colOff>82550</xdr:colOff>
      <xdr:row>60</xdr:row>
      <xdr:rowOff>158242</xdr:rowOff>
    </xdr:to>
    <xdr:sp macro="" textlink="">
      <xdr:nvSpPr>
        <xdr:cNvPr id="140" name="フローチャート: 判断 139"/>
        <xdr:cNvSpPr/>
      </xdr:nvSpPr>
      <xdr:spPr>
        <a:xfrm>
          <a:off x="2286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143019</xdr:rowOff>
    </xdr:from>
    <xdr:ext cx="762000" cy="259045"/>
    <xdr:sp macro="" textlink="">
      <xdr:nvSpPr>
        <xdr:cNvPr id="141" name="テキスト ボックス 140"/>
        <xdr:cNvSpPr txBox="1"/>
      </xdr:nvSpPr>
      <xdr:spPr>
        <a:xfrm>
          <a:off x="19558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51816</xdr:rowOff>
    </xdr:from>
    <xdr:to>
      <xdr:col>7</xdr:col>
      <xdr:colOff>31750</xdr:colOff>
      <xdr:row>60</xdr:row>
      <xdr:rowOff>153416</xdr:rowOff>
    </xdr:to>
    <xdr:sp macro="" textlink="">
      <xdr:nvSpPr>
        <xdr:cNvPr id="142" name="フローチャート: 判断 141"/>
        <xdr:cNvSpPr/>
      </xdr:nvSpPr>
      <xdr:spPr>
        <a:xfrm>
          <a:off x="1397000" y="103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138193</xdr:rowOff>
    </xdr:from>
    <xdr:ext cx="762000" cy="259045"/>
    <xdr:sp macro="" textlink="">
      <xdr:nvSpPr>
        <xdr:cNvPr id="143" name="テキスト ボックス 142"/>
        <xdr:cNvSpPr txBox="1"/>
      </xdr:nvSpPr>
      <xdr:spPr>
        <a:xfrm>
          <a:off x="1066800" y="104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107442</xdr:rowOff>
    </xdr:from>
    <xdr:to>
      <xdr:col>23</xdr:col>
      <xdr:colOff>184150</xdr:colOff>
      <xdr:row>60</xdr:row>
      <xdr:rowOff>37592</xdr:rowOff>
    </xdr:to>
    <xdr:sp macro="" textlink="">
      <xdr:nvSpPr>
        <xdr:cNvPr id="149" name="楕円 148"/>
        <xdr:cNvSpPr/>
      </xdr:nvSpPr>
      <xdr:spPr>
        <a:xfrm>
          <a:off x="4902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123969</xdr:rowOff>
    </xdr:from>
    <xdr:ext cx="762000" cy="259045"/>
    <xdr:sp macro="" textlink="">
      <xdr:nvSpPr>
        <xdr:cNvPr id="150" name="財政構造の弾力性該当値テキスト"/>
        <xdr:cNvSpPr txBox="1"/>
      </xdr:nvSpPr>
      <xdr:spPr>
        <a:xfrm>
          <a:off x="5041900" y="100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148590</xdr:rowOff>
    </xdr:from>
    <xdr:to>
      <xdr:col>19</xdr:col>
      <xdr:colOff>184150</xdr:colOff>
      <xdr:row>59</xdr:row>
      <xdr:rowOff>78740</xdr:rowOff>
    </xdr:to>
    <xdr:sp macro="" textlink="">
      <xdr:nvSpPr>
        <xdr:cNvPr id="151" name="楕円 150"/>
        <xdr:cNvSpPr/>
      </xdr:nvSpPr>
      <xdr:spPr>
        <a:xfrm>
          <a:off x="4064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88917</xdr:rowOff>
    </xdr:from>
    <xdr:ext cx="736600" cy="259045"/>
    <xdr:sp macro="" textlink="">
      <xdr:nvSpPr>
        <xdr:cNvPr id="152" name="テキスト ボックス 151"/>
        <xdr:cNvSpPr txBox="1"/>
      </xdr:nvSpPr>
      <xdr:spPr>
        <a:xfrm>
          <a:off x="3733800" y="986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165354</xdr:rowOff>
    </xdr:from>
    <xdr:to>
      <xdr:col>15</xdr:col>
      <xdr:colOff>133350</xdr:colOff>
      <xdr:row>60</xdr:row>
      <xdr:rowOff>95504</xdr:rowOff>
    </xdr:to>
    <xdr:sp macro="" textlink="">
      <xdr:nvSpPr>
        <xdr:cNvPr id="153" name="楕円 152"/>
        <xdr:cNvSpPr/>
      </xdr:nvSpPr>
      <xdr:spPr>
        <a:xfrm>
          <a:off x="3175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105681</xdr:rowOff>
    </xdr:from>
    <xdr:ext cx="762000" cy="259045"/>
    <xdr:sp macro="" textlink="">
      <xdr:nvSpPr>
        <xdr:cNvPr id="154" name="テキスト ボックス 153"/>
        <xdr:cNvSpPr txBox="1"/>
      </xdr:nvSpPr>
      <xdr:spPr>
        <a:xfrm>
          <a:off x="2844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155702</xdr:rowOff>
    </xdr:from>
    <xdr:to>
      <xdr:col>11</xdr:col>
      <xdr:colOff>82550</xdr:colOff>
      <xdr:row>60</xdr:row>
      <xdr:rowOff>85852</xdr:rowOff>
    </xdr:to>
    <xdr:sp macro="" textlink="">
      <xdr:nvSpPr>
        <xdr:cNvPr id="155" name="楕円 154"/>
        <xdr:cNvSpPr/>
      </xdr:nvSpPr>
      <xdr:spPr>
        <a:xfrm>
          <a:off x="2286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96029</xdr:rowOff>
    </xdr:from>
    <xdr:ext cx="762000" cy="259045"/>
    <xdr:sp macro="" textlink="">
      <xdr:nvSpPr>
        <xdr:cNvPr id="156" name="テキスト ボックス 155"/>
        <xdr:cNvSpPr txBox="1"/>
      </xdr:nvSpPr>
      <xdr:spPr>
        <a:xfrm>
          <a:off x="1955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7" name="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小中学校へのタブレットや電子黒板の導入完了に伴う物件費の減少のため、平成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年度を下回る結果となりました。今後も限られた職員で効率的に業務を行うとともに、物件費や維持補修費のコスト削減に努めていきます。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155935</xdr:rowOff>
    </xdr:from>
    <xdr:to>
      <xdr:col>23</xdr:col>
      <xdr:colOff>133350</xdr:colOff>
      <xdr:row>80</xdr:row>
      <xdr:rowOff>158561</xdr:rowOff>
    </xdr:to>
    <xdr:cxnSp macro="">
      <xdr:nvCxnSpPr>
        <xdr:cNvPr id="193" name="直線コネクタ 192"/>
        <xdr:cNvCxnSpPr/>
      </xdr:nvCxnSpPr>
      <xdr:spPr>
        <a:xfrm flipV="1">
          <a:off x="4114800" y="13871935"/>
          <a:ext cx="838200" cy="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140711</xdr:rowOff>
    </xdr:from>
    <xdr:ext cx="762000" cy="259045"/>
    <xdr:sp macro="" textlink="">
      <xdr:nvSpPr>
        <xdr:cNvPr id="194" name="人件費・物件費等の状況平均値テキスト"/>
        <xdr:cNvSpPr txBox="1"/>
      </xdr:nvSpPr>
      <xdr:spPr>
        <a:xfrm>
          <a:off x="5041900" y="1385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155311</xdr:rowOff>
    </xdr:from>
    <xdr:to>
      <xdr:col>19</xdr:col>
      <xdr:colOff>133350</xdr:colOff>
      <xdr:row>80</xdr:row>
      <xdr:rowOff>158561</xdr:rowOff>
    </xdr:to>
    <xdr:cxnSp macro="">
      <xdr:nvCxnSpPr>
        <xdr:cNvPr id="196" name="直線コネクタ 195"/>
        <xdr:cNvCxnSpPr/>
      </xdr:nvCxnSpPr>
      <xdr:spPr>
        <a:xfrm>
          <a:off x="3225800" y="13871311"/>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136111</xdr:rowOff>
    </xdr:from>
    <xdr:to>
      <xdr:col>15</xdr:col>
      <xdr:colOff>82550</xdr:colOff>
      <xdr:row>80</xdr:row>
      <xdr:rowOff>155311</xdr:rowOff>
    </xdr:to>
    <xdr:cxnSp macro="">
      <xdr:nvCxnSpPr>
        <xdr:cNvPr id="199" name="直線コネクタ 198"/>
        <xdr:cNvCxnSpPr/>
      </xdr:nvCxnSpPr>
      <xdr:spPr>
        <a:xfrm>
          <a:off x="2336800" y="13852111"/>
          <a:ext cx="889000" cy="1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23283</xdr:rowOff>
    </xdr:from>
    <xdr:ext cx="762000" cy="259045"/>
    <xdr:sp macro="" textlink="">
      <xdr:nvSpPr>
        <xdr:cNvPr id="201" name="テキスト ボックス 200"/>
        <xdr:cNvSpPr txBox="1"/>
      </xdr:nvSpPr>
      <xdr:spPr>
        <a:xfrm>
          <a:off x="2844800" y="139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99881</xdr:rowOff>
    </xdr:from>
    <xdr:to>
      <xdr:col>11</xdr:col>
      <xdr:colOff>31750</xdr:colOff>
      <xdr:row>80</xdr:row>
      <xdr:rowOff>136111</xdr:rowOff>
    </xdr:to>
    <xdr:cxnSp macro="">
      <xdr:nvCxnSpPr>
        <xdr:cNvPr id="202" name="直線コネクタ 201"/>
        <xdr:cNvCxnSpPr/>
      </xdr:nvCxnSpPr>
      <xdr:spPr>
        <a:xfrm>
          <a:off x="1447800" y="13815881"/>
          <a:ext cx="889000" cy="3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3480</xdr:rowOff>
    </xdr:from>
    <xdr:to>
      <xdr:col>11</xdr:col>
      <xdr:colOff>82550</xdr:colOff>
      <xdr:row>81</xdr:row>
      <xdr:rowOff>105080</xdr:rowOff>
    </xdr:to>
    <xdr:sp macro="" textlink="">
      <xdr:nvSpPr>
        <xdr:cNvPr id="203" name="フローチャート: 判断 202"/>
        <xdr:cNvSpPr/>
      </xdr:nvSpPr>
      <xdr:spPr>
        <a:xfrm>
          <a:off x="2286000" y="138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89857</xdr:rowOff>
    </xdr:from>
    <xdr:ext cx="762000" cy="259045"/>
    <xdr:sp macro="" textlink="">
      <xdr:nvSpPr>
        <xdr:cNvPr id="204" name="テキスト ボックス 203"/>
        <xdr:cNvSpPr txBox="1"/>
      </xdr:nvSpPr>
      <xdr:spPr>
        <a:xfrm>
          <a:off x="1955800" y="1397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167370</xdr:rowOff>
    </xdr:from>
    <xdr:to>
      <xdr:col>7</xdr:col>
      <xdr:colOff>31750</xdr:colOff>
      <xdr:row>81</xdr:row>
      <xdr:rowOff>97520</xdr:rowOff>
    </xdr:to>
    <xdr:sp macro="" textlink="">
      <xdr:nvSpPr>
        <xdr:cNvPr id="205" name="フローチャート: 判断 204"/>
        <xdr:cNvSpPr/>
      </xdr:nvSpPr>
      <xdr:spPr>
        <a:xfrm>
          <a:off x="1397000" y="1388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82297</xdr:rowOff>
    </xdr:from>
    <xdr:ext cx="762000" cy="259045"/>
    <xdr:sp macro="" textlink="">
      <xdr:nvSpPr>
        <xdr:cNvPr id="206" name="テキスト ボックス 205"/>
        <xdr:cNvSpPr txBox="1"/>
      </xdr:nvSpPr>
      <xdr:spPr>
        <a:xfrm>
          <a:off x="1066800" y="139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105135</xdr:rowOff>
    </xdr:from>
    <xdr:to>
      <xdr:col>23</xdr:col>
      <xdr:colOff>184150</xdr:colOff>
      <xdr:row>81</xdr:row>
      <xdr:rowOff>35285</xdr:rowOff>
    </xdr:to>
    <xdr:sp macro="" textlink="">
      <xdr:nvSpPr>
        <xdr:cNvPr id="212" name="楕円 211"/>
        <xdr:cNvSpPr/>
      </xdr:nvSpPr>
      <xdr:spPr>
        <a:xfrm>
          <a:off x="4902200" y="138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26412</xdr:rowOff>
    </xdr:from>
    <xdr:ext cx="762000" cy="259045"/>
    <xdr:sp macro="" textlink="">
      <xdr:nvSpPr>
        <xdr:cNvPr id="213" name="人件費・物件費等の状況該当値テキスト"/>
        <xdr:cNvSpPr txBox="1"/>
      </xdr:nvSpPr>
      <xdr:spPr>
        <a:xfrm>
          <a:off x="5041900" y="1374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107761</xdr:rowOff>
    </xdr:from>
    <xdr:to>
      <xdr:col>19</xdr:col>
      <xdr:colOff>184150</xdr:colOff>
      <xdr:row>81</xdr:row>
      <xdr:rowOff>37911</xdr:rowOff>
    </xdr:to>
    <xdr:sp macro="" textlink="">
      <xdr:nvSpPr>
        <xdr:cNvPr id="214" name="楕円 213"/>
        <xdr:cNvSpPr/>
      </xdr:nvSpPr>
      <xdr:spPr>
        <a:xfrm>
          <a:off x="4064000" y="138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48088</xdr:rowOff>
    </xdr:from>
    <xdr:ext cx="736600" cy="259045"/>
    <xdr:sp macro="" textlink="">
      <xdr:nvSpPr>
        <xdr:cNvPr id="215" name="テキスト ボックス 214"/>
        <xdr:cNvSpPr txBox="1"/>
      </xdr:nvSpPr>
      <xdr:spPr>
        <a:xfrm>
          <a:off x="3733800" y="1359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104511</xdr:rowOff>
    </xdr:from>
    <xdr:to>
      <xdr:col>15</xdr:col>
      <xdr:colOff>133350</xdr:colOff>
      <xdr:row>81</xdr:row>
      <xdr:rowOff>34661</xdr:rowOff>
    </xdr:to>
    <xdr:sp macro="" textlink="">
      <xdr:nvSpPr>
        <xdr:cNvPr id="216" name="楕円 215"/>
        <xdr:cNvSpPr/>
      </xdr:nvSpPr>
      <xdr:spPr>
        <a:xfrm>
          <a:off x="3175000" y="138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44838</xdr:rowOff>
    </xdr:from>
    <xdr:ext cx="762000" cy="259045"/>
    <xdr:sp macro="" textlink="">
      <xdr:nvSpPr>
        <xdr:cNvPr id="217" name="テキスト ボックス 216"/>
        <xdr:cNvSpPr txBox="1"/>
      </xdr:nvSpPr>
      <xdr:spPr>
        <a:xfrm>
          <a:off x="2844800" y="1358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85311</xdr:rowOff>
    </xdr:from>
    <xdr:to>
      <xdr:col>11</xdr:col>
      <xdr:colOff>82550</xdr:colOff>
      <xdr:row>81</xdr:row>
      <xdr:rowOff>15461</xdr:rowOff>
    </xdr:to>
    <xdr:sp macro="" textlink="">
      <xdr:nvSpPr>
        <xdr:cNvPr id="218" name="楕円 217"/>
        <xdr:cNvSpPr/>
      </xdr:nvSpPr>
      <xdr:spPr>
        <a:xfrm>
          <a:off x="2286000" y="138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25638</xdr:rowOff>
    </xdr:from>
    <xdr:ext cx="762000" cy="259045"/>
    <xdr:sp macro="" textlink="">
      <xdr:nvSpPr>
        <xdr:cNvPr id="219" name="テキスト ボックス 218"/>
        <xdr:cNvSpPr txBox="1"/>
      </xdr:nvSpPr>
      <xdr:spPr>
        <a:xfrm>
          <a:off x="1955800" y="1357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49081</xdr:rowOff>
    </xdr:from>
    <xdr:to>
      <xdr:col>7</xdr:col>
      <xdr:colOff>31750</xdr:colOff>
      <xdr:row>80</xdr:row>
      <xdr:rowOff>150681</xdr:rowOff>
    </xdr:to>
    <xdr:sp macro="" textlink="">
      <xdr:nvSpPr>
        <xdr:cNvPr id="220" name="楕円 219"/>
        <xdr:cNvSpPr/>
      </xdr:nvSpPr>
      <xdr:spPr>
        <a:xfrm>
          <a:off x="1397000" y="137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160858</xdr:rowOff>
    </xdr:from>
    <xdr:ext cx="762000" cy="259045"/>
    <xdr:sp macro="" textlink="">
      <xdr:nvSpPr>
        <xdr:cNvPr id="221" name="テキスト ボックス 220"/>
        <xdr:cNvSpPr txBox="1"/>
      </xdr:nvSpPr>
      <xdr:spPr>
        <a:xfrm>
          <a:off x="1066800" y="135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給与水準の適正度を示すラスパイレス指数は、類似団体を下回る数値で推移しています。今後もより一層の給与の適正化を図ります。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55" name="直線コネクタ 254"/>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153459</xdr:rowOff>
    </xdr:to>
    <xdr:cxnSp macro="">
      <xdr:nvCxnSpPr>
        <xdr:cNvPr id="258" name="直線コネクタ 257"/>
        <xdr:cNvCxnSpPr/>
      </xdr:nvCxnSpPr>
      <xdr:spPr>
        <a:xfrm flipV="1">
          <a:off x="15290800" y="1436370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83</xdr:row>
      <xdr:rowOff>153459</xdr:rowOff>
    </xdr:to>
    <xdr:cxnSp macro="">
      <xdr:nvCxnSpPr>
        <xdr:cNvPr id="261" name="直線コネクタ 260"/>
        <xdr:cNvCxnSpPr/>
      </xdr:nvCxnSpPr>
      <xdr:spPr>
        <a:xfrm>
          <a:off x="14401800" y="143435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3" name="テキスト ボックス 262"/>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113241</xdr:rowOff>
    </xdr:to>
    <xdr:cxnSp macro="">
      <xdr:nvCxnSpPr>
        <xdr:cNvPr id="264" name="直線コネクタ 263"/>
        <xdr:cNvCxnSpPr/>
      </xdr:nvCxnSpPr>
      <xdr:spPr>
        <a:xfrm>
          <a:off x="13512800" y="14202834"/>
          <a:ext cx="889000" cy="14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92075</xdr:rowOff>
    </xdr:from>
    <xdr:to>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7002</xdr:rowOff>
    </xdr:from>
    <xdr:ext cx="762000" cy="259045"/>
    <xdr:sp macro="" textlink="">
      <xdr:nvSpPr>
        <xdr:cNvPr id="266" name="テキスト ボックス 265"/>
        <xdr:cNvSpPr txBox="1"/>
      </xdr:nvSpPr>
      <xdr:spPr>
        <a:xfrm>
          <a:off x="140208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67" name="フローチャート: 判断 266"/>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98018</xdr:rowOff>
    </xdr:from>
    <xdr:ext cx="762000" cy="259045"/>
    <xdr:sp macro="" textlink="">
      <xdr:nvSpPr>
        <xdr:cNvPr id="268" name="テキスト ボックス 267"/>
        <xdr:cNvSpPr txBox="1"/>
      </xdr:nvSpPr>
      <xdr:spPr>
        <a:xfrm>
          <a:off x="13131800" y="1449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4" name="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5"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102659</xdr:rowOff>
    </xdr:from>
    <xdr:to>
      <xdr:col>73</xdr:col>
      <xdr:colOff>44450</xdr:colOff>
      <xdr:row>84</xdr:row>
      <xdr:rowOff>32809</xdr:rowOff>
    </xdr:to>
    <xdr:sp macro="" textlink="">
      <xdr:nvSpPr>
        <xdr:cNvPr id="278" name="楕円 277"/>
        <xdr:cNvSpPr/>
      </xdr:nvSpPr>
      <xdr:spPr>
        <a:xfrm>
          <a:off x="152400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42986</xdr:rowOff>
    </xdr:from>
    <xdr:ext cx="762000" cy="259045"/>
    <xdr:sp macro="" textlink="">
      <xdr:nvSpPr>
        <xdr:cNvPr id="279" name="テキスト ボックス 278"/>
        <xdr:cNvSpPr txBox="1"/>
      </xdr:nvSpPr>
      <xdr:spPr>
        <a:xfrm>
          <a:off x="14909800" y="14101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62441</xdr:rowOff>
    </xdr:from>
    <xdr:to>
      <xdr:col>68</xdr:col>
      <xdr:colOff>203200</xdr:colOff>
      <xdr:row>83</xdr:row>
      <xdr:rowOff>164041</xdr:rowOff>
    </xdr:to>
    <xdr:sp macro="" textlink="">
      <xdr:nvSpPr>
        <xdr:cNvPr id="280" name="楕円 279"/>
        <xdr:cNvSpPr/>
      </xdr:nvSpPr>
      <xdr:spPr>
        <a:xfrm>
          <a:off x="14351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81" name="テキスト ボックス 280"/>
        <xdr:cNvSpPr txBox="1"/>
      </xdr:nvSpPr>
      <xdr:spPr>
        <a:xfrm>
          <a:off x="14020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2" name="楕円 281"/>
        <xdr:cNvSpPr/>
      </xdr:nvSpPr>
      <xdr:spPr>
        <a:xfrm>
          <a:off x="13462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3" name="テキスト ボックス 282"/>
        <xdr:cNvSpPr txBox="1"/>
      </xdr:nvSpPr>
      <xdr:spPr>
        <a:xfrm>
          <a:off x="13131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人口増加に伴い平成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年度は職員数が増加しましたが、類似団体平均は下回っています。なお、第５次総合計画（</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H32</a:t>
          </a:r>
          <a:r>
            <a:rPr kumimoji="1" lang="ja-JP" altLang="en-US" sz="1300">
              <a:latin typeface="ＭＳ Ｐゴシック" panose="020B0600070205080204" pitchFamily="50" charset="-128"/>
              <a:ea typeface="ＭＳ Ｐゴシック" panose="020B0600070205080204" pitchFamily="50" charset="-128"/>
            </a:rPr>
            <a:t>）において、人口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人当たり職員数を</a:t>
          </a:r>
          <a:r>
            <a:rPr kumimoji="1" lang="en-US" altLang="ja-JP" sz="1300">
              <a:latin typeface="ＭＳ Ｐゴシック" panose="020B0600070205080204" pitchFamily="50" charset="-128"/>
              <a:ea typeface="ＭＳ Ｐゴシック" panose="020B0600070205080204" pitchFamily="50" charset="-128"/>
            </a:rPr>
            <a:t>6.70</a:t>
          </a:r>
          <a:r>
            <a:rPr kumimoji="1" lang="ja-JP" altLang="en-US" sz="1300">
              <a:latin typeface="ＭＳ Ｐゴシック" panose="020B0600070205080204" pitchFamily="50" charset="-128"/>
              <a:ea typeface="ＭＳ Ｐゴシック" panose="020B0600070205080204" pitchFamily="50" charset="-128"/>
            </a:rPr>
            <a:t>人とする目標値を掲げており、今後も指定管理者制度などの民間活力を計画的に導入していくことに加え、限られた職員数でも効率的に業務を行い、市民サービスの向上に努めていきます。</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113347</xdr:rowOff>
    </xdr:from>
    <xdr:to>
      <xdr:col>81</xdr:col>
      <xdr:colOff>44450</xdr:colOff>
      <xdr:row>61</xdr:row>
      <xdr:rowOff>125413</xdr:rowOff>
    </xdr:to>
    <xdr:cxnSp macro="">
      <xdr:nvCxnSpPr>
        <xdr:cNvPr id="318" name="直線コネクタ 317"/>
        <xdr:cNvCxnSpPr/>
      </xdr:nvCxnSpPr>
      <xdr:spPr>
        <a:xfrm flipV="1">
          <a:off x="16179800" y="10571797"/>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105004</xdr:rowOff>
    </xdr:from>
    <xdr:ext cx="762000" cy="259045"/>
    <xdr:sp macro="" textlink="">
      <xdr:nvSpPr>
        <xdr:cNvPr id="319" name="定員管理の状況平均値テキスト"/>
        <xdr:cNvSpPr txBox="1"/>
      </xdr:nvSpPr>
      <xdr:spPr>
        <a:xfrm>
          <a:off x="17106900" y="10563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81174</xdr:rowOff>
    </xdr:from>
    <xdr:to>
      <xdr:col>77</xdr:col>
      <xdr:colOff>44450</xdr:colOff>
      <xdr:row>61</xdr:row>
      <xdr:rowOff>125413</xdr:rowOff>
    </xdr:to>
    <xdr:cxnSp macro="">
      <xdr:nvCxnSpPr>
        <xdr:cNvPr id="321" name="直線コネクタ 320"/>
        <xdr:cNvCxnSpPr/>
      </xdr:nvCxnSpPr>
      <xdr:spPr>
        <a:xfrm>
          <a:off x="15290800" y="1053962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43832</xdr:rowOff>
    </xdr:from>
    <xdr:ext cx="736600" cy="259045"/>
    <xdr:sp macro="" textlink="">
      <xdr:nvSpPr>
        <xdr:cNvPr id="323" name="テキスト ボックス 322"/>
        <xdr:cNvSpPr txBox="1"/>
      </xdr:nvSpPr>
      <xdr:spPr>
        <a:xfrm>
          <a:off x="15798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81174</xdr:rowOff>
    </xdr:from>
    <xdr:to>
      <xdr:col>72</xdr:col>
      <xdr:colOff>203200</xdr:colOff>
      <xdr:row>61</xdr:row>
      <xdr:rowOff>81174</xdr:rowOff>
    </xdr:to>
    <xdr:cxnSp macro="">
      <xdr:nvCxnSpPr>
        <xdr:cNvPr id="324" name="直線コネクタ 323"/>
        <xdr:cNvCxnSpPr/>
      </xdr:nvCxnSpPr>
      <xdr:spPr>
        <a:xfrm>
          <a:off x="14401800" y="10539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19702</xdr:rowOff>
    </xdr:from>
    <xdr:ext cx="762000" cy="259045"/>
    <xdr:sp macro="" textlink="">
      <xdr:nvSpPr>
        <xdr:cNvPr id="326" name="テキスト ボックス 325"/>
        <xdr:cNvSpPr txBox="1"/>
      </xdr:nvSpPr>
      <xdr:spPr>
        <a:xfrm>
          <a:off x="14909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77153</xdr:rowOff>
    </xdr:from>
    <xdr:to>
      <xdr:col>68</xdr:col>
      <xdr:colOff>152400</xdr:colOff>
      <xdr:row>61</xdr:row>
      <xdr:rowOff>81174</xdr:rowOff>
    </xdr:to>
    <xdr:cxnSp macro="">
      <xdr:nvCxnSpPr>
        <xdr:cNvPr id="327" name="直線コネクタ 326"/>
        <xdr:cNvCxnSpPr/>
      </xdr:nvCxnSpPr>
      <xdr:spPr>
        <a:xfrm>
          <a:off x="13512800" y="105356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21802</xdr:rowOff>
    </xdr:from>
    <xdr:to>
      <xdr:col>68</xdr:col>
      <xdr:colOff>203200</xdr:colOff>
      <xdr:row>62</xdr:row>
      <xdr:rowOff>123402</xdr:rowOff>
    </xdr:to>
    <xdr:sp macro="" textlink="">
      <xdr:nvSpPr>
        <xdr:cNvPr id="328" name="フローチャート: 判断 327"/>
        <xdr:cNvSpPr/>
      </xdr:nvSpPr>
      <xdr:spPr>
        <a:xfrm>
          <a:off x="14351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108179</xdr:rowOff>
    </xdr:from>
    <xdr:ext cx="762000" cy="259045"/>
    <xdr:sp macro="" textlink="">
      <xdr:nvSpPr>
        <xdr:cNvPr id="329" name="テキスト ボックス 328"/>
        <xdr:cNvSpPr txBox="1"/>
      </xdr:nvSpPr>
      <xdr:spPr>
        <a:xfrm>
          <a:off x="14020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0" name="フローチャート: 判断 329"/>
        <xdr:cNvSpPr/>
      </xdr:nvSpPr>
      <xdr:spPr>
        <a:xfrm>
          <a:off x="13462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106168</xdr:rowOff>
    </xdr:from>
    <xdr:ext cx="762000" cy="259045"/>
    <xdr:sp macro="" textlink="">
      <xdr:nvSpPr>
        <xdr:cNvPr id="331" name="テキスト ボックス 330"/>
        <xdr:cNvSpPr txBox="1"/>
      </xdr:nvSpPr>
      <xdr:spPr>
        <a:xfrm>
          <a:off x="13131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62547</xdr:rowOff>
    </xdr:from>
    <xdr:to>
      <xdr:col>81</xdr:col>
      <xdr:colOff>95250</xdr:colOff>
      <xdr:row>61</xdr:row>
      <xdr:rowOff>164147</xdr:rowOff>
    </xdr:to>
    <xdr:sp macro="" textlink="">
      <xdr:nvSpPr>
        <xdr:cNvPr id="337" name="楕円 336"/>
        <xdr:cNvSpPr/>
      </xdr:nvSpPr>
      <xdr:spPr>
        <a:xfrm>
          <a:off x="16967200" y="1052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79074</xdr:rowOff>
    </xdr:from>
    <xdr:ext cx="762000" cy="259045"/>
    <xdr:sp macro="" textlink="">
      <xdr:nvSpPr>
        <xdr:cNvPr id="338" name="定員管理の状況該当値テキスト"/>
        <xdr:cNvSpPr txBox="1"/>
      </xdr:nvSpPr>
      <xdr:spPr>
        <a:xfrm>
          <a:off x="17106900" y="1036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74613</xdr:rowOff>
    </xdr:from>
    <xdr:to>
      <xdr:col>77</xdr:col>
      <xdr:colOff>95250</xdr:colOff>
      <xdr:row>62</xdr:row>
      <xdr:rowOff>4763</xdr:rowOff>
    </xdr:to>
    <xdr:sp macro="" textlink="">
      <xdr:nvSpPr>
        <xdr:cNvPr id="339" name="楕円 338"/>
        <xdr:cNvSpPr/>
      </xdr:nvSpPr>
      <xdr:spPr>
        <a:xfrm>
          <a:off x="16129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14940</xdr:rowOff>
    </xdr:from>
    <xdr:ext cx="736600" cy="259045"/>
    <xdr:sp macro="" textlink="">
      <xdr:nvSpPr>
        <xdr:cNvPr id="340" name="テキスト ボックス 339"/>
        <xdr:cNvSpPr txBox="1"/>
      </xdr:nvSpPr>
      <xdr:spPr>
        <a:xfrm>
          <a:off x="15798800" y="1030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30374</xdr:rowOff>
    </xdr:from>
    <xdr:to>
      <xdr:col>73</xdr:col>
      <xdr:colOff>44450</xdr:colOff>
      <xdr:row>61</xdr:row>
      <xdr:rowOff>131974</xdr:rowOff>
    </xdr:to>
    <xdr:sp macro="" textlink="">
      <xdr:nvSpPr>
        <xdr:cNvPr id="341" name="楕円 340"/>
        <xdr:cNvSpPr/>
      </xdr:nvSpPr>
      <xdr:spPr>
        <a:xfrm>
          <a:off x="15240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142151</xdr:rowOff>
    </xdr:from>
    <xdr:ext cx="762000" cy="259045"/>
    <xdr:sp macro="" textlink="">
      <xdr:nvSpPr>
        <xdr:cNvPr id="342" name="テキスト ボックス 341"/>
        <xdr:cNvSpPr txBox="1"/>
      </xdr:nvSpPr>
      <xdr:spPr>
        <a:xfrm>
          <a:off x="14909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30374</xdr:rowOff>
    </xdr:from>
    <xdr:to>
      <xdr:col>68</xdr:col>
      <xdr:colOff>203200</xdr:colOff>
      <xdr:row>61</xdr:row>
      <xdr:rowOff>131974</xdr:rowOff>
    </xdr:to>
    <xdr:sp macro="" textlink="">
      <xdr:nvSpPr>
        <xdr:cNvPr id="343" name="楕円 342"/>
        <xdr:cNvSpPr/>
      </xdr:nvSpPr>
      <xdr:spPr>
        <a:xfrm>
          <a:off x="14351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142151</xdr:rowOff>
    </xdr:from>
    <xdr:ext cx="762000" cy="259045"/>
    <xdr:sp macro="" textlink="">
      <xdr:nvSpPr>
        <xdr:cNvPr id="344" name="テキスト ボックス 343"/>
        <xdr:cNvSpPr txBox="1"/>
      </xdr:nvSpPr>
      <xdr:spPr>
        <a:xfrm>
          <a:off x="14020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26353</xdr:rowOff>
    </xdr:from>
    <xdr:to>
      <xdr:col>64</xdr:col>
      <xdr:colOff>152400</xdr:colOff>
      <xdr:row>61</xdr:row>
      <xdr:rowOff>127953</xdr:rowOff>
    </xdr:to>
    <xdr:sp macro="" textlink="">
      <xdr:nvSpPr>
        <xdr:cNvPr id="345" name="楕円 344"/>
        <xdr:cNvSpPr/>
      </xdr:nvSpPr>
      <xdr:spPr>
        <a:xfrm>
          <a:off x="13462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138130</xdr:rowOff>
    </xdr:from>
    <xdr:ext cx="762000" cy="259045"/>
    <xdr:sp macro="" textlink="">
      <xdr:nvSpPr>
        <xdr:cNvPr id="346" name="テキスト ボックス 345"/>
        <xdr:cNvSpPr txBox="1"/>
      </xdr:nvSpPr>
      <xdr:spPr>
        <a:xfrm>
          <a:off x="13131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起債については、元金償還額以内の借入額となるよう抑制を図っていますが、平成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年度は公共施設の建替え工事等の影響により前年度より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ポイント増加しました。今後も過度に地方債に依存しないよう健全な財政運営に努めます。</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95794</xdr:rowOff>
    </xdr:from>
    <xdr:to>
      <xdr:col>81</xdr:col>
      <xdr:colOff>44450</xdr:colOff>
      <xdr:row>36</xdr:row>
      <xdr:rowOff>130266</xdr:rowOff>
    </xdr:to>
    <xdr:cxnSp macro="">
      <xdr:nvCxnSpPr>
        <xdr:cNvPr id="381" name="直線コネクタ 380"/>
        <xdr:cNvCxnSpPr/>
      </xdr:nvCxnSpPr>
      <xdr:spPr>
        <a:xfrm>
          <a:off x="16179800" y="626799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95794</xdr:rowOff>
    </xdr:from>
    <xdr:to>
      <xdr:col>77</xdr:col>
      <xdr:colOff>44450</xdr:colOff>
      <xdr:row>36</xdr:row>
      <xdr:rowOff>150949</xdr:rowOff>
    </xdr:to>
    <xdr:cxnSp macro="">
      <xdr:nvCxnSpPr>
        <xdr:cNvPr id="384" name="直線コネクタ 383"/>
        <xdr:cNvCxnSpPr/>
      </xdr:nvCxnSpPr>
      <xdr:spPr>
        <a:xfrm flipV="1">
          <a:off x="15290800" y="626799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150949</xdr:rowOff>
    </xdr:from>
    <xdr:to>
      <xdr:col>72</xdr:col>
      <xdr:colOff>203200</xdr:colOff>
      <xdr:row>37</xdr:row>
      <xdr:rowOff>20864</xdr:rowOff>
    </xdr:to>
    <xdr:cxnSp macro="">
      <xdr:nvCxnSpPr>
        <xdr:cNvPr id="387" name="直線コネクタ 386"/>
        <xdr:cNvCxnSpPr/>
      </xdr:nvCxnSpPr>
      <xdr:spPr>
        <a:xfrm flipV="1">
          <a:off x="14401800" y="632314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11810</xdr:rowOff>
    </xdr:from>
    <xdr:ext cx="762000" cy="259045"/>
    <xdr:sp macro="" textlink="">
      <xdr:nvSpPr>
        <xdr:cNvPr id="389" name="テキスト ボックス 388"/>
        <xdr:cNvSpPr txBox="1"/>
      </xdr:nvSpPr>
      <xdr:spPr>
        <a:xfrm>
          <a:off x="14909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20864</xdr:rowOff>
    </xdr:from>
    <xdr:to>
      <xdr:col>68</xdr:col>
      <xdr:colOff>152400</xdr:colOff>
      <xdr:row>37</xdr:row>
      <xdr:rowOff>82913</xdr:rowOff>
    </xdr:to>
    <xdr:cxnSp macro="">
      <xdr:nvCxnSpPr>
        <xdr:cNvPr id="390" name="直線コネクタ 389"/>
        <xdr:cNvCxnSpPr/>
      </xdr:nvCxnSpPr>
      <xdr:spPr>
        <a:xfrm flipV="1">
          <a:off x="13512800" y="636451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1" name="フローチャート: 判断 390"/>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2" name="テキスト ボックス 391"/>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79466</xdr:rowOff>
    </xdr:from>
    <xdr:to>
      <xdr:col>81</xdr:col>
      <xdr:colOff>95250</xdr:colOff>
      <xdr:row>37</xdr:row>
      <xdr:rowOff>9616</xdr:rowOff>
    </xdr:to>
    <xdr:sp macro="" textlink="">
      <xdr:nvSpPr>
        <xdr:cNvPr id="400" name="楕円 399"/>
        <xdr:cNvSpPr/>
      </xdr:nvSpPr>
      <xdr:spPr>
        <a:xfrm>
          <a:off x="169672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743</xdr:rowOff>
    </xdr:from>
    <xdr:ext cx="762000" cy="259045"/>
    <xdr:sp macro="" textlink="">
      <xdr:nvSpPr>
        <xdr:cNvPr id="401" name="公債費負担の状況該当値テキスト"/>
        <xdr:cNvSpPr txBox="1"/>
      </xdr:nvSpPr>
      <xdr:spPr>
        <a:xfrm>
          <a:off x="17106900" y="617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44994</xdr:rowOff>
    </xdr:from>
    <xdr:to>
      <xdr:col>77</xdr:col>
      <xdr:colOff>95250</xdr:colOff>
      <xdr:row>36</xdr:row>
      <xdr:rowOff>146594</xdr:rowOff>
    </xdr:to>
    <xdr:sp macro="" textlink="">
      <xdr:nvSpPr>
        <xdr:cNvPr id="402" name="楕円 401"/>
        <xdr:cNvSpPr/>
      </xdr:nvSpPr>
      <xdr:spPr>
        <a:xfrm>
          <a:off x="161290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156771</xdr:rowOff>
    </xdr:from>
    <xdr:ext cx="736600" cy="259045"/>
    <xdr:sp macro="" textlink="">
      <xdr:nvSpPr>
        <xdr:cNvPr id="403" name="テキスト ボックス 402"/>
        <xdr:cNvSpPr txBox="1"/>
      </xdr:nvSpPr>
      <xdr:spPr>
        <a:xfrm>
          <a:off x="15798800" y="598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100149</xdr:rowOff>
    </xdr:from>
    <xdr:to>
      <xdr:col>73</xdr:col>
      <xdr:colOff>44450</xdr:colOff>
      <xdr:row>37</xdr:row>
      <xdr:rowOff>30299</xdr:rowOff>
    </xdr:to>
    <xdr:sp macro="" textlink="">
      <xdr:nvSpPr>
        <xdr:cNvPr id="404" name="楕円 403"/>
        <xdr:cNvSpPr/>
      </xdr:nvSpPr>
      <xdr:spPr>
        <a:xfrm>
          <a:off x="15240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40476</xdr:rowOff>
    </xdr:from>
    <xdr:ext cx="762000" cy="259045"/>
    <xdr:sp macro="" textlink="">
      <xdr:nvSpPr>
        <xdr:cNvPr id="405" name="テキスト ボックス 404"/>
        <xdr:cNvSpPr txBox="1"/>
      </xdr:nvSpPr>
      <xdr:spPr>
        <a:xfrm>
          <a:off x="14909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141514</xdr:rowOff>
    </xdr:from>
    <xdr:to>
      <xdr:col>68</xdr:col>
      <xdr:colOff>203200</xdr:colOff>
      <xdr:row>37</xdr:row>
      <xdr:rowOff>71664</xdr:rowOff>
    </xdr:to>
    <xdr:sp macro="" textlink="">
      <xdr:nvSpPr>
        <xdr:cNvPr id="406" name="楕円 405"/>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81841</xdr:rowOff>
    </xdr:from>
    <xdr:ext cx="762000" cy="259045"/>
    <xdr:sp macro="" textlink="">
      <xdr:nvSpPr>
        <xdr:cNvPr id="407" name="テキスト ボックス 406"/>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32113</xdr:rowOff>
    </xdr:from>
    <xdr:to>
      <xdr:col>64</xdr:col>
      <xdr:colOff>152400</xdr:colOff>
      <xdr:row>37</xdr:row>
      <xdr:rowOff>133713</xdr:rowOff>
    </xdr:to>
    <xdr:sp macro="" textlink="">
      <xdr:nvSpPr>
        <xdr:cNvPr id="408" name="楕円 407"/>
        <xdr:cNvSpPr/>
      </xdr:nvSpPr>
      <xdr:spPr>
        <a:xfrm>
          <a:off x="1346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143890</xdr:rowOff>
    </xdr:from>
    <xdr:ext cx="762000" cy="259045"/>
    <xdr:sp macro="" textlink="">
      <xdr:nvSpPr>
        <xdr:cNvPr id="409" name="テキスト ボックス 408"/>
        <xdr:cNvSpPr txBox="1"/>
      </xdr:nvSpPr>
      <xdr:spPr>
        <a:xfrm>
          <a:off x="13131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充当可能財源が将来負担額を上回っており、分子が負の値となることから将来負担比率は発生しません。なお、平成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年度にピークにあった地方債現在高もそれ以降は減少傾向にあります。また、平成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大型公共施設に係る債務負担行為に基づく支出予定額が発生していますが、財政は健全な状態を維持しています。世代間公平のバランスを考えた計画的な地方債の発行などにより、今後も将来世代への負担を少しでも軽減できるよう努め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143400</xdr:rowOff>
    </xdr:from>
    <xdr:ext cx="762000" cy="259045"/>
    <xdr:sp macro="" textlink="">
      <xdr:nvSpPr>
        <xdr:cNvPr id="443" name="将来負担の状況平均値テキスト"/>
        <xdr:cNvSpPr txBox="1"/>
      </xdr:nvSpPr>
      <xdr:spPr>
        <a:xfrm>
          <a:off x="17106900" y="2543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4" name="フローチャート: 判断 443"/>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5" name="フローチャート: 判断 444"/>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6" name="テキスト ボックス 445"/>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48133</xdr:rowOff>
    </xdr:from>
    <xdr:to>
      <xdr:col>73</xdr:col>
      <xdr:colOff>44450</xdr:colOff>
      <xdr:row>15</xdr:row>
      <xdr:rowOff>149733</xdr:rowOff>
    </xdr:to>
    <xdr:sp macro="" textlink="">
      <xdr:nvSpPr>
        <xdr:cNvPr id="447" name="フローチャート: 判断 446"/>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48" name="テキスト ボックス 447"/>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13547</xdr:rowOff>
    </xdr:from>
    <xdr:to>
      <xdr:col>68</xdr:col>
      <xdr:colOff>203200</xdr:colOff>
      <xdr:row>15</xdr:row>
      <xdr:rowOff>115147</xdr:rowOff>
    </xdr:to>
    <xdr:sp macro="" textlink="">
      <xdr:nvSpPr>
        <xdr:cNvPr id="449" name="フローチャート: 判断 448"/>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0" name="テキスト ボックス 449"/>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80306</xdr:rowOff>
    </xdr:from>
    <xdr:to>
      <xdr:col>64</xdr:col>
      <xdr:colOff>152400</xdr:colOff>
      <xdr:row>16</xdr:row>
      <xdr:rowOff>10456</xdr:rowOff>
    </xdr:to>
    <xdr:sp macro="" textlink="">
      <xdr:nvSpPr>
        <xdr:cNvPr id="451" name="フローチャート: 判断 450"/>
        <xdr:cNvSpPr/>
      </xdr:nvSpPr>
      <xdr:spPr>
        <a:xfrm>
          <a:off x="13462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20633</xdr:rowOff>
    </xdr:from>
    <xdr:ext cx="762000" cy="259045"/>
    <xdr:sp macro="" textlink="">
      <xdr:nvSpPr>
        <xdr:cNvPr id="452" name="テキスト ボックス 451"/>
        <xdr:cNvSpPr txBox="1"/>
      </xdr:nvSpPr>
      <xdr:spPr>
        <a:xfrm>
          <a:off x="13131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職員数の増加により構成比は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ますが、退職者数減により人件費全体としては減額となっています。今後も民間委託等の推進や嘱託職員、臨時職員の適正配置等により、限られた財源と人員の中で市民サービスを維持・向上させる行政運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35560</xdr:rowOff>
    </xdr:to>
    <xdr:cxnSp macro="">
      <xdr:nvCxnSpPr>
        <xdr:cNvPr id="66" name="直線コネクタ 65"/>
        <xdr:cNvCxnSpPr/>
      </xdr:nvCxnSpPr>
      <xdr:spPr>
        <a:xfrm>
          <a:off x="3987800" y="6192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20320</xdr:rowOff>
    </xdr:from>
    <xdr:to>
      <xdr:col>19</xdr:col>
      <xdr:colOff>187325</xdr:colOff>
      <xdr:row>36</xdr:row>
      <xdr:rowOff>58420</xdr:rowOff>
    </xdr:to>
    <xdr:cxnSp macro="">
      <xdr:nvCxnSpPr>
        <xdr:cNvPr id="69" name="直線コネクタ 68"/>
        <xdr:cNvCxnSpPr/>
      </xdr:nvCxnSpPr>
      <xdr:spPr>
        <a:xfrm flipV="1">
          <a:off x="3098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58420</xdr:rowOff>
    </xdr:to>
    <xdr:cxnSp macro="">
      <xdr:nvCxnSpPr>
        <xdr:cNvPr id="72" name="直線コネクタ 71"/>
        <xdr:cNvCxnSpPr/>
      </xdr:nvCxnSpPr>
      <xdr:spPr>
        <a:xfrm>
          <a:off x="2209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157480</xdr:rowOff>
    </xdr:to>
    <xdr:cxnSp macro="">
      <xdr:nvCxnSpPr>
        <xdr:cNvPr id="75" name="直線コネクタ 74"/>
        <xdr:cNvCxnSpPr/>
      </xdr:nvCxnSpPr>
      <xdr:spPr>
        <a:xfrm flipV="1">
          <a:off x="1320800" y="62077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5" name="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92" name="テキスト ボックス 91"/>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年度に社会保障・税番号制度の導入に伴い、生体認証装置の整備が完了したことにより前年度に比べて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ますが、類似団体と比較して依然として高い水準となっています。理由の一つとして、学校給食を直営、単独校方式で実施しているため、教育費の需用費に賄材料費が含まれていることが挙げられます。また、賃金についても年々増加する傾向にあります。今後も臨時職員の適正配置、委託業務の見直しなどによる経費削減に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112304</xdr:rowOff>
    </xdr:from>
    <xdr:to>
      <xdr:col>82</xdr:col>
      <xdr:colOff>107950</xdr:colOff>
      <xdr:row>19</xdr:row>
      <xdr:rowOff>131899</xdr:rowOff>
    </xdr:to>
    <xdr:cxnSp macro="">
      <xdr:nvCxnSpPr>
        <xdr:cNvPr id="129" name="直線コネクタ 128"/>
        <xdr:cNvCxnSpPr/>
      </xdr:nvCxnSpPr>
      <xdr:spPr>
        <a:xfrm flipV="1">
          <a:off x="15671800" y="336985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3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131899</xdr:rowOff>
    </xdr:from>
    <xdr:to>
      <xdr:col>78</xdr:col>
      <xdr:colOff>69850</xdr:colOff>
      <xdr:row>19</xdr:row>
      <xdr:rowOff>158024</xdr:rowOff>
    </xdr:to>
    <xdr:cxnSp macro="">
      <xdr:nvCxnSpPr>
        <xdr:cNvPr id="132" name="直線コネクタ 131"/>
        <xdr:cNvCxnSpPr/>
      </xdr:nvCxnSpPr>
      <xdr:spPr>
        <a:xfrm flipV="1">
          <a:off x="14782800" y="33894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26324</xdr:rowOff>
    </xdr:from>
    <xdr:ext cx="736600" cy="259045"/>
    <xdr:sp macro="" textlink="">
      <xdr:nvSpPr>
        <xdr:cNvPr id="134" name="テキスト ボックス 133"/>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19</xdr:row>
      <xdr:rowOff>158024</xdr:rowOff>
    </xdr:to>
    <xdr:cxnSp macro="">
      <xdr:nvCxnSpPr>
        <xdr:cNvPr id="135" name="直線コネクタ 134"/>
        <xdr:cNvCxnSpPr/>
      </xdr:nvCxnSpPr>
      <xdr:spPr>
        <a:xfrm>
          <a:off x="13893800" y="3343728"/>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7" name="テキスト ボックス 136"/>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133531</xdr:rowOff>
    </xdr:from>
    <xdr:to>
      <xdr:col>69</xdr:col>
      <xdr:colOff>92075</xdr:colOff>
      <xdr:row>19</xdr:row>
      <xdr:rowOff>86178</xdr:rowOff>
    </xdr:to>
    <xdr:cxnSp macro="">
      <xdr:nvCxnSpPr>
        <xdr:cNvPr id="138" name="直線コネクタ 137"/>
        <xdr:cNvCxnSpPr/>
      </xdr:nvCxnSpPr>
      <xdr:spPr>
        <a:xfrm>
          <a:off x="13004800" y="3219631"/>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46809</xdr:rowOff>
    </xdr:from>
    <xdr:to>
      <xdr:col>69</xdr:col>
      <xdr:colOff>142875</xdr:colOff>
      <xdr:row>16</xdr:row>
      <xdr:rowOff>148409</xdr:rowOff>
    </xdr:to>
    <xdr:sp macro="" textlink="">
      <xdr:nvSpPr>
        <xdr:cNvPr id="139" name="フローチャート: 判断 138"/>
        <xdr:cNvSpPr/>
      </xdr:nvSpPr>
      <xdr:spPr>
        <a:xfrm>
          <a:off x="13843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158586</xdr:rowOff>
    </xdr:from>
    <xdr:ext cx="762000" cy="259045"/>
    <xdr:sp macro="" textlink="">
      <xdr:nvSpPr>
        <xdr:cNvPr id="140" name="テキスト ボックス 139"/>
        <xdr:cNvSpPr txBox="1"/>
      </xdr:nvSpPr>
      <xdr:spPr>
        <a:xfrm>
          <a:off x="13512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1088</xdr:rowOff>
    </xdr:from>
    <xdr:to>
      <xdr:col>65</xdr:col>
      <xdr:colOff>53975</xdr:colOff>
      <xdr:row>16</xdr:row>
      <xdr:rowOff>102688</xdr:rowOff>
    </xdr:to>
    <xdr:sp macro="" textlink="">
      <xdr:nvSpPr>
        <xdr:cNvPr id="141" name="フローチャート: 判断 140"/>
        <xdr:cNvSpPr/>
      </xdr:nvSpPr>
      <xdr:spPr>
        <a:xfrm>
          <a:off x="12954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112865</xdr:rowOff>
    </xdr:from>
    <xdr:ext cx="762000" cy="259045"/>
    <xdr:sp macro="" textlink="">
      <xdr:nvSpPr>
        <xdr:cNvPr id="142" name="テキスト ボックス 141"/>
        <xdr:cNvSpPr txBox="1"/>
      </xdr:nvSpPr>
      <xdr:spPr>
        <a:xfrm>
          <a:off x="12623800" y="251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61504</xdr:rowOff>
    </xdr:from>
    <xdr:to>
      <xdr:col>82</xdr:col>
      <xdr:colOff>158750</xdr:colOff>
      <xdr:row>19</xdr:row>
      <xdr:rowOff>163104</xdr:rowOff>
    </xdr:to>
    <xdr:sp macro="" textlink="">
      <xdr:nvSpPr>
        <xdr:cNvPr id="148" name="楕円 147"/>
        <xdr:cNvSpPr/>
      </xdr:nvSpPr>
      <xdr:spPr>
        <a:xfrm>
          <a:off x="16459200" y="331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33581</xdr:rowOff>
    </xdr:from>
    <xdr:ext cx="762000" cy="259045"/>
    <xdr:sp macro="" textlink="">
      <xdr:nvSpPr>
        <xdr:cNvPr id="149" name="物件費該当値テキスト"/>
        <xdr:cNvSpPr txBox="1"/>
      </xdr:nvSpPr>
      <xdr:spPr>
        <a:xfrm>
          <a:off x="16598900" y="329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81099</xdr:rowOff>
    </xdr:from>
    <xdr:to>
      <xdr:col>78</xdr:col>
      <xdr:colOff>120650</xdr:colOff>
      <xdr:row>20</xdr:row>
      <xdr:rowOff>11249</xdr:rowOff>
    </xdr:to>
    <xdr:sp macro="" textlink="">
      <xdr:nvSpPr>
        <xdr:cNvPr id="150" name="楕円 149"/>
        <xdr:cNvSpPr/>
      </xdr:nvSpPr>
      <xdr:spPr>
        <a:xfrm>
          <a:off x="15621000" y="33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167476</xdr:rowOff>
    </xdr:from>
    <xdr:ext cx="736600" cy="259045"/>
    <xdr:sp macro="" textlink="">
      <xdr:nvSpPr>
        <xdr:cNvPr id="151" name="テキスト ボックス 150"/>
        <xdr:cNvSpPr txBox="1"/>
      </xdr:nvSpPr>
      <xdr:spPr>
        <a:xfrm>
          <a:off x="15290800" y="3425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107224</xdr:rowOff>
    </xdr:from>
    <xdr:to>
      <xdr:col>74</xdr:col>
      <xdr:colOff>31750</xdr:colOff>
      <xdr:row>20</xdr:row>
      <xdr:rowOff>37374</xdr:rowOff>
    </xdr:to>
    <xdr:sp macro="" textlink="">
      <xdr:nvSpPr>
        <xdr:cNvPr id="152" name="楕円 151"/>
        <xdr:cNvSpPr/>
      </xdr:nvSpPr>
      <xdr:spPr>
        <a:xfrm>
          <a:off x="14732000" y="33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22151</xdr:rowOff>
    </xdr:from>
    <xdr:ext cx="762000" cy="259045"/>
    <xdr:sp macro="" textlink="">
      <xdr:nvSpPr>
        <xdr:cNvPr id="153" name="テキスト ボックス 152"/>
        <xdr:cNvSpPr txBox="1"/>
      </xdr:nvSpPr>
      <xdr:spPr>
        <a:xfrm>
          <a:off x="14401800" y="345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82731</xdr:rowOff>
    </xdr:from>
    <xdr:to>
      <xdr:col>65</xdr:col>
      <xdr:colOff>53975</xdr:colOff>
      <xdr:row>19</xdr:row>
      <xdr:rowOff>12881</xdr:rowOff>
    </xdr:to>
    <xdr:sp macro="" textlink="">
      <xdr:nvSpPr>
        <xdr:cNvPr id="156" name="楕円 155"/>
        <xdr:cNvSpPr/>
      </xdr:nvSpPr>
      <xdr:spPr>
        <a:xfrm>
          <a:off x="12954000" y="31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169108</xdr:rowOff>
    </xdr:from>
    <xdr:ext cx="762000" cy="259045"/>
    <xdr:sp macro="" textlink="">
      <xdr:nvSpPr>
        <xdr:cNvPr id="157" name="テキスト ボックス 156"/>
        <xdr:cNvSpPr txBox="1"/>
      </xdr:nvSpPr>
      <xdr:spPr>
        <a:xfrm>
          <a:off x="12623800" y="3255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ものの、類似団体の中では依然として高い水準となっています。これは類似団体と比較して、年少人口割合が高く、保育園定員増加及び子育て支援関連事業の経費が大きいことが要因と思われます。義務的経費は歳出を抑制し難い側面がありますが、引き続き扶助費の削減に努めていま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26416</xdr:rowOff>
    </xdr:from>
    <xdr:to>
      <xdr:col>24</xdr:col>
      <xdr:colOff>25400</xdr:colOff>
      <xdr:row>58</xdr:row>
      <xdr:rowOff>72136</xdr:rowOff>
    </xdr:to>
    <xdr:cxnSp macro="">
      <xdr:nvCxnSpPr>
        <xdr:cNvPr id="188" name="直線コネクタ 187"/>
        <xdr:cNvCxnSpPr/>
      </xdr:nvCxnSpPr>
      <xdr:spPr>
        <a:xfrm flipV="1">
          <a:off x="3987800" y="99705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72136</xdr:rowOff>
    </xdr:from>
    <xdr:to>
      <xdr:col>19</xdr:col>
      <xdr:colOff>187325</xdr:colOff>
      <xdr:row>58</xdr:row>
      <xdr:rowOff>90424</xdr:rowOff>
    </xdr:to>
    <xdr:cxnSp macro="">
      <xdr:nvCxnSpPr>
        <xdr:cNvPr id="191" name="直線コネクタ 190"/>
        <xdr:cNvCxnSpPr/>
      </xdr:nvCxnSpPr>
      <xdr:spPr>
        <a:xfrm flipV="1">
          <a:off x="3098800" y="10016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90424</xdr:rowOff>
    </xdr:from>
    <xdr:to>
      <xdr:col>15</xdr:col>
      <xdr:colOff>98425</xdr:colOff>
      <xdr:row>59</xdr:row>
      <xdr:rowOff>19558</xdr:rowOff>
    </xdr:to>
    <xdr:cxnSp macro="">
      <xdr:nvCxnSpPr>
        <xdr:cNvPr id="194" name="直線コネクタ 193"/>
        <xdr:cNvCxnSpPr/>
      </xdr:nvCxnSpPr>
      <xdr:spPr>
        <a:xfrm flipV="1">
          <a:off x="2209800" y="100345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19558</xdr:rowOff>
    </xdr:from>
    <xdr:to>
      <xdr:col>11</xdr:col>
      <xdr:colOff>9525</xdr:colOff>
      <xdr:row>59</xdr:row>
      <xdr:rowOff>56134</xdr:rowOff>
    </xdr:to>
    <xdr:cxnSp macro="">
      <xdr:nvCxnSpPr>
        <xdr:cNvPr id="197" name="直線コネクタ 196"/>
        <xdr:cNvCxnSpPr/>
      </xdr:nvCxnSpPr>
      <xdr:spPr>
        <a:xfrm flipV="1">
          <a:off x="1320800" y="10135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140208</xdr:rowOff>
    </xdr:from>
    <xdr:to>
      <xdr:col>11</xdr:col>
      <xdr:colOff>60325</xdr:colOff>
      <xdr:row>55</xdr:row>
      <xdr:rowOff>70358</xdr:rowOff>
    </xdr:to>
    <xdr:sp macro="" textlink="">
      <xdr:nvSpPr>
        <xdr:cNvPr id="198" name="フローチャート: 判断 197"/>
        <xdr:cNvSpPr/>
      </xdr:nvSpPr>
      <xdr:spPr>
        <a:xfrm>
          <a:off x="2159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80535</xdr:rowOff>
    </xdr:from>
    <xdr:ext cx="762000" cy="259045"/>
    <xdr:sp macro="" textlink="">
      <xdr:nvSpPr>
        <xdr:cNvPr id="199" name="テキスト ボックス 198"/>
        <xdr:cNvSpPr txBox="1"/>
      </xdr:nvSpPr>
      <xdr:spPr>
        <a:xfrm>
          <a:off x="1828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131064</xdr:rowOff>
    </xdr:from>
    <xdr:to>
      <xdr:col>6</xdr:col>
      <xdr:colOff>171450</xdr:colOff>
      <xdr:row>55</xdr:row>
      <xdr:rowOff>61214</xdr:rowOff>
    </xdr:to>
    <xdr:sp macro="" textlink="">
      <xdr:nvSpPr>
        <xdr:cNvPr id="200" name="フローチャート: 判断 199"/>
        <xdr:cNvSpPr/>
      </xdr:nvSpPr>
      <xdr:spPr>
        <a:xfrm>
          <a:off x="1270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71391</xdr:rowOff>
    </xdr:from>
    <xdr:ext cx="762000" cy="259045"/>
    <xdr:sp macro="" textlink="">
      <xdr:nvSpPr>
        <xdr:cNvPr id="201" name="テキスト ボックス 200"/>
        <xdr:cNvSpPr txBox="1"/>
      </xdr:nvSpPr>
      <xdr:spPr>
        <a:xfrm>
          <a:off x="939800" y="91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147066</xdr:rowOff>
    </xdr:from>
    <xdr:to>
      <xdr:col>24</xdr:col>
      <xdr:colOff>76200</xdr:colOff>
      <xdr:row>58</xdr:row>
      <xdr:rowOff>77216</xdr:rowOff>
    </xdr:to>
    <xdr:sp macro="" textlink="">
      <xdr:nvSpPr>
        <xdr:cNvPr id="207" name="楕円 206"/>
        <xdr:cNvSpPr/>
      </xdr:nvSpPr>
      <xdr:spPr>
        <a:xfrm>
          <a:off x="4775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119143</xdr:rowOff>
    </xdr:from>
    <xdr:ext cx="762000" cy="259045"/>
    <xdr:sp macro="" textlink="">
      <xdr:nvSpPr>
        <xdr:cNvPr id="208" name="扶助費該当値テキスト"/>
        <xdr:cNvSpPr txBox="1"/>
      </xdr:nvSpPr>
      <xdr:spPr>
        <a:xfrm>
          <a:off x="4914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21336</xdr:rowOff>
    </xdr:from>
    <xdr:to>
      <xdr:col>20</xdr:col>
      <xdr:colOff>38100</xdr:colOff>
      <xdr:row>58</xdr:row>
      <xdr:rowOff>122936</xdr:rowOff>
    </xdr:to>
    <xdr:sp macro="" textlink="">
      <xdr:nvSpPr>
        <xdr:cNvPr id="209" name="楕円 208"/>
        <xdr:cNvSpPr/>
      </xdr:nvSpPr>
      <xdr:spPr>
        <a:xfrm>
          <a:off x="3937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107713</xdr:rowOff>
    </xdr:from>
    <xdr:ext cx="736600" cy="259045"/>
    <xdr:sp macro="" textlink="">
      <xdr:nvSpPr>
        <xdr:cNvPr id="210" name="テキスト ボックス 209"/>
        <xdr:cNvSpPr txBox="1"/>
      </xdr:nvSpPr>
      <xdr:spPr>
        <a:xfrm>
          <a:off x="3606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39624</xdr:rowOff>
    </xdr:from>
    <xdr:to>
      <xdr:col>15</xdr:col>
      <xdr:colOff>149225</xdr:colOff>
      <xdr:row>58</xdr:row>
      <xdr:rowOff>141224</xdr:rowOff>
    </xdr:to>
    <xdr:sp macro="" textlink="">
      <xdr:nvSpPr>
        <xdr:cNvPr id="211" name="楕円 210"/>
        <xdr:cNvSpPr/>
      </xdr:nvSpPr>
      <xdr:spPr>
        <a:xfrm>
          <a:off x="3048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126001</xdr:rowOff>
    </xdr:from>
    <xdr:ext cx="762000" cy="259045"/>
    <xdr:sp macro="" textlink="">
      <xdr:nvSpPr>
        <xdr:cNvPr id="212" name="テキスト ボックス 211"/>
        <xdr:cNvSpPr txBox="1"/>
      </xdr:nvSpPr>
      <xdr:spPr>
        <a:xfrm>
          <a:off x="2717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140208</xdr:rowOff>
    </xdr:from>
    <xdr:to>
      <xdr:col>11</xdr:col>
      <xdr:colOff>60325</xdr:colOff>
      <xdr:row>59</xdr:row>
      <xdr:rowOff>70358</xdr:rowOff>
    </xdr:to>
    <xdr:sp macro="" textlink="">
      <xdr:nvSpPr>
        <xdr:cNvPr id="213" name="楕円 212"/>
        <xdr:cNvSpPr/>
      </xdr:nvSpPr>
      <xdr:spPr>
        <a:xfrm>
          <a:off x="2159000" y="1008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55135</xdr:rowOff>
    </xdr:from>
    <xdr:ext cx="762000" cy="259045"/>
    <xdr:sp macro="" textlink="">
      <xdr:nvSpPr>
        <xdr:cNvPr id="214" name="テキスト ボックス 213"/>
        <xdr:cNvSpPr txBox="1"/>
      </xdr:nvSpPr>
      <xdr:spPr>
        <a:xfrm>
          <a:off x="1828800" y="101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5334</xdr:rowOff>
    </xdr:from>
    <xdr:to>
      <xdr:col>6</xdr:col>
      <xdr:colOff>171450</xdr:colOff>
      <xdr:row>59</xdr:row>
      <xdr:rowOff>106934</xdr:rowOff>
    </xdr:to>
    <xdr:sp macro="" textlink="">
      <xdr:nvSpPr>
        <xdr:cNvPr id="215" name="楕円 214"/>
        <xdr:cNvSpPr/>
      </xdr:nvSpPr>
      <xdr:spPr>
        <a:xfrm>
          <a:off x="1270000" y="101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91711</xdr:rowOff>
    </xdr:from>
    <xdr:ext cx="762000" cy="259045"/>
    <xdr:sp macro="" textlink="">
      <xdr:nvSpPr>
        <xdr:cNvPr id="216" name="テキスト ボックス 215"/>
        <xdr:cNvSpPr txBox="1"/>
      </xdr:nvSpPr>
      <xdr:spPr>
        <a:xfrm>
          <a:off x="939800" y="102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維持補修費などが含まれているその他の項目は、前年度から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ますが、類似団体の中では低い水準となっています。今後は施設の老朽化に伴う維持補修費の増加などが見込まれるため、大府市中長期修繕計画に基づいた計画的な修繕を実施していき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111760</xdr:rowOff>
    </xdr:to>
    <xdr:cxnSp macro="">
      <xdr:nvCxnSpPr>
        <xdr:cNvPr id="249" name="直線コネクタ 248"/>
        <xdr:cNvCxnSpPr/>
      </xdr:nvCxnSpPr>
      <xdr:spPr>
        <a:xfrm>
          <a:off x="15671800" y="9316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149860</xdr:rowOff>
    </xdr:to>
    <xdr:cxnSp macro="">
      <xdr:nvCxnSpPr>
        <xdr:cNvPr id="252" name="直線コネクタ 251"/>
        <xdr:cNvCxnSpPr/>
      </xdr:nvCxnSpPr>
      <xdr:spPr>
        <a:xfrm flipV="1">
          <a:off x="14782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149860</xdr:rowOff>
    </xdr:to>
    <xdr:cxnSp macro="">
      <xdr:nvCxnSpPr>
        <xdr:cNvPr id="255" name="直線コネクタ 254"/>
        <xdr:cNvCxnSpPr/>
      </xdr:nvCxnSpPr>
      <xdr:spPr>
        <a:xfrm>
          <a:off x="13893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66040</xdr:rowOff>
    </xdr:from>
    <xdr:to>
      <xdr:col>69</xdr:col>
      <xdr:colOff>92075</xdr:colOff>
      <xdr:row>54</xdr:row>
      <xdr:rowOff>127000</xdr:rowOff>
    </xdr:to>
    <xdr:cxnSp macro="">
      <xdr:nvCxnSpPr>
        <xdr:cNvPr id="258" name="直線コネクタ 257"/>
        <xdr:cNvCxnSpPr/>
      </xdr:nvCxnSpPr>
      <xdr:spPr>
        <a:xfrm>
          <a:off x="13004800" y="9324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30480</xdr:rowOff>
    </xdr:from>
    <xdr:to>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116857</xdr:rowOff>
    </xdr:from>
    <xdr:ext cx="762000" cy="259045"/>
    <xdr:sp macro="" textlink="">
      <xdr:nvSpPr>
        <xdr:cNvPr id="260" name="テキスト ボックス 259"/>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116857</xdr:rowOff>
    </xdr:from>
    <xdr:ext cx="762000" cy="259045"/>
    <xdr:sp macro="" textlink="">
      <xdr:nvSpPr>
        <xdr:cNvPr id="262" name="テキスト ボックス 261"/>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68" name="楕円 267"/>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77487</xdr:rowOff>
    </xdr:from>
    <xdr:ext cx="762000" cy="259045"/>
    <xdr:sp macro="" textlink="">
      <xdr:nvSpPr>
        <xdr:cNvPr id="269" name="その他該当値テキスト"/>
        <xdr:cNvSpPr txBox="1"/>
      </xdr:nvSpPr>
      <xdr:spPr>
        <a:xfrm>
          <a:off x="165989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70" name="楕円 269"/>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71" name="テキスト ボックス 270"/>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72" name="楕円 271"/>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73" name="テキスト ボックス 272"/>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4" name="楕円 273"/>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5" name="テキスト ボックス 274"/>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xdr:rowOff>
    </xdr:from>
    <xdr:to>
      <xdr:col>65</xdr:col>
      <xdr:colOff>53975</xdr:colOff>
      <xdr:row>54</xdr:row>
      <xdr:rowOff>116840</xdr:rowOff>
    </xdr:to>
    <xdr:sp macro="" textlink="">
      <xdr:nvSpPr>
        <xdr:cNvPr id="276" name="楕円 275"/>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127017</xdr:rowOff>
    </xdr:from>
    <xdr:ext cx="762000" cy="259045"/>
    <xdr:sp macro="" textlink="">
      <xdr:nvSpPr>
        <xdr:cNvPr id="277" name="テキスト ボックス 276"/>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国立長寿医療研究センターへの補助などにより、前年度に比べて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ポイント上昇しましたが、類似団体の平均と比較して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ポイント低い水準となっています。引き続き補助金等の見直しを行い、その目的、内容、効果等を整理検証し、廃止、削減、継続、整理統合等を行っていく方針です。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144145</xdr:rowOff>
    </xdr:from>
    <xdr:to>
      <xdr:col>82</xdr:col>
      <xdr:colOff>107950</xdr:colOff>
      <xdr:row>37</xdr:row>
      <xdr:rowOff>104140</xdr:rowOff>
    </xdr:to>
    <xdr:cxnSp macro="">
      <xdr:nvCxnSpPr>
        <xdr:cNvPr id="305" name="直線コネクタ 304"/>
        <xdr:cNvCxnSpPr/>
      </xdr:nvCxnSpPr>
      <xdr:spPr>
        <a:xfrm>
          <a:off x="15671800" y="6316345"/>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144145</xdr:rowOff>
    </xdr:from>
    <xdr:to>
      <xdr:col>78</xdr:col>
      <xdr:colOff>69850</xdr:colOff>
      <xdr:row>37</xdr:row>
      <xdr:rowOff>41275</xdr:rowOff>
    </xdr:to>
    <xdr:cxnSp macro="">
      <xdr:nvCxnSpPr>
        <xdr:cNvPr id="308" name="直線コネクタ 307"/>
        <xdr:cNvCxnSpPr/>
      </xdr:nvCxnSpPr>
      <xdr:spPr>
        <a:xfrm flipV="1">
          <a:off x="14782800" y="63163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41275</xdr:rowOff>
    </xdr:to>
    <xdr:cxnSp macro="">
      <xdr:nvCxnSpPr>
        <xdr:cNvPr id="311" name="直線コネクタ 310"/>
        <xdr:cNvCxnSpPr/>
      </xdr:nvCxnSpPr>
      <xdr:spPr>
        <a:xfrm>
          <a:off x="13893800" y="6367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155575</xdr:rowOff>
    </xdr:from>
    <xdr:to>
      <xdr:col>69</xdr:col>
      <xdr:colOff>92075</xdr:colOff>
      <xdr:row>37</xdr:row>
      <xdr:rowOff>24130</xdr:rowOff>
    </xdr:to>
    <xdr:cxnSp macro="">
      <xdr:nvCxnSpPr>
        <xdr:cNvPr id="314" name="直線コネクタ 313"/>
        <xdr:cNvCxnSpPr/>
      </xdr:nvCxnSpPr>
      <xdr:spPr>
        <a:xfrm>
          <a:off x="13004800" y="6327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121920</xdr:rowOff>
    </xdr:from>
    <xdr:to>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36847</xdr:rowOff>
    </xdr:from>
    <xdr:ext cx="762000" cy="259045"/>
    <xdr:sp macro="" textlink="">
      <xdr:nvSpPr>
        <xdr:cNvPr id="316" name="テキスト ボックス 315"/>
        <xdr:cNvSpPr txBox="1"/>
      </xdr:nvSpPr>
      <xdr:spPr>
        <a:xfrm>
          <a:off x="13512800" y="655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18" name="テキスト ボックス 317"/>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53340</xdr:rowOff>
    </xdr:from>
    <xdr:to>
      <xdr:col>82</xdr:col>
      <xdr:colOff>158750</xdr:colOff>
      <xdr:row>37</xdr:row>
      <xdr:rowOff>154940</xdr:rowOff>
    </xdr:to>
    <xdr:sp macro="" textlink="">
      <xdr:nvSpPr>
        <xdr:cNvPr id="324" name="楕円 323"/>
        <xdr:cNvSpPr/>
      </xdr:nvSpPr>
      <xdr:spPr>
        <a:xfrm>
          <a:off x="164592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69867</xdr:rowOff>
    </xdr:from>
    <xdr:ext cx="762000" cy="259045"/>
    <xdr:sp macro="" textlink="">
      <xdr:nvSpPr>
        <xdr:cNvPr id="325" name="補助費等該当値テキスト"/>
        <xdr:cNvSpPr txBox="1"/>
      </xdr:nvSpPr>
      <xdr:spPr>
        <a:xfrm>
          <a:off x="16598900" y="624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93345</xdr:rowOff>
    </xdr:from>
    <xdr:to>
      <xdr:col>78</xdr:col>
      <xdr:colOff>120650</xdr:colOff>
      <xdr:row>37</xdr:row>
      <xdr:rowOff>23495</xdr:rowOff>
    </xdr:to>
    <xdr:sp macro="" textlink="">
      <xdr:nvSpPr>
        <xdr:cNvPr id="326" name="楕円 325"/>
        <xdr:cNvSpPr/>
      </xdr:nvSpPr>
      <xdr:spPr>
        <a:xfrm>
          <a:off x="156210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33672</xdr:rowOff>
    </xdr:from>
    <xdr:ext cx="736600" cy="259045"/>
    <xdr:sp macro="" textlink="">
      <xdr:nvSpPr>
        <xdr:cNvPr id="327" name="テキスト ボックス 326"/>
        <xdr:cNvSpPr txBox="1"/>
      </xdr:nvSpPr>
      <xdr:spPr>
        <a:xfrm>
          <a:off x="15290800" y="6034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161925</xdr:rowOff>
    </xdr:from>
    <xdr:to>
      <xdr:col>74</xdr:col>
      <xdr:colOff>31750</xdr:colOff>
      <xdr:row>37</xdr:row>
      <xdr:rowOff>92075</xdr:rowOff>
    </xdr:to>
    <xdr:sp macro="" textlink="">
      <xdr:nvSpPr>
        <xdr:cNvPr id="328" name="楕円 327"/>
        <xdr:cNvSpPr/>
      </xdr:nvSpPr>
      <xdr:spPr>
        <a:xfrm>
          <a:off x="147320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102252</xdr:rowOff>
    </xdr:from>
    <xdr:ext cx="762000" cy="259045"/>
    <xdr:sp macro="" textlink="">
      <xdr:nvSpPr>
        <xdr:cNvPr id="329" name="テキスト ボックス 328"/>
        <xdr:cNvSpPr txBox="1"/>
      </xdr:nvSpPr>
      <xdr:spPr>
        <a:xfrm>
          <a:off x="14401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1" name="テキスト ボックス 33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104775</xdr:rowOff>
    </xdr:from>
    <xdr:to>
      <xdr:col>65</xdr:col>
      <xdr:colOff>53975</xdr:colOff>
      <xdr:row>37</xdr:row>
      <xdr:rowOff>34925</xdr:rowOff>
    </xdr:to>
    <xdr:sp macro="" textlink="">
      <xdr:nvSpPr>
        <xdr:cNvPr id="332" name="楕円 331"/>
        <xdr:cNvSpPr/>
      </xdr:nvSpPr>
      <xdr:spPr>
        <a:xfrm>
          <a:off x="12954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45102</xdr:rowOff>
    </xdr:from>
    <xdr:ext cx="762000" cy="259045"/>
    <xdr:sp macro="" textlink="">
      <xdr:nvSpPr>
        <xdr:cNvPr id="333" name="テキスト ボックス 332"/>
        <xdr:cNvSpPr txBox="1"/>
      </xdr:nvSpPr>
      <xdr:spPr>
        <a:xfrm>
          <a:off x="12623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も事業規模に応じた適度な地方債の発行（具体的には元金償還額以内の借入額とする抑制策）を行ってきたことにより、類似団体の中でも極めて低い数値となっています。今後は施設の長寿命化を図り、将来世代へ過度の負担となる普通建設事業を適正な水準に保つよう努めていきます。</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122428</xdr:rowOff>
    </xdr:from>
    <xdr:to>
      <xdr:col>24</xdr:col>
      <xdr:colOff>25400</xdr:colOff>
      <xdr:row>74</xdr:row>
      <xdr:rowOff>136144</xdr:rowOff>
    </xdr:to>
    <xdr:cxnSp macro="">
      <xdr:nvCxnSpPr>
        <xdr:cNvPr id="363" name="直線コネクタ 362"/>
        <xdr:cNvCxnSpPr/>
      </xdr:nvCxnSpPr>
      <xdr:spPr>
        <a:xfrm>
          <a:off x="3987800" y="12809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140716</xdr:rowOff>
    </xdr:to>
    <xdr:cxnSp macro="">
      <xdr:nvCxnSpPr>
        <xdr:cNvPr id="366" name="直線コネクタ 365"/>
        <xdr:cNvCxnSpPr/>
      </xdr:nvCxnSpPr>
      <xdr:spPr>
        <a:xfrm flipV="1">
          <a:off x="3098800" y="12809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68" name="テキスト ボックス 367"/>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140716</xdr:rowOff>
    </xdr:from>
    <xdr:to>
      <xdr:col>15</xdr:col>
      <xdr:colOff>98425</xdr:colOff>
      <xdr:row>75</xdr:row>
      <xdr:rowOff>1270</xdr:rowOff>
    </xdr:to>
    <xdr:cxnSp macro="">
      <xdr:nvCxnSpPr>
        <xdr:cNvPr id="369" name="直線コネクタ 368"/>
        <xdr:cNvCxnSpPr/>
      </xdr:nvCxnSpPr>
      <xdr:spPr>
        <a:xfrm flipV="1">
          <a:off x="2209800" y="12828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1" name="テキスト ボックス 370"/>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56134</xdr:rowOff>
    </xdr:to>
    <xdr:cxnSp macro="">
      <xdr:nvCxnSpPr>
        <xdr:cNvPr id="372" name="直線コネクタ 371"/>
        <xdr:cNvCxnSpPr/>
      </xdr:nvCxnSpPr>
      <xdr:spPr>
        <a:xfrm flipV="1">
          <a:off x="1320800" y="128600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3" name="フローチャート: 判断 372"/>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4" name="テキスト ボックス 373"/>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5" name="フローチャート: 判断 374"/>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6" name="テキスト ボックス 375"/>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85344</xdr:rowOff>
    </xdr:from>
    <xdr:to>
      <xdr:col>24</xdr:col>
      <xdr:colOff>76200</xdr:colOff>
      <xdr:row>75</xdr:row>
      <xdr:rowOff>15494</xdr:rowOff>
    </xdr:to>
    <xdr:sp macro="" textlink="">
      <xdr:nvSpPr>
        <xdr:cNvPr id="382" name="楕円 381"/>
        <xdr:cNvSpPr/>
      </xdr:nvSpPr>
      <xdr:spPr>
        <a:xfrm>
          <a:off x="47752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165371</xdr:rowOff>
    </xdr:from>
    <xdr:ext cx="762000" cy="259045"/>
    <xdr:sp macro="" textlink="">
      <xdr:nvSpPr>
        <xdr:cNvPr id="383" name="公債費該当値テキスト"/>
        <xdr:cNvSpPr txBox="1"/>
      </xdr:nvSpPr>
      <xdr:spPr>
        <a:xfrm>
          <a:off x="4914900" y="1268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71628</xdr:rowOff>
    </xdr:from>
    <xdr:to>
      <xdr:col>20</xdr:col>
      <xdr:colOff>38100</xdr:colOff>
      <xdr:row>75</xdr:row>
      <xdr:rowOff>1778</xdr:rowOff>
    </xdr:to>
    <xdr:sp macro="" textlink="">
      <xdr:nvSpPr>
        <xdr:cNvPr id="384" name="楕円 383"/>
        <xdr:cNvSpPr/>
      </xdr:nvSpPr>
      <xdr:spPr>
        <a:xfrm>
          <a:off x="3937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11955</xdr:rowOff>
    </xdr:from>
    <xdr:ext cx="736600" cy="259045"/>
    <xdr:sp macro="" textlink="">
      <xdr:nvSpPr>
        <xdr:cNvPr id="385" name="テキスト ボックス 384"/>
        <xdr:cNvSpPr txBox="1"/>
      </xdr:nvSpPr>
      <xdr:spPr>
        <a:xfrm>
          <a:off x="3606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89916</xdr:rowOff>
    </xdr:from>
    <xdr:to>
      <xdr:col>15</xdr:col>
      <xdr:colOff>149225</xdr:colOff>
      <xdr:row>75</xdr:row>
      <xdr:rowOff>20066</xdr:rowOff>
    </xdr:to>
    <xdr:sp macro="" textlink="">
      <xdr:nvSpPr>
        <xdr:cNvPr id="386" name="楕円 385"/>
        <xdr:cNvSpPr/>
      </xdr:nvSpPr>
      <xdr:spPr>
        <a:xfrm>
          <a:off x="3048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30243</xdr:rowOff>
    </xdr:from>
    <xdr:ext cx="762000" cy="259045"/>
    <xdr:sp macro="" textlink="">
      <xdr:nvSpPr>
        <xdr:cNvPr id="387" name="テキスト ボックス 386"/>
        <xdr:cNvSpPr txBox="1"/>
      </xdr:nvSpPr>
      <xdr:spPr>
        <a:xfrm>
          <a:off x="2717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88" name="楕円 387"/>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89" name="テキスト ボックス 388"/>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xdr:rowOff>
    </xdr:from>
    <xdr:to>
      <xdr:col>6</xdr:col>
      <xdr:colOff>171450</xdr:colOff>
      <xdr:row>75</xdr:row>
      <xdr:rowOff>106934</xdr:rowOff>
    </xdr:to>
    <xdr:sp macro="" textlink="">
      <xdr:nvSpPr>
        <xdr:cNvPr id="390" name="楕円 389"/>
        <xdr:cNvSpPr/>
      </xdr:nvSpPr>
      <xdr:spPr>
        <a:xfrm>
          <a:off x="1270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117111</xdr:rowOff>
    </xdr:from>
    <xdr:ext cx="762000" cy="259045"/>
    <xdr:sp macro="" textlink="">
      <xdr:nvSpPr>
        <xdr:cNvPr id="391" name="テキスト ボックス 390"/>
        <xdr:cNvSpPr txBox="1"/>
      </xdr:nvSpPr>
      <xdr:spPr>
        <a:xfrm>
          <a:off x="939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繰出金などが含まれている公債費以外の項目は、公共下水道事業特別会計繰出金などが増加したことから前年度に比べて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ポイント上昇しており、類似団体の平均と比較して</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ポイント増加しています。今後も事務事業の見直しにより経費を削減することで、普通会計の負担額を減らすよう努めていきます。</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28702</xdr:rowOff>
    </xdr:from>
    <xdr:to>
      <xdr:col>82</xdr:col>
      <xdr:colOff>107950</xdr:colOff>
      <xdr:row>75</xdr:row>
      <xdr:rowOff>138430</xdr:rowOff>
    </xdr:to>
    <xdr:cxnSp macro="">
      <xdr:nvCxnSpPr>
        <xdr:cNvPr id="422" name="直線コネクタ 421"/>
        <xdr:cNvCxnSpPr/>
      </xdr:nvCxnSpPr>
      <xdr:spPr>
        <a:xfrm>
          <a:off x="15671800" y="128874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115587</xdr:rowOff>
    </xdr:from>
    <xdr:ext cx="762000" cy="259045"/>
    <xdr:sp macro="" textlink="">
      <xdr:nvSpPr>
        <xdr:cNvPr id="423" name="公債費以外平均値テキスト"/>
        <xdr:cNvSpPr txBox="1"/>
      </xdr:nvSpPr>
      <xdr:spPr>
        <a:xfrm>
          <a:off x="16598900" y="1263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17272</xdr:rowOff>
    </xdr:to>
    <xdr:cxnSp macro="">
      <xdr:nvCxnSpPr>
        <xdr:cNvPr id="425" name="直線コネクタ 424"/>
        <xdr:cNvCxnSpPr/>
      </xdr:nvCxnSpPr>
      <xdr:spPr>
        <a:xfrm flipV="1">
          <a:off x="14782800" y="12887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27" name="テキスト ボックス 426"/>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76</xdr:row>
      <xdr:rowOff>17272</xdr:rowOff>
    </xdr:to>
    <xdr:cxnSp macro="">
      <xdr:nvCxnSpPr>
        <xdr:cNvPr id="428" name="直線コネクタ 427"/>
        <xdr:cNvCxnSpPr/>
      </xdr:nvCxnSpPr>
      <xdr:spPr>
        <a:xfrm>
          <a:off x="13893800" y="13006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142494</xdr:rowOff>
    </xdr:from>
    <xdr:to>
      <xdr:col>74</xdr:col>
      <xdr:colOff>31750</xdr:colOff>
      <xdr:row>74</xdr:row>
      <xdr:rowOff>72644</xdr:rowOff>
    </xdr:to>
    <xdr:sp macro="" textlink="">
      <xdr:nvSpPr>
        <xdr:cNvPr id="429" name="フローチャート: 判断 428"/>
        <xdr:cNvSpPr/>
      </xdr:nvSpPr>
      <xdr:spPr>
        <a:xfrm>
          <a:off x="14732000" y="1265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82821</xdr:rowOff>
    </xdr:from>
    <xdr:ext cx="762000" cy="259045"/>
    <xdr:sp macro="" textlink="">
      <xdr:nvSpPr>
        <xdr:cNvPr id="430" name="テキスト ボックス 429"/>
        <xdr:cNvSpPr txBox="1"/>
      </xdr:nvSpPr>
      <xdr:spPr>
        <a:xfrm>
          <a:off x="14401800" y="1242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75</xdr:row>
      <xdr:rowOff>147574</xdr:rowOff>
    </xdr:to>
    <xdr:cxnSp macro="">
      <xdr:nvCxnSpPr>
        <xdr:cNvPr id="431" name="直線コネクタ 430"/>
        <xdr:cNvCxnSpPr/>
      </xdr:nvCxnSpPr>
      <xdr:spPr>
        <a:xfrm>
          <a:off x="13004800" y="129423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32766</xdr:rowOff>
    </xdr:from>
    <xdr:to>
      <xdr:col>69</xdr:col>
      <xdr:colOff>142875</xdr:colOff>
      <xdr:row>73</xdr:row>
      <xdr:rowOff>134366</xdr:rowOff>
    </xdr:to>
    <xdr:sp macro="" textlink="">
      <xdr:nvSpPr>
        <xdr:cNvPr id="432" name="フローチャート: 判断 431"/>
        <xdr:cNvSpPr/>
      </xdr:nvSpPr>
      <xdr:spPr>
        <a:xfrm>
          <a:off x="13843000" y="1254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144543</xdr:rowOff>
    </xdr:from>
    <xdr:ext cx="762000" cy="259045"/>
    <xdr:sp macro="" textlink="">
      <xdr:nvSpPr>
        <xdr:cNvPr id="433" name="テキスト ボックス 432"/>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34" name="フローチャート: 判断 433"/>
        <xdr:cNvSpPr/>
      </xdr:nvSpPr>
      <xdr:spPr>
        <a:xfrm>
          <a:off x="12954000" y="1252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35" name="テキスト ボックス 434"/>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1" name="楕円 44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59707</xdr:rowOff>
    </xdr:from>
    <xdr:ext cx="762000" cy="259045"/>
    <xdr:sp macro="" textlink="">
      <xdr:nvSpPr>
        <xdr:cNvPr id="442" name="公債費以外該当値テキスト"/>
        <xdr:cNvSpPr txBox="1"/>
      </xdr:nvSpPr>
      <xdr:spPr>
        <a:xfrm>
          <a:off x="16598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149352</xdr:rowOff>
    </xdr:from>
    <xdr:to>
      <xdr:col>78</xdr:col>
      <xdr:colOff>120650</xdr:colOff>
      <xdr:row>75</xdr:row>
      <xdr:rowOff>79502</xdr:rowOff>
    </xdr:to>
    <xdr:sp macro="" textlink="">
      <xdr:nvSpPr>
        <xdr:cNvPr id="443" name="楕円 442"/>
        <xdr:cNvSpPr/>
      </xdr:nvSpPr>
      <xdr:spPr>
        <a:xfrm>
          <a:off x="15621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64279</xdr:rowOff>
    </xdr:from>
    <xdr:ext cx="736600" cy="259045"/>
    <xdr:sp macro="" textlink="">
      <xdr:nvSpPr>
        <xdr:cNvPr id="444" name="テキスト ボックス 443"/>
        <xdr:cNvSpPr txBox="1"/>
      </xdr:nvSpPr>
      <xdr:spPr>
        <a:xfrm>
          <a:off x="15290800" y="1292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5" name="楕円 444"/>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52849</xdr:rowOff>
    </xdr:from>
    <xdr:ext cx="762000" cy="259045"/>
    <xdr:sp macro="" textlink="">
      <xdr:nvSpPr>
        <xdr:cNvPr id="446" name="テキスト ボックス 445"/>
        <xdr:cNvSpPr txBox="1"/>
      </xdr:nvSpPr>
      <xdr:spPr>
        <a:xfrm>
          <a:off x="14401800" y="1308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47" name="楕円 446"/>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8" name="テキスト ボックス 447"/>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9" name="楕円 448"/>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119142</xdr:rowOff>
    </xdr:from>
    <xdr:ext cx="762000" cy="259045"/>
    <xdr:sp macro="" textlink="">
      <xdr:nvSpPr>
        <xdr:cNvPr id="450" name="テキスト ボックス 449"/>
        <xdr:cNvSpPr txBox="1"/>
      </xdr:nvSpPr>
      <xdr:spPr>
        <a:xfrm>
          <a:off x="12623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63983</xdr:rowOff>
    </xdr:from>
    <xdr:to>
      <xdr:col>29</xdr:col>
      <xdr:colOff>127000</xdr:colOff>
      <xdr:row>18</xdr:row>
      <xdr:rowOff>99873</xdr:rowOff>
    </xdr:to>
    <xdr:cxnSp macro="">
      <xdr:nvCxnSpPr>
        <xdr:cNvPr id="50" name="直線コネクタ 49"/>
        <xdr:cNvCxnSpPr/>
      </xdr:nvCxnSpPr>
      <xdr:spPr bwMode="auto">
        <a:xfrm flipV="1">
          <a:off x="5003800" y="3197708"/>
          <a:ext cx="6477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91813</xdr:rowOff>
    </xdr:from>
    <xdr:ext cx="762000" cy="259045"/>
    <xdr:sp macro="" textlink="">
      <xdr:nvSpPr>
        <xdr:cNvPr id="51" name="人口1人当たり決算額の推移平均値テキスト130"/>
        <xdr:cNvSpPr txBox="1"/>
      </xdr:nvSpPr>
      <xdr:spPr>
        <a:xfrm>
          <a:off x="5740400" y="271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95225</xdr:rowOff>
    </xdr:from>
    <xdr:to>
      <xdr:col>26</xdr:col>
      <xdr:colOff>50800</xdr:colOff>
      <xdr:row>18</xdr:row>
      <xdr:rowOff>99873</xdr:rowOff>
    </xdr:to>
    <xdr:cxnSp macro="">
      <xdr:nvCxnSpPr>
        <xdr:cNvPr id="53" name="直線コネクタ 52"/>
        <xdr:cNvCxnSpPr/>
      </xdr:nvCxnSpPr>
      <xdr:spPr bwMode="auto">
        <a:xfrm>
          <a:off x="4305300" y="3228950"/>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32434</xdr:rowOff>
    </xdr:from>
    <xdr:ext cx="736600" cy="259045"/>
    <xdr:sp macro="" textlink="">
      <xdr:nvSpPr>
        <xdr:cNvPr id="55" name="テキスト ボックス 54"/>
        <xdr:cNvSpPr txBox="1"/>
      </xdr:nvSpPr>
      <xdr:spPr>
        <a:xfrm>
          <a:off x="4622800" y="265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95225</xdr:rowOff>
    </xdr:from>
    <xdr:to>
      <xdr:col>22</xdr:col>
      <xdr:colOff>114300</xdr:colOff>
      <xdr:row>18</xdr:row>
      <xdr:rowOff>117399</xdr:rowOff>
    </xdr:to>
    <xdr:cxnSp macro="">
      <xdr:nvCxnSpPr>
        <xdr:cNvPr id="56" name="直線コネクタ 55"/>
        <xdr:cNvCxnSpPr/>
      </xdr:nvCxnSpPr>
      <xdr:spPr bwMode="auto">
        <a:xfrm flipV="1">
          <a:off x="3606800" y="3228950"/>
          <a:ext cx="698500" cy="22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43978</xdr:rowOff>
    </xdr:from>
    <xdr:ext cx="762000" cy="259045"/>
    <xdr:sp macro="" textlink="">
      <xdr:nvSpPr>
        <xdr:cNvPr id="58" name="テキスト ボックス 57"/>
        <xdr:cNvSpPr txBox="1"/>
      </xdr:nvSpPr>
      <xdr:spPr>
        <a:xfrm>
          <a:off x="39243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117399</xdr:rowOff>
    </xdr:from>
    <xdr:to>
      <xdr:col>18</xdr:col>
      <xdr:colOff>177800</xdr:colOff>
      <xdr:row>18</xdr:row>
      <xdr:rowOff>128696</xdr:rowOff>
    </xdr:to>
    <xdr:cxnSp macro="">
      <xdr:nvCxnSpPr>
        <xdr:cNvPr id="59" name="直線コネクタ 58"/>
        <xdr:cNvCxnSpPr/>
      </xdr:nvCxnSpPr>
      <xdr:spPr bwMode="auto">
        <a:xfrm flipV="1">
          <a:off x="2908300" y="3251124"/>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153619</xdr:rowOff>
    </xdr:from>
    <xdr:to>
      <xdr:col>19</xdr:col>
      <xdr:colOff>38100</xdr:colOff>
      <xdr:row>16</xdr:row>
      <xdr:rowOff>83769</xdr:rowOff>
    </xdr:to>
    <xdr:sp macro="" textlink="">
      <xdr:nvSpPr>
        <xdr:cNvPr id="60" name="フローチャート: 判断 59"/>
        <xdr:cNvSpPr/>
      </xdr:nvSpPr>
      <xdr:spPr bwMode="auto">
        <a:xfrm>
          <a:off x="3556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93946</xdr:rowOff>
    </xdr:from>
    <xdr:ext cx="762000" cy="259045"/>
    <xdr:sp macro="" textlink="">
      <xdr:nvSpPr>
        <xdr:cNvPr id="61" name="テキスト ボックス 60"/>
        <xdr:cNvSpPr txBox="1"/>
      </xdr:nvSpPr>
      <xdr:spPr>
        <a:xfrm>
          <a:off x="32258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10192</xdr:rowOff>
    </xdr:from>
    <xdr:to>
      <xdr:col>15</xdr:col>
      <xdr:colOff>101600</xdr:colOff>
      <xdr:row>16</xdr:row>
      <xdr:rowOff>111792</xdr:rowOff>
    </xdr:to>
    <xdr:sp macro="" textlink="">
      <xdr:nvSpPr>
        <xdr:cNvPr id="62" name="フローチャート: 判断 61"/>
        <xdr:cNvSpPr/>
      </xdr:nvSpPr>
      <xdr:spPr bwMode="auto">
        <a:xfrm>
          <a:off x="2857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121969</xdr:rowOff>
    </xdr:from>
    <xdr:ext cx="762000" cy="259045"/>
    <xdr:sp macro="" textlink="">
      <xdr:nvSpPr>
        <xdr:cNvPr id="63" name="テキスト ボックス 62"/>
        <xdr:cNvSpPr txBox="1"/>
      </xdr:nvSpPr>
      <xdr:spPr>
        <a:xfrm>
          <a:off x="25273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13183</xdr:rowOff>
    </xdr:from>
    <xdr:to>
      <xdr:col>29</xdr:col>
      <xdr:colOff>177800</xdr:colOff>
      <xdr:row>18</xdr:row>
      <xdr:rowOff>114783</xdr:rowOff>
    </xdr:to>
    <xdr:sp macro="" textlink="">
      <xdr:nvSpPr>
        <xdr:cNvPr id="69" name="楕円 68"/>
        <xdr:cNvSpPr/>
      </xdr:nvSpPr>
      <xdr:spPr bwMode="auto">
        <a:xfrm>
          <a:off x="5600700" y="3146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156710</xdr:rowOff>
    </xdr:from>
    <xdr:ext cx="762000" cy="259045"/>
    <xdr:sp macro="" textlink="">
      <xdr:nvSpPr>
        <xdr:cNvPr id="70" name="人口1人当たり決算額の推移該当値テキスト130"/>
        <xdr:cNvSpPr txBox="1"/>
      </xdr:nvSpPr>
      <xdr:spPr>
        <a:xfrm>
          <a:off x="5740400" y="311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49073</xdr:rowOff>
    </xdr:from>
    <xdr:to>
      <xdr:col>26</xdr:col>
      <xdr:colOff>101600</xdr:colOff>
      <xdr:row>18</xdr:row>
      <xdr:rowOff>150673</xdr:rowOff>
    </xdr:to>
    <xdr:sp macro="" textlink="">
      <xdr:nvSpPr>
        <xdr:cNvPr id="71" name="楕円 70"/>
        <xdr:cNvSpPr/>
      </xdr:nvSpPr>
      <xdr:spPr bwMode="auto">
        <a:xfrm>
          <a:off x="4953000" y="318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135450</xdr:rowOff>
    </xdr:from>
    <xdr:ext cx="736600" cy="259045"/>
    <xdr:sp macro="" textlink="">
      <xdr:nvSpPr>
        <xdr:cNvPr id="72" name="テキスト ボックス 71"/>
        <xdr:cNvSpPr txBox="1"/>
      </xdr:nvSpPr>
      <xdr:spPr>
        <a:xfrm>
          <a:off x="4622800" y="3269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44425</xdr:rowOff>
    </xdr:from>
    <xdr:to>
      <xdr:col>22</xdr:col>
      <xdr:colOff>165100</xdr:colOff>
      <xdr:row>18</xdr:row>
      <xdr:rowOff>146024</xdr:rowOff>
    </xdr:to>
    <xdr:sp macro="" textlink="">
      <xdr:nvSpPr>
        <xdr:cNvPr id="73" name="楕円 72"/>
        <xdr:cNvSpPr/>
      </xdr:nvSpPr>
      <xdr:spPr bwMode="auto">
        <a:xfrm>
          <a:off x="4254500" y="317815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130801</xdr:rowOff>
    </xdr:from>
    <xdr:ext cx="762000" cy="259045"/>
    <xdr:sp macro="" textlink="">
      <xdr:nvSpPr>
        <xdr:cNvPr id="74" name="テキスト ボックス 73"/>
        <xdr:cNvSpPr txBox="1"/>
      </xdr:nvSpPr>
      <xdr:spPr>
        <a:xfrm>
          <a:off x="3924300" y="326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66599</xdr:rowOff>
    </xdr:from>
    <xdr:to>
      <xdr:col>19</xdr:col>
      <xdr:colOff>38100</xdr:colOff>
      <xdr:row>18</xdr:row>
      <xdr:rowOff>168199</xdr:rowOff>
    </xdr:to>
    <xdr:sp macro="" textlink="">
      <xdr:nvSpPr>
        <xdr:cNvPr id="75" name="楕円 74"/>
        <xdr:cNvSpPr/>
      </xdr:nvSpPr>
      <xdr:spPr bwMode="auto">
        <a:xfrm>
          <a:off x="3556000" y="3200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152976</xdr:rowOff>
    </xdr:from>
    <xdr:ext cx="762000" cy="259045"/>
    <xdr:sp macro="" textlink="">
      <xdr:nvSpPr>
        <xdr:cNvPr id="76" name="テキスト ボックス 75"/>
        <xdr:cNvSpPr txBox="1"/>
      </xdr:nvSpPr>
      <xdr:spPr>
        <a:xfrm>
          <a:off x="3225800" y="328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77895</xdr:rowOff>
    </xdr:from>
    <xdr:to>
      <xdr:col>15</xdr:col>
      <xdr:colOff>101600</xdr:colOff>
      <xdr:row>19</xdr:row>
      <xdr:rowOff>8045</xdr:rowOff>
    </xdr:to>
    <xdr:sp macro="" textlink="">
      <xdr:nvSpPr>
        <xdr:cNvPr id="77" name="楕円 76"/>
        <xdr:cNvSpPr/>
      </xdr:nvSpPr>
      <xdr:spPr bwMode="auto">
        <a:xfrm>
          <a:off x="2857500" y="321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164273</xdr:rowOff>
    </xdr:from>
    <xdr:ext cx="762000" cy="259045"/>
    <xdr:sp macro="" textlink="">
      <xdr:nvSpPr>
        <xdr:cNvPr id="78" name="テキスト ボックス 77"/>
        <xdr:cNvSpPr txBox="1"/>
      </xdr:nvSpPr>
      <xdr:spPr>
        <a:xfrm>
          <a:off x="2527300" y="3297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290514</xdr:rowOff>
    </xdr:from>
    <xdr:to>
      <xdr:col>29</xdr:col>
      <xdr:colOff>127000</xdr:colOff>
      <xdr:row>37</xdr:row>
      <xdr:rowOff>336136</xdr:rowOff>
    </xdr:to>
    <xdr:cxnSp macro="">
      <xdr:nvCxnSpPr>
        <xdr:cNvPr id="113" name="直線コネクタ 112"/>
        <xdr:cNvCxnSpPr/>
      </xdr:nvCxnSpPr>
      <xdr:spPr bwMode="auto">
        <a:xfrm flipV="1">
          <a:off x="5003800" y="7415214"/>
          <a:ext cx="6477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1189</xdr:rowOff>
    </xdr:from>
    <xdr:ext cx="762000" cy="259045"/>
    <xdr:sp macro="" textlink="">
      <xdr:nvSpPr>
        <xdr:cNvPr id="114" name="人口1人当たり決算額の推移平均値テキスト445"/>
        <xdr:cNvSpPr txBox="1"/>
      </xdr:nvSpPr>
      <xdr:spPr>
        <a:xfrm>
          <a:off x="5740400" y="6611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313570</xdr:rowOff>
    </xdr:from>
    <xdr:to>
      <xdr:col>26</xdr:col>
      <xdr:colOff>50800</xdr:colOff>
      <xdr:row>37</xdr:row>
      <xdr:rowOff>336136</xdr:rowOff>
    </xdr:to>
    <xdr:cxnSp macro="">
      <xdr:nvCxnSpPr>
        <xdr:cNvPr id="116" name="直線コネクタ 115"/>
        <xdr:cNvCxnSpPr/>
      </xdr:nvCxnSpPr>
      <xdr:spPr bwMode="auto">
        <a:xfrm>
          <a:off x="4305300" y="7438270"/>
          <a:ext cx="698500" cy="2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256296</xdr:rowOff>
    </xdr:from>
    <xdr:ext cx="736600" cy="259045"/>
    <xdr:sp macro="" textlink="">
      <xdr:nvSpPr>
        <xdr:cNvPr id="118" name="テキスト ボックス 117"/>
        <xdr:cNvSpPr txBox="1"/>
      </xdr:nvSpPr>
      <xdr:spPr>
        <a:xfrm>
          <a:off x="4622800" y="6523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313570</xdr:rowOff>
    </xdr:from>
    <xdr:to>
      <xdr:col>22</xdr:col>
      <xdr:colOff>114300</xdr:colOff>
      <xdr:row>38</xdr:row>
      <xdr:rowOff>3621</xdr:rowOff>
    </xdr:to>
    <xdr:cxnSp macro="">
      <xdr:nvCxnSpPr>
        <xdr:cNvPr id="119" name="直線コネクタ 118"/>
        <xdr:cNvCxnSpPr/>
      </xdr:nvCxnSpPr>
      <xdr:spPr bwMode="auto">
        <a:xfrm flipV="1">
          <a:off x="3606800" y="7438270"/>
          <a:ext cx="698500" cy="32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193229</xdr:rowOff>
    </xdr:from>
    <xdr:to>
      <xdr:col>18</xdr:col>
      <xdr:colOff>177800</xdr:colOff>
      <xdr:row>38</xdr:row>
      <xdr:rowOff>3621</xdr:rowOff>
    </xdr:to>
    <xdr:cxnSp macro="">
      <xdr:nvCxnSpPr>
        <xdr:cNvPr id="122" name="直線コネクタ 121"/>
        <xdr:cNvCxnSpPr/>
      </xdr:nvCxnSpPr>
      <xdr:spPr bwMode="auto">
        <a:xfrm>
          <a:off x="2908300" y="7317929"/>
          <a:ext cx="698500" cy="15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76331</xdr:rowOff>
    </xdr:from>
    <xdr:to>
      <xdr:col>19</xdr:col>
      <xdr:colOff>38100</xdr:colOff>
      <xdr:row>35</xdr:row>
      <xdr:rowOff>177931</xdr:rowOff>
    </xdr:to>
    <xdr:sp macro="" textlink="">
      <xdr:nvSpPr>
        <xdr:cNvPr id="123" name="フローチャート: 判断 122"/>
        <xdr:cNvSpPr/>
      </xdr:nvSpPr>
      <xdr:spPr bwMode="auto">
        <a:xfrm>
          <a:off x="3556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188108</xdr:rowOff>
    </xdr:from>
    <xdr:ext cx="762000" cy="259045"/>
    <xdr:sp macro="" textlink="">
      <xdr:nvSpPr>
        <xdr:cNvPr id="124" name="テキスト ボックス 123"/>
        <xdr:cNvSpPr txBox="1"/>
      </xdr:nvSpPr>
      <xdr:spPr>
        <a:xfrm>
          <a:off x="32258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330109</xdr:rowOff>
    </xdr:from>
    <xdr:to>
      <xdr:col>15</xdr:col>
      <xdr:colOff>101600</xdr:colOff>
      <xdr:row>35</xdr:row>
      <xdr:rowOff>88809</xdr:rowOff>
    </xdr:to>
    <xdr:sp macro="" textlink="">
      <xdr:nvSpPr>
        <xdr:cNvPr id="125" name="フローチャート: 判断 124"/>
        <xdr:cNvSpPr/>
      </xdr:nvSpPr>
      <xdr:spPr bwMode="auto">
        <a:xfrm>
          <a:off x="2857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98986</xdr:rowOff>
    </xdr:from>
    <xdr:ext cx="762000" cy="259045"/>
    <xdr:sp macro="" textlink="">
      <xdr:nvSpPr>
        <xdr:cNvPr id="126" name="テキスト ボックス 125"/>
        <xdr:cNvSpPr txBox="1"/>
      </xdr:nvSpPr>
      <xdr:spPr>
        <a:xfrm>
          <a:off x="25273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239714</xdr:rowOff>
    </xdr:from>
    <xdr:to>
      <xdr:col>29</xdr:col>
      <xdr:colOff>177800</xdr:colOff>
      <xdr:row>37</xdr:row>
      <xdr:rowOff>341314</xdr:rowOff>
    </xdr:to>
    <xdr:sp macro="" textlink="">
      <xdr:nvSpPr>
        <xdr:cNvPr id="132" name="楕円 131"/>
        <xdr:cNvSpPr/>
      </xdr:nvSpPr>
      <xdr:spPr bwMode="auto">
        <a:xfrm>
          <a:off x="5600700" y="736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148291</xdr:rowOff>
    </xdr:from>
    <xdr:ext cx="762000" cy="259045"/>
    <xdr:sp macro="" textlink="">
      <xdr:nvSpPr>
        <xdr:cNvPr id="133" name="人口1人当たり決算額の推移該当値テキスト445"/>
        <xdr:cNvSpPr txBox="1"/>
      </xdr:nvSpPr>
      <xdr:spPr>
        <a:xfrm>
          <a:off x="5740400" y="72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285336</xdr:rowOff>
    </xdr:from>
    <xdr:to>
      <xdr:col>26</xdr:col>
      <xdr:colOff>101600</xdr:colOff>
      <xdr:row>38</xdr:row>
      <xdr:rowOff>44036</xdr:rowOff>
    </xdr:to>
    <xdr:sp macro="" textlink="">
      <xdr:nvSpPr>
        <xdr:cNvPr id="134" name="楕円 133"/>
        <xdr:cNvSpPr/>
      </xdr:nvSpPr>
      <xdr:spPr bwMode="auto">
        <a:xfrm>
          <a:off x="4953000" y="741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28813</xdr:rowOff>
    </xdr:from>
    <xdr:ext cx="736600" cy="259045"/>
    <xdr:sp macro="" textlink="">
      <xdr:nvSpPr>
        <xdr:cNvPr id="135" name="テキスト ボックス 134"/>
        <xdr:cNvSpPr txBox="1"/>
      </xdr:nvSpPr>
      <xdr:spPr>
        <a:xfrm>
          <a:off x="4622800" y="74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262770</xdr:rowOff>
    </xdr:from>
    <xdr:to>
      <xdr:col>22</xdr:col>
      <xdr:colOff>165100</xdr:colOff>
      <xdr:row>38</xdr:row>
      <xdr:rowOff>21470</xdr:rowOff>
    </xdr:to>
    <xdr:sp macro="" textlink="">
      <xdr:nvSpPr>
        <xdr:cNvPr id="136" name="楕円 135"/>
        <xdr:cNvSpPr/>
      </xdr:nvSpPr>
      <xdr:spPr bwMode="auto">
        <a:xfrm>
          <a:off x="4254500" y="738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6247</xdr:rowOff>
    </xdr:from>
    <xdr:ext cx="762000" cy="259045"/>
    <xdr:sp macro="" textlink="">
      <xdr:nvSpPr>
        <xdr:cNvPr id="137" name="テキスト ボックス 136"/>
        <xdr:cNvSpPr txBox="1"/>
      </xdr:nvSpPr>
      <xdr:spPr>
        <a:xfrm>
          <a:off x="3924300" y="747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295721</xdr:rowOff>
    </xdr:from>
    <xdr:to>
      <xdr:col>19</xdr:col>
      <xdr:colOff>38100</xdr:colOff>
      <xdr:row>38</xdr:row>
      <xdr:rowOff>54421</xdr:rowOff>
    </xdr:to>
    <xdr:sp macro="" textlink="">
      <xdr:nvSpPr>
        <xdr:cNvPr id="138" name="楕円 137"/>
        <xdr:cNvSpPr/>
      </xdr:nvSpPr>
      <xdr:spPr bwMode="auto">
        <a:xfrm>
          <a:off x="3556000" y="74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39198</xdr:rowOff>
    </xdr:from>
    <xdr:ext cx="762000" cy="259045"/>
    <xdr:sp macro="" textlink="">
      <xdr:nvSpPr>
        <xdr:cNvPr id="139" name="テキスト ボックス 138"/>
        <xdr:cNvSpPr txBox="1"/>
      </xdr:nvSpPr>
      <xdr:spPr>
        <a:xfrm>
          <a:off x="3225800" y="750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142429</xdr:rowOff>
    </xdr:from>
    <xdr:to>
      <xdr:col>15</xdr:col>
      <xdr:colOff>101600</xdr:colOff>
      <xdr:row>37</xdr:row>
      <xdr:rowOff>244029</xdr:rowOff>
    </xdr:to>
    <xdr:sp macro="" textlink="">
      <xdr:nvSpPr>
        <xdr:cNvPr id="140" name="楕円 139"/>
        <xdr:cNvSpPr/>
      </xdr:nvSpPr>
      <xdr:spPr bwMode="auto">
        <a:xfrm>
          <a:off x="2857500" y="726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228806</xdr:rowOff>
    </xdr:from>
    <xdr:ext cx="762000" cy="259045"/>
    <xdr:sp macro="" textlink="">
      <xdr:nvSpPr>
        <xdr:cNvPr id="141" name="テキスト ボックス 140"/>
        <xdr:cNvSpPr txBox="1"/>
      </xdr:nvSpPr>
      <xdr:spPr>
        <a:xfrm>
          <a:off x="2527300" y="735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43436</xdr:rowOff>
    </xdr:from>
    <xdr:to>
      <xdr:col>24</xdr:col>
      <xdr:colOff>63500</xdr:colOff>
      <xdr:row>37</xdr:row>
      <xdr:rowOff>79509</xdr:rowOff>
    </xdr:to>
    <xdr:cxnSp macro="">
      <xdr:nvCxnSpPr>
        <xdr:cNvPr id="59" name="直線コネクタ 58"/>
        <xdr:cNvCxnSpPr/>
      </xdr:nvCxnSpPr>
      <xdr:spPr>
        <a:xfrm>
          <a:off x="3797300" y="6387086"/>
          <a:ext cx="8382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126727</xdr:rowOff>
    </xdr:from>
    <xdr:ext cx="534377" cy="259045"/>
    <xdr:sp macro="" textlink="">
      <xdr:nvSpPr>
        <xdr:cNvPr id="60" name="人件費平均値テキスト"/>
        <xdr:cNvSpPr txBox="1"/>
      </xdr:nvSpPr>
      <xdr:spPr>
        <a:xfrm>
          <a:off x="4686300" y="5956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38613</xdr:rowOff>
    </xdr:from>
    <xdr:to>
      <xdr:col>19</xdr:col>
      <xdr:colOff>177800</xdr:colOff>
      <xdr:row>37</xdr:row>
      <xdr:rowOff>43436</xdr:rowOff>
    </xdr:to>
    <xdr:cxnSp macro="">
      <xdr:nvCxnSpPr>
        <xdr:cNvPr id="62" name="直線コネクタ 61"/>
        <xdr:cNvCxnSpPr/>
      </xdr:nvCxnSpPr>
      <xdr:spPr>
        <a:xfrm>
          <a:off x="2908300" y="638226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45841</xdr:rowOff>
    </xdr:from>
    <xdr:ext cx="534377" cy="259045"/>
    <xdr:sp macro="" textlink="">
      <xdr:nvSpPr>
        <xdr:cNvPr id="64" name="テキスト ボックス 63"/>
        <xdr:cNvSpPr txBox="1"/>
      </xdr:nvSpPr>
      <xdr:spPr>
        <a:xfrm>
          <a:off x="3530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38613</xdr:rowOff>
    </xdr:from>
    <xdr:to>
      <xdr:col>15</xdr:col>
      <xdr:colOff>50800</xdr:colOff>
      <xdr:row>37</xdr:row>
      <xdr:rowOff>81727</xdr:rowOff>
    </xdr:to>
    <xdr:cxnSp macro="">
      <xdr:nvCxnSpPr>
        <xdr:cNvPr id="65" name="直線コネクタ 64"/>
        <xdr:cNvCxnSpPr/>
      </xdr:nvCxnSpPr>
      <xdr:spPr>
        <a:xfrm flipV="1">
          <a:off x="2019300" y="6382263"/>
          <a:ext cx="889000" cy="4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37497</xdr:rowOff>
    </xdr:from>
    <xdr:ext cx="534377" cy="259045"/>
    <xdr:sp macro="" textlink="">
      <xdr:nvSpPr>
        <xdr:cNvPr id="67" name="テキスト ボックス 66"/>
        <xdr:cNvSpPr txBox="1"/>
      </xdr:nvSpPr>
      <xdr:spPr>
        <a:xfrm>
          <a:off x="2641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63782</xdr:rowOff>
    </xdr:from>
    <xdr:to>
      <xdr:col>10</xdr:col>
      <xdr:colOff>114300</xdr:colOff>
      <xdr:row>37</xdr:row>
      <xdr:rowOff>81727</xdr:rowOff>
    </xdr:to>
    <xdr:cxnSp macro="">
      <xdr:nvCxnSpPr>
        <xdr:cNvPr id="68" name="直線コネクタ 67"/>
        <xdr:cNvCxnSpPr/>
      </xdr:nvCxnSpPr>
      <xdr:spPr>
        <a:xfrm>
          <a:off x="1130300" y="6407432"/>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5050</xdr:rowOff>
    </xdr:from>
    <xdr:to>
      <xdr:col>10</xdr:col>
      <xdr:colOff>165100</xdr:colOff>
      <xdr:row>35</xdr:row>
      <xdr:rowOff>106650</xdr:rowOff>
    </xdr:to>
    <xdr:sp macro="" textlink="">
      <xdr:nvSpPr>
        <xdr:cNvPr id="69" name="フローチャート: 判断 68"/>
        <xdr:cNvSpPr/>
      </xdr:nvSpPr>
      <xdr:spPr>
        <a:xfrm>
          <a:off x="1968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123177</xdr:rowOff>
    </xdr:from>
    <xdr:ext cx="534377" cy="259045"/>
    <xdr:sp macro="" textlink="">
      <xdr:nvSpPr>
        <xdr:cNvPr id="70" name="テキスト ボックス 69"/>
        <xdr:cNvSpPr txBox="1"/>
      </xdr:nvSpPr>
      <xdr:spPr>
        <a:xfrm>
          <a:off x="1752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20823</xdr:rowOff>
    </xdr:from>
    <xdr:to>
      <xdr:col>6</xdr:col>
      <xdr:colOff>38100</xdr:colOff>
      <xdr:row>35</xdr:row>
      <xdr:rowOff>122423</xdr:rowOff>
    </xdr:to>
    <xdr:sp macro="" textlink="">
      <xdr:nvSpPr>
        <xdr:cNvPr id="71" name="フローチャート: 判断 70"/>
        <xdr:cNvSpPr/>
      </xdr:nvSpPr>
      <xdr:spPr>
        <a:xfrm>
          <a:off x="1079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138950</xdr:rowOff>
    </xdr:from>
    <xdr:ext cx="534377" cy="259045"/>
    <xdr:sp macro="" textlink="">
      <xdr:nvSpPr>
        <xdr:cNvPr id="72" name="テキスト ボックス 71"/>
        <xdr:cNvSpPr txBox="1"/>
      </xdr:nvSpPr>
      <xdr:spPr>
        <a:xfrm>
          <a:off x="863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28709</xdr:rowOff>
    </xdr:from>
    <xdr:to>
      <xdr:col>24</xdr:col>
      <xdr:colOff>114300</xdr:colOff>
      <xdr:row>37</xdr:row>
      <xdr:rowOff>130309</xdr:rowOff>
    </xdr:to>
    <xdr:sp macro="" textlink="">
      <xdr:nvSpPr>
        <xdr:cNvPr id="78" name="楕円 77"/>
        <xdr:cNvSpPr/>
      </xdr:nvSpPr>
      <xdr:spPr>
        <a:xfrm>
          <a:off x="45847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7136</xdr:rowOff>
    </xdr:from>
    <xdr:ext cx="534377" cy="259045"/>
    <xdr:sp macro="" textlink="">
      <xdr:nvSpPr>
        <xdr:cNvPr id="79" name="人件費該当値テキスト"/>
        <xdr:cNvSpPr txBox="1"/>
      </xdr:nvSpPr>
      <xdr:spPr>
        <a:xfrm>
          <a:off x="4686300" y="635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164086</xdr:rowOff>
    </xdr:from>
    <xdr:to>
      <xdr:col>20</xdr:col>
      <xdr:colOff>38100</xdr:colOff>
      <xdr:row>37</xdr:row>
      <xdr:rowOff>94236</xdr:rowOff>
    </xdr:to>
    <xdr:sp macro="" textlink="">
      <xdr:nvSpPr>
        <xdr:cNvPr id="80" name="楕円 79"/>
        <xdr:cNvSpPr/>
      </xdr:nvSpPr>
      <xdr:spPr>
        <a:xfrm>
          <a:off x="37465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85363</xdr:rowOff>
    </xdr:from>
    <xdr:ext cx="534377" cy="259045"/>
    <xdr:sp macro="" textlink="">
      <xdr:nvSpPr>
        <xdr:cNvPr id="81" name="テキスト ボックス 80"/>
        <xdr:cNvSpPr txBox="1"/>
      </xdr:nvSpPr>
      <xdr:spPr>
        <a:xfrm>
          <a:off x="3530111" y="64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159263</xdr:rowOff>
    </xdr:from>
    <xdr:to>
      <xdr:col>15</xdr:col>
      <xdr:colOff>101600</xdr:colOff>
      <xdr:row>37</xdr:row>
      <xdr:rowOff>89413</xdr:rowOff>
    </xdr:to>
    <xdr:sp macro="" textlink="">
      <xdr:nvSpPr>
        <xdr:cNvPr id="82" name="楕円 81"/>
        <xdr:cNvSpPr/>
      </xdr:nvSpPr>
      <xdr:spPr>
        <a:xfrm>
          <a:off x="2857500" y="63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80540</xdr:rowOff>
    </xdr:from>
    <xdr:ext cx="534377" cy="259045"/>
    <xdr:sp macro="" textlink="">
      <xdr:nvSpPr>
        <xdr:cNvPr id="83" name="テキスト ボックス 82"/>
        <xdr:cNvSpPr txBox="1"/>
      </xdr:nvSpPr>
      <xdr:spPr>
        <a:xfrm>
          <a:off x="2641111" y="64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30927</xdr:rowOff>
    </xdr:from>
    <xdr:to>
      <xdr:col>10</xdr:col>
      <xdr:colOff>165100</xdr:colOff>
      <xdr:row>37</xdr:row>
      <xdr:rowOff>132527</xdr:rowOff>
    </xdr:to>
    <xdr:sp macro="" textlink="">
      <xdr:nvSpPr>
        <xdr:cNvPr id="84" name="楕円 83"/>
        <xdr:cNvSpPr/>
      </xdr:nvSpPr>
      <xdr:spPr>
        <a:xfrm>
          <a:off x="1968500" y="63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123654</xdr:rowOff>
    </xdr:from>
    <xdr:ext cx="534377" cy="259045"/>
    <xdr:sp macro="" textlink="">
      <xdr:nvSpPr>
        <xdr:cNvPr id="85" name="テキスト ボックス 84"/>
        <xdr:cNvSpPr txBox="1"/>
      </xdr:nvSpPr>
      <xdr:spPr>
        <a:xfrm>
          <a:off x="1752111" y="646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12982</xdr:rowOff>
    </xdr:from>
    <xdr:to>
      <xdr:col>6</xdr:col>
      <xdr:colOff>38100</xdr:colOff>
      <xdr:row>37</xdr:row>
      <xdr:rowOff>114582</xdr:rowOff>
    </xdr:to>
    <xdr:sp macro="" textlink="">
      <xdr:nvSpPr>
        <xdr:cNvPr id="86" name="楕円 85"/>
        <xdr:cNvSpPr/>
      </xdr:nvSpPr>
      <xdr:spPr>
        <a:xfrm>
          <a:off x="1079500" y="635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105709</xdr:rowOff>
    </xdr:from>
    <xdr:ext cx="534377" cy="259045"/>
    <xdr:sp macro="" textlink="">
      <xdr:nvSpPr>
        <xdr:cNvPr id="87" name="テキスト ボックス 86"/>
        <xdr:cNvSpPr txBox="1"/>
      </xdr:nvSpPr>
      <xdr:spPr>
        <a:xfrm>
          <a:off x="863111" y="644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138290</xdr:rowOff>
    </xdr:from>
    <xdr:to>
      <xdr:col>24</xdr:col>
      <xdr:colOff>63500</xdr:colOff>
      <xdr:row>57</xdr:row>
      <xdr:rowOff>146314</xdr:rowOff>
    </xdr:to>
    <xdr:cxnSp macro="">
      <xdr:nvCxnSpPr>
        <xdr:cNvPr id="116" name="直線コネクタ 115"/>
        <xdr:cNvCxnSpPr/>
      </xdr:nvCxnSpPr>
      <xdr:spPr>
        <a:xfrm>
          <a:off x="3797300" y="9910940"/>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80639</xdr:rowOff>
    </xdr:from>
    <xdr:ext cx="534377" cy="259045"/>
    <xdr:sp macro="" textlink="">
      <xdr:nvSpPr>
        <xdr:cNvPr id="117" name="物件費平均値テキスト"/>
        <xdr:cNvSpPr txBox="1"/>
      </xdr:nvSpPr>
      <xdr:spPr>
        <a:xfrm>
          <a:off x="4686300" y="9853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138290</xdr:rowOff>
    </xdr:from>
    <xdr:to>
      <xdr:col>19</xdr:col>
      <xdr:colOff>177800</xdr:colOff>
      <xdr:row>57</xdr:row>
      <xdr:rowOff>140629</xdr:rowOff>
    </xdr:to>
    <xdr:cxnSp macro="">
      <xdr:nvCxnSpPr>
        <xdr:cNvPr id="119" name="直線コネクタ 118"/>
        <xdr:cNvCxnSpPr/>
      </xdr:nvCxnSpPr>
      <xdr:spPr>
        <a:xfrm flipV="1">
          <a:off x="2908300" y="9910940"/>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140629</xdr:rowOff>
    </xdr:from>
    <xdr:to>
      <xdr:col>15</xdr:col>
      <xdr:colOff>50800</xdr:colOff>
      <xdr:row>57</xdr:row>
      <xdr:rowOff>159638</xdr:rowOff>
    </xdr:to>
    <xdr:cxnSp macro="">
      <xdr:nvCxnSpPr>
        <xdr:cNvPr id="122" name="直線コネクタ 121"/>
        <xdr:cNvCxnSpPr/>
      </xdr:nvCxnSpPr>
      <xdr:spPr>
        <a:xfrm flipV="1">
          <a:off x="2019300" y="9913279"/>
          <a:ext cx="889000" cy="1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40760</xdr:rowOff>
    </xdr:from>
    <xdr:ext cx="534377" cy="259045"/>
    <xdr:sp macro="" textlink="">
      <xdr:nvSpPr>
        <xdr:cNvPr id="124" name="テキスト ボックス 123"/>
        <xdr:cNvSpPr txBox="1"/>
      </xdr:nvSpPr>
      <xdr:spPr>
        <a:xfrm>
          <a:off x="2641111" y="998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159638</xdr:rowOff>
    </xdr:from>
    <xdr:to>
      <xdr:col>10</xdr:col>
      <xdr:colOff>114300</xdr:colOff>
      <xdr:row>58</xdr:row>
      <xdr:rowOff>17277</xdr:rowOff>
    </xdr:to>
    <xdr:cxnSp macro="">
      <xdr:nvCxnSpPr>
        <xdr:cNvPr id="125" name="直線コネクタ 124"/>
        <xdr:cNvCxnSpPr/>
      </xdr:nvCxnSpPr>
      <xdr:spPr>
        <a:xfrm flipV="1">
          <a:off x="1130300" y="9932288"/>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74384</xdr:rowOff>
    </xdr:from>
    <xdr:to>
      <xdr:col>10</xdr:col>
      <xdr:colOff>165100</xdr:colOff>
      <xdr:row>58</xdr:row>
      <xdr:rowOff>4534</xdr:rowOff>
    </xdr:to>
    <xdr:sp macro="" textlink="">
      <xdr:nvSpPr>
        <xdr:cNvPr id="126" name="フローチャート: 判断 125"/>
        <xdr:cNvSpPr/>
      </xdr:nvSpPr>
      <xdr:spPr>
        <a:xfrm>
          <a:off x="1968500" y="98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21061</xdr:rowOff>
    </xdr:from>
    <xdr:ext cx="534377" cy="259045"/>
    <xdr:sp macro="" textlink="">
      <xdr:nvSpPr>
        <xdr:cNvPr id="127" name="テキスト ボックス 126"/>
        <xdr:cNvSpPr txBox="1"/>
      </xdr:nvSpPr>
      <xdr:spPr>
        <a:xfrm>
          <a:off x="1752111" y="962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73405</xdr:rowOff>
    </xdr:from>
    <xdr:to>
      <xdr:col>6</xdr:col>
      <xdr:colOff>38100</xdr:colOff>
      <xdr:row>58</xdr:row>
      <xdr:rowOff>3555</xdr:rowOff>
    </xdr:to>
    <xdr:sp macro="" textlink="">
      <xdr:nvSpPr>
        <xdr:cNvPr id="128" name="フローチャート: 判断 127"/>
        <xdr:cNvSpPr/>
      </xdr:nvSpPr>
      <xdr:spPr>
        <a:xfrm>
          <a:off x="1079500" y="98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20082</xdr:rowOff>
    </xdr:from>
    <xdr:ext cx="534377" cy="259045"/>
    <xdr:sp macro="" textlink="">
      <xdr:nvSpPr>
        <xdr:cNvPr id="129" name="テキスト ボックス 128"/>
        <xdr:cNvSpPr txBox="1"/>
      </xdr:nvSpPr>
      <xdr:spPr>
        <a:xfrm>
          <a:off x="863111" y="96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95514</xdr:rowOff>
    </xdr:from>
    <xdr:to>
      <xdr:col>24</xdr:col>
      <xdr:colOff>114300</xdr:colOff>
      <xdr:row>58</xdr:row>
      <xdr:rowOff>25664</xdr:rowOff>
    </xdr:to>
    <xdr:sp macro="" textlink="">
      <xdr:nvSpPr>
        <xdr:cNvPr id="135" name="楕円 134"/>
        <xdr:cNvSpPr/>
      </xdr:nvSpPr>
      <xdr:spPr>
        <a:xfrm>
          <a:off x="4584700" y="98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54891</xdr:rowOff>
    </xdr:from>
    <xdr:ext cx="534377" cy="259045"/>
    <xdr:sp macro="" textlink="">
      <xdr:nvSpPr>
        <xdr:cNvPr id="136" name="物件費該当値テキスト"/>
        <xdr:cNvSpPr txBox="1"/>
      </xdr:nvSpPr>
      <xdr:spPr>
        <a:xfrm>
          <a:off x="4686300" y="96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87490</xdr:rowOff>
    </xdr:from>
    <xdr:to>
      <xdr:col>20</xdr:col>
      <xdr:colOff>38100</xdr:colOff>
      <xdr:row>58</xdr:row>
      <xdr:rowOff>17640</xdr:rowOff>
    </xdr:to>
    <xdr:sp macro="" textlink="">
      <xdr:nvSpPr>
        <xdr:cNvPr id="137" name="楕円 136"/>
        <xdr:cNvSpPr/>
      </xdr:nvSpPr>
      <xdr:spPr>
        <a:xfrm>
          <a:off x="3746500" y="98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8767</xdr:rowOff>
    </xdr:from>
    <xdr:ext cx="534377" cy="259045"/>
    <xdr:sp macro="" textlink="">
      <xdr:nvSpPr>
        <xdr:cNvPr id="138" name="テキスト ボックス 137"/>
        <xdr:cNvSpPr txBox="1"/>
      </xdr:nvSpPr>
      <xdr:spPr>
        <a:xfrm>
          <a:off x="3530111" y="99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89829</xdr:rowOff>
    </xdr:from>
    <xdr:to>
      <xdr:col>15</xdr:col>
      <xdr:colOff>101600</xdr:colOff>
      <xdr:row>58</xdr:row>
      <xdr:rowOff>19979</xdr:rowOff>
    </xdr:to>
    <xdr:sp macro="" textlink="">
      <xdr:nvSpPr>
        <xdr:cNvPr id="139" name="楕円 138"/>
        <xdr:cNvSpPr/>
      </xdr:nvSpPr>
      <xdr:spPr>
        <a:xfrm>
          <a:off x="2857500" y="98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36506</xdr:rowOff>
    </xdr:from>
    <xdr:ext cx="534377" cy="259045"/>
    <xdr:sp macro="" textlink="">
      <xdr:nvSpPr>
        <xdr:cNvPr id="140" name="テキスト ボックス 139"/>
        <xdr:cNvSpPr txBox="1"/>
      </xdr:nvSpPr>
      <xdr:spPr>
        <a:xfrm>
          <a:off x="2641111" y="96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108838</xdr:rowOff>
    </xdr:from>
    <xdr:to>
      <xdr:col>10</xdr:col>
      <xdr:colOff>165100</xdr:colOff>
      <xdr:row>58</xdr:row>
      <xdr:rowOff>38988</xdr:rowOff>
    </xdr:to>
    <xdr:sp macro="" textlink="">
      <xdr:nvSpPr>
        <xdr:cNvPr id="141" name="楕円 140"/>
        <xdr:cNvSpPr/>
      </xdr:nvSpPr>
      <xdr:spPr>
        <a:xfrm>
          <a:off x="1968500" y="988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30115</xdr:rowOff>
    </xdr:from>
    <xdr:ext cx="534377" cy="259045"/>
    <xdr:sp macro="" textlink="">
      <xdr:nvSpPr>
        <xdr:cNvPr id="142" name="テキスト ボックス 141"/>
        <xdr:cNvSpPr txBox="1"/>
      </xdr:nvSpPr>
      <xdr:spPr>
        <a:xfrm>
          <a:off x="1752111" y="99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137927</xdr:rowOff>
    </xdr:from>
    <xdr:to>
      <xdr:col>6</xdr:col>
      <xdr:colOff>38100</xdr:colOff>
      <xdr:row>58</xdr:row>
      <xdr:rowOff>68077</xdr:rowOff>
    </xdr:to>
    <xdr:sp macro="" textlink="">
      <xdr:nvSpPr>
        <xdr:cNvPr id="143" name="楕円 142"/>
        <xdr:cNvSpPr/>
      </xdr:nvSpPr>
      <xdr:spPr>
        <a:xfrm>
          <a:off x="1079500" y="99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59204</xdr:rowOff>
    </xdr:from>
    <xdr:ext cx="534377" cy="259045"/>
    <xdr:sp macro="" textlink="">
      <xdr:nvSpPr>
        <xdr:cNvPr id="144" name="テキスト ボックス 143"/>
        <xdr:cNvSpPr txBox="1"/>
      </xdr:nvSpPr>
      <xdr:spPr>
        <a:xfrm>
          <a:off x="863111" y="1000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119011</xdr:rowOff>
    </xdr:from>
    <xdr:to>
      <xdr:col>24</xdr:col>
      <xdr:colOff>63500</xdr:colOff>
      <xdr:row>76</xdr:row>
      <xdr:rowOff>138328</xdr:rowOff>
    </xdr:to>
    <xdr:cxnSp macro="">
      <xdr:nvCxnSpPr>
        <xdr:cNvPr id="169" name="直線コネクタ 168"/>
        <xdr:cNvCxnSpPr/>
      </xdr:nvCxnSpPr>
      <xdr:spPr>
        <a:xfrm>
          <a:off x="3797300" y="13149211"/>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119011</xdr:rowOff>
    </xdr:from>
    <xdr:to>
      <xdr:col>19</xdr:col>
      <xdr:colOff>177800</xdr:colOff>
      <xdr:row>76</xdr:row>
      <xdr:rowOff>148444</xdr:rowOff>
    </xdr:to>
    <xdr:cxnSp macro="">
      <xdr:nvCxnSpPr>
        <xdr:cNvPr id="172" name="直線コネクタ 171"/>
        <xdr:cNvCxnSpPr/>
      </xdr:nvCxnSpPr>
      <xdr:spPr>
        <a:xfrm flipV="1">
          <a:off x="2908300" y="13149211"/>
          <a:ext cx="889000" cy="2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10862</xdr:rowOff>
    </xdr:from>
    <xdr:ext cx="469744" cy="259045"/>
    <xdr:sp macro="" textlink="">
      <xdr:nvSpPr>
        <xdr:cNvPr id="174" name="テキスト ボックス 173"/>
        <xdr:cNvSpPr txBox="1"/>
      </xdr:nvSpPr>
      <xdr:spPr>
        <a:xfrm>
          <a:off x="3562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97752</xdr:rowOff>
    </xdr:from>
    <xdr:to>
      <xdr:col>15</xdr:col>
      <xdr:colOff>50800</xdr:colOff>
      <xdr:row>76</xdr:row>
      <xdr:rowOff>148444</xdr:rowOff>
    </xdr:to>
    <xdr:cxnSp macro="">
      <xdr:nvCxnSpPr>
        <xdr:cNvPr id="175" name="直線コネクタ 174"/>
        <xdr:cNvCxnSpPr/>
      </xdr:nvCxnSpPr>
      <xdr:spPr>
        <a:xfrm>
          <a:off x="2019300" y="13127952"/>
          <a:ext cx="889000" cy="5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20178</xdr:rowOff>
    </xdr:from>
    <xdr:ext cx="469744" cy="259045"/>
    <xdr:sp macro="" textlink="">
      <xdr:nvSpPr>
        <xdr:cNvPr id="177" name="テキスト ボックス 176"/>
        <xdr:cNvSpPr txBox="1"/>
      </xdr:nvSpPr>
      <xdr:spPr>
        <a:xfrm>
          <a:off x="2673428" y="1322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97752</xdr:rowOff>
    </xdr:from>
    <xdr:to>
      <xdr:col>10</xdr:col>
      <xdr:colOff>114300</xdr:colOff>
      <xdr:row>76</xdr:row>
      <xdr:rowOff>147816</xdr:rowOff>
    </xdr:to>
    <xdr:cxnSp macro="">
      <xdr:nvCxnSpPr>
        <xdr:cNvPr id="178" name="直線コネクタ 177"/>
        <xdr:cNvCxnSpPr/>
      </xdr:nvCxnSpPr>
      <xdr:spPr>
        <a:xfrm flipV="1">
          <a:off x="1130300" y="13127952"/>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17520</xdr:rowOff>
    </xdr:from>
    <xdr:to>
      <xdr:col>10</xdr:col>
      <xdr:colOff>165100</xdr:colOff>
      <xdr:row>76</xdr:row>
      <xdr:rowOff>119120</xdr:rowOff>
    </xdr:to>
    <xdr:sp macro="" textlink="">
      <xdr:nvSpPr>
        <xdr:cNvPr id="179" name="フローチャート: 判断 178"/>
        <xdr:cNvSpPr/>
      </xdr:nvSpPr>
      <xdr:spPr>
        <a:xfrm>
          <a:off x="1968500" y="130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135647</xdr:rowOff>
    </xdr:from>
    <xdr:ext cx="469744" cy="259045"/>
    <xdr:sp macro="" textlink="">
      <xdr:nvSpPr>
        <xdr:cNvPr id="180" name="テキスト ボックス 179"/>
        <xdr:cNvSpPr txBox="1"/>
      </xdr:nvSpPr>
      <xdr:spPr>
        <a:xfrm>
          <a:off x="1784428" y="128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48037</xdr:rowOff>
    </xdr:from>
    <xdr:to>
      <xdr:col>6</xdr:col>
      <xdr:colOff>38100</xdr:colOff>
      <xdr:row>76</xdr:row>
      <xdr:rowOff>149637</xdr:rowOff>
    </xdr:to>
    <xdr:sp macro="" textlink="">
      <xdr:nvSpPr>
        <xdr:cNvPr id="181" name="フローチャート: 判断 180"/>
        <xdr:cNvSpPr/>
      </xdr:nvSpPr>
      <xdr:spPr>
        <a:xfrm>
          <a:off x="1079500" y="130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166164</xdr:rowOff>
    </xdr:from>
    <xdr:ext cx="469744" cy="259045"/>
    <xdr:sp macro="" textlink="">
      <xdr:nvSpPr>
        <xdr:cNvPr id="182" name="テキスト ボックス 181"/>
        <xdr:cNvSpPr txBox="1"/>
      </xdr:nvSpPr>
      <xdr:spPr>
        <a:xfrm>
          <a:off x="895428" y="1285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87528</xdr:rowOff>
    </xdr:from>
    <xdr:to>
      <xdr:col>24</xdr:col>
      <xdr:colOff>114300</xdr:colOff>
      <xdr:row>77</xdr:row>
      <xdr:rowOff>17678</xdr:rowOff>
    </xdr:to>
    <xdr:sp macro="" textlink="">
      <xdr:nvSpPr>
        <xdr:cNvPr id="188" name="楕円 187"/>
        <xdr:cNvSpPr/>
      </xdr:nvSpPr>
      <xdr:spPr>
        <a:xfrm>
          <a:off x="4584700" y="131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65955</xdr:rowOff>
    </xdr:from>
    <xdr:ext cx="469744" cy="259045"/>
    <xdr:sp macro="" textlink="">
      <xdr:nvSpPr>
        <xdr:cNvPr id="189" name="維持補修費該当値テキスト"/>
        <xdr:cNvSpPr txBox="1"/>
      </xdr:nvSpPr>
      <xdr:spPr>
        <a:xfrm>
          <a:off x="4686300" y="130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68211</xdr:rowOff>
    </xdr:from>
    <xdr:to>
      <xdr:col>20</xdr:col>
      <xdr:colOff>38100</xdr:colOff>
      <xdr:row>76</xdr:row>
      <xdr:rowOff>169811</xdr:rowOff>
    </xdr:to>
    <xdr:sp macro="" textlink="">
      <xdr:nvSpPr>
        <xdr:cNvPr id="190" name="楕円 189"/>
        <xdr:cNvSpPr/>
      </xdr:nvSpPr>
      <xdr:spPr>
        <a:xfrm>
          <a:off x="3746500" y="13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14888</xdr:rowOff>
    </xdr:from>
    <xdr:ext cx="469744" cy="259045"/>
    <xdr:sp macro="" textlink="">
      <xdr:nvSpPr>
        <xdr:cNvPr id="191" name="テキスト ボックス 190"/>
        <xdr:cNvSpPr txBox="1"/>
      </xdr:nvSpPr>
      <xdr:spPr>
        <a:xfrm>
          <a:off x="3562428" y="1287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97644</xdr:rowOff>
    </xdr:from>
    <xdr:to>
      <xdr:col>15</xdr:col>
      <xdr:colOff>101600</xdr:colOff>
      <xdr:row>77</xdr:row>
      <xdr:rowOff>27794</xdr:rowOff>
    </xdr:to>
    <xdr:sp macro="" textlink="">
      <xdr:nvSpPr>
        <xdr:cNvPr id="192" name="楕円 191"/>
        <xdr:cNvSpPr/>
      </xdr:nvSpPr>
      <xdr:spPr>
        <a:xfrm>
          <a:off x="2857500" y="131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44321</xdr:rowOff>
    </xdr:from>
    <xdr:ext cx="469744" cy="259045"/>
    <xdr:sp macro="" textlink="">
      <xdr:nvSpPr>
        <xdr:cNvPr id="193" name="テキスト ボックス 192"/>
        <xdr:cNvSpPr txBox="1"/>
      </xdr:nvSpPr>
      <xdr:spPr>
        <a:xfrm>
          <a:off x="2673428" y="1290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46952</xdr:rowOff>
    </xdr:from>
    <xdr:to>
      <xdr:col>10</xdr:col>
      <xdr:colOff>165100</xdr:colOff>
      <xdr:row>76</xdr:row>
      <xdr:rowOff>148552</xdr:rowOff>
    </xdr:to>
    <xdr:sp macro="" textlink="">
      <xdr:nvSpPr>
        <xdr:cNvPr id="194" name="楕円 193"/>
        <xdr:cNvSpPr/>
      </xdr:nvSpPr>
      <xdr:spPr>
        <a:xfrm>
          <a:off x="1968500" y="130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139679</xdr:rowOff>
    </xdr:from>
    <xdr:ext cx="469744" cy="259045"/>
    <xdr:sp macro="" textlink="">
      <xdr:nvSpPr>
        <xdr:cNvPr id="195" name="テキスト ボックス 194"/>
        <xdr:cNvSpPr txBox="1"/>
      </xdr:nvSpPr>
      <xdr:spPr>
        <a:xfrm>
          <a:off x="1784428" y="131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97016</xdr:rowOff>
    </xdr:from>
    <xdr:to>
      <xdr:col>6</xdr:col>
      <xdr:colOff>38100</xdr:colOff>
      <xdr:row>77</xdr:row>
      <xdr:rowOff>27166</xdr:rowOff>
    </xdr:to>
    <xdr:sp macro="" textlink="">
      <xdr:nvSpPr>
        <xdr:cNvPr id="196" name="楕円 195"/>
        <xdr:cNvSpPr/>
      </xdr:nvSpPr>
      <xdr:spPr>
        <a:xfrm>
          <a:off x="1079500" y="1312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18293</xdr:rowOff>
    </xdr:from>
    <xdr:ext cx="469744" cy="259045"/>
    <xdr:sp macro="" textlink="">
      <xdr:nvSpPr>
        <xdr:cNvPr id="197" name="テキスト ボックス 196"/>
        <xdr:cNvSpPr txBox="1"/>
      </xdr:nvSpPr>
      <xdr:spPr>
        <a:xfrm>
          <a:off x="895428" y="132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26239</xdr:rowOff>
    </xdr:from>
    <xdr:to>
      <xdr:col>24</xdr:col>
      <xdr:colOff>63500</xdr:colOff>
      <xdr:row>96</xdr:row>
      <xdr:rowOff>40336</xdr:rowOff>
    </xdr:to>
    <xdr:cxnSp macro="">
      <xdr:nvCxnSpPr>
        <xdr:cNvPr id="227" name="直線コネクタ 226"/>
        <xdr:cNvCxnSpPr/>
      </xdr:nvCxnSpPr>
      <xdr:spPr>
        <a:xfrm flipV="1">
          <a:off x="3797300" y="16485439"/>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69029</xdr:rowOff>
    </xdr:from>
    <xdr:ext cx="534377" cy="259045"/>
    <xdr:sp macro="" textlink="">
      <xdr:nvSpPr>
        <xdr:cNvPr id="228" name="扶助費平均値テキスト"/>
        <xdr:cNvSpPr txBox="1"/>
      </xdr:nvSpPr>
      <xdr:spPr>
        <a:xfrm>
          <a:off x="4686300" y="16185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40336</xdr:rowOff>
    </xdr:from>
    <xdr:to>
      <xdr:col>19</xdr:col>
      <xdr:colOff>177800</xdr:colOff>
      <xdr:row>96</xdr:row>
      <xdr:rowOff>56147</xdr:rowOff>
    </xdr:to>
    <xdr:cxnSp macro="">
      <xdr:nvCxnSpPr>
        <xdr:cNvPr id="230" name="直線コネクタ 229"/>
        <xdr:cNvCxnSpPr/>
      </xdr:nvCxnSpPr>
      <xdr:spPr>
        <a:xfrm flipV="1">
          <a:off x="2908300" y="1649953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1528</xdr:rowOff>
    </xdr:from>
    <xdr:ext cx="534377" cy="259045"/>
    <xdr:sp macro="" textlink="">
      <xdr:nvSpPr>
        <xdr:cNvPr id="232" name="テキスト ボックス 231"/>
        <xdr:cNvSpPr txBox="1"/>
      </xdr:nvSpPr>
      <xdr:spPr>
        <a:xfrm>
          <a:off x="3530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1169</xdr:rowOff>
    </xdr:from>
    <xdr:to>
      <xdr:col>15</xdr:col>
      <xdr:colOff>50800</xdr:colOff>
      <xdr:row>96</xdr:row>
      <xdr:rowOff>56147</xdr:rowOff>
    </xdr:to>
    <xdr:cxnSp macro="">
      <xdr:nvCxnSpPr>
        <xdr:cNvPr id="233" name="直線コネクタ 232"/>
        <xdr:cNvCxnSpPr/>
      </xdr:nvCxnSpPr>
      <xdr:spPr>
        <a:xfrm>
          <a:off x="2019300" y="16460369"/>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64177</xdr:rowOff>
    </xdr:from>
    <xdr:ext cx="534377" cy="259045"/>
    <xdr:sp macro="" textlink="">
      <xdr:nvSpPr>
        <xdr:cNvPr id="235" name="テキスト ボックス 234"/>
        <xdr:cNvSpPr txBox="1"/>
      </xdr:nvSpPr>
      <xdr:spPr>
        <a:xfrm>
          <a:off x="2641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1169</xdr:rowOff>
    </xdr:from>
    <xdr:to>
      <xdr:col>10</xdr:col>
      <xdr:colOff>114300</xdr:colOff>
      <xdr:row>96</xdr:row>
      <xdr:rowOff>72898</xdr:rowOff>
    </xdr:to>
    <xdr:cxnSp macro="">
      <xdr:nvCxnSpPr>
        <xdr:cNvPr id="236" name="直線コネクタ 235"/>
        <xdr:cNvCxnSpPr/>
      </xdr:nvCxnSpPr>
      <xdr:spPr>
        <a:xfrm flipV="1">
          <a:off x="1130300" y="16460369"/>
          <a:ext cx="889000" cy="7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12509</xdr:rowOff>
    </xdr:from>
    <xdr:to>
      <xdr:col>10</xdr:col>
      <xdr:colOff>165100</xdr:colOff>
      <xdr:row>96</xdr:row>
      <xdr:rowOff>114109</xdr:rowOff>
    </xdr:to>
    <xdr:sp macro="" textlink="">
      <xdr:nvSpPr>
        <xdr:cNvPr id="237" name="フローチャート: 判断 236"/>
        <xdr:cNvSpPr/>
      </xdr:nvSpPr>
      <xdr:spPr>
        <a:xfrm>
          <a:off x="1968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105236</xdr:rowOff>
    </xdr:from>
    <xdr:ext cx="534377" cy="259045"/>
    <xdr:sp macro="" textlink="">
      <xdr:nvSpPr>
        <xdr:cNvPr id="238" name="テキスト ボックス 237"/>
        <xdr:cNvSpPr txBox="1"/>
      </xdr:nvSpPr>
      <xdr:spPr>
        <a:xfrm>
          <a:off x="1752111" y="1656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68974</xdr:rowOff>
    </xdr:from>
    <xdr:to>
      <xdr:col>6</xdr:col>
      <xdr:colOff>38100</xdr:colOff>
      <xdr:row>96</xdr:row>
      <xdr:rowOff>170574</xdr:rowOff>
    </xdr:to>
    <xdr:sp macro="" textlink="">
      <xdr:nvSpPr>
        <xdr:cNvPr id="239" name="フローチャート: 判断 238"/>
        <xdr:cNvSpPr/>
      </xdr:nvSpPr>
      <xdr:spPr>
        <a:xfrm>
          <a:off x="1079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161701</xdr:rowOff>
    </xdr:from>
    <xdr:ext cx="534377" cy="259045"/>
    <xdr:sp macro="" textlink="">
      <xdr:nvSpPr>
        <xdr:cNvPr id="240" name="テキスト ボックス 239"/>
        <xdr:cNvSpPr txBox="1"/>
      </xdr:nvSpPr>
      <xdr:spPr>
        <a:xfrm>
          <a:off x="863111" y="1662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146889</xdr:rowOff>
    </xdr:from>
    <xdr:to>
      <xdr:col>24</xdr:col>
      <xdr:colOff>114300</xdr:colOff>
      <xdr:row>96</xdr:row>
      <xdr:rowOff>77039</xdr:rowOff>
    </xdr:to>
    <xdr:sp macro="" textlink="">
      <xdr:nvSpPr>
        <xdr:cNvPr id="246" name="楕円 245"/>
        <xdr:cNvSpPr/>
      </xdr:nvSpPr>
      <xdr:spPr>
        <a:xfrm>
          <a:off x="4584700" y="1643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125316</xdr:rowOff>
    </xdr:from>
    <xdr:ext cx="534377" cy="259045"/>
    <xdr:sp macro="" textlink="">
      <xdr:nvSpPr>
        <xdr:cNvPr id="247" name="扶助費該当値テキスト"/>
        <xdr:cNvSpPr txBox="1"/>
      </xdr:nvSpPr>
      <xdr:spPr>
        <a:xfrm>
          <a:off x="4686300" y="1641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160986</xdr:rowOff>
    </xdr:from>
    <xdr:to>
      <xdr:col>20</xdr:col>
      <xdr:colOff>38100</xdr:colOff>
      <xdr:row>96</xdr:row>
      <xdr:rowOff>91136</xdr:rowOff>
    </xdr:to>
    <xdr:sp macro="" textlink="">
      <xdr:nvSpPr>
        <xdr:cNvPr id="248" name="楕円 247"/>
        <xdr:cNvSpPr/>
      </xdr:nvSpPr>
      <xdr:spPr>
        <a:xfrm>
          <a:off x="3746500" y="164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82263</xdr:rowOff>
    </xdr:from>
    <xdr:ext cx="534377" cy="259045"/>
    <xdr:sp macro="" textlink="">
      <xdr:nvSpPr>
        <xdr:cNvPr id="249" name="テキスト ボックス 248"/>
        <xdr:cNvSpPr txBox="1"/>
      </xdr:nvSpPr>
      <xdr:spPr>
        <a:xfrm>
          <a:off x="3530111" y="165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5347</xdr:rowOff>
    </xdr:from>
    <xdr:to>
      <xdr:col>15</xdr:col>
      <xdr:colOff>101600</xdr:colOff>
      <xdr:row>96</xdr:row>
      <xdr:rowOff>106947</xdr:rowOff>
    </xdr:to>
    <xdr:sp macro="" textlink="">
      <xdr:nvSpPr>
        <xdr:cNvPr id="250" name="楕円 249"/>
        <xdr:cNvSpPr/>
      </xdr:nvSpPr>
      <xdr:spPr>
        <a:xfrm>
          <a:off x="2857500" y="164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98074</xdr:rowOff>
    </xdr:from>
    <xdr:ext cx="534377" cy="259045"/>
    <xdr:sp macro="" textlink="">
      <xdr:nvSpPr>
        <xdr:cNvPr id="251" name="テキスト ボックス 250"/>
        <xdr:cNvSpPr txBox="1"/>
      </xdr:nvSpPr>
      <xdr:spPr>
        <a:xfrm>
          <a:off x="2641111" y="165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121819</xdr:rowOff>
    </xdr:from>
    <xdr:to>
      <xdr:col>10</xdr:col>
      <xdr:colOff>165100</xdr:colOff>
      <xdr:row>96</xdr:row>
      <xdr:rowOff>51969</xdr:rowOff>
    </xdr:to>
    <xdr:sp macro="" textlink="">
      <xdr:nvSpPr>
        <xdr:cNvPr id="252" name="楕円 251"/>
        <xdr:cNvSpPr/>
      </xdr:nvSpPr>
      <xdr:spPr>
        <a:xfrm>
          <a:off x="1968500" y="164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68496</xdr:rowOff>
    </xdr:from>
    <xdr:ext cx="534377" cy="259045"/>
    <xdr:sp macro="" textlink="">
      <xdr:nvSpPr>
        <xdr:cNvPr id="253" name="テキスト ボックス 252"/>
        <xdr:cNvSpPr txBox="1"/>
      </xdr:nvSpPr>
      <xdr:spPr>
        <a:xfrm>
          <a:off x="1752111" y="161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22098</xdr:rowOff>
    </xdr:from>
    <xdr:to>
      <xdr:col>6</xdr:col>
      <xdr:colOff>38100</xdr:colOff>
      <xdr:row>96</xdr:row>
      <xdr:rowOff>123698</xdr:rowOff>
    </xdr:to>
    <xdr:sp macro="" textlink="">
      <xdr:nvSpPr>
        <xdr:cNvPr id="254" name="楕円 253"/>
        <xdr:cNvSpPr/>
      </xdr:nvSpPr>
      <xdr:spPr>
        <a:xfrm>
          <a:off x="1079500" y="1648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140225</xdr:rowOff>
    </xdr:from>
    <xdr:ext cx="534377" cy="259045"/>
    <xdr:sp macro="" textlink="">
      <xdr:nvSpPr>
        <xdr:cNvPr id="255" name="テキスト ボックス 254"/>
        <xdr:cNvSpPr txBox="1"/>
      </xdr:nvSpPr>
      <xdr:spPr>
        <a:xfrm>
          <a:off x="863111" y="162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110795</xdr:rowOff>
    </xdr:from>
    <xdr:to>
      <xdr:col>55</xdr:col>
      <xdr:colOff>0</xdr:colOff>
      <xdr:row>37</xdr:row>
      <xdr:rowOff>44272</xdr:rowOff>
    </xdr:to>
    <xdr:cxnSp macro="">
      <xdr:nvCxnSpPr>
        <xdr:cNvPr id="284" name="直線コネクタ 283"/>
        <xdr:cNvCxnSpPr/>
      </xdr:nvCxnSpPr>
      <xdr:spPr>
        <a:xfrm flipV="1">
          <a:off x="9639300" y="6282995"/>
          <a:ext cx="8382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44272</xdr:rowOff>
    </xdr:from>
    <xdr:to>
      <xdr:col>50</xdr:col>
      <xdr:colOff>114300</xdr:colOff>
      <xdr:row>37</xdr:row>
      <xdr:rowOff>70434</xdr:rowOff>
    </xdr:to>
    <xdr:cxnSp macro="">
      <xdr:nvCxnSpPr>
        <xdr:cNvPr id="287" name="直線コネクタ 286"/>
        <xdr:cNvCxnSpPr/>
      </xdr:nvCxnSpPr>
      <xdr:spPr>
        <a:xfrm flipV="1">
          <a:off x="8750300" y="6387922"/>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70434</xdr:rowOff>
    </xdr:from>
    <xdr:to>
      <xdr:col>45</xdr:col>
      <xdr:colOff>177800</xdr:colOff>
      <xdr:row>37</xdr:row>
      <xdr:rowOff>72847</xdr:rowOff>
    </xdr:to>
    <xdr:cxnSp macro="">
      <xdr:nvCxnSpPr>
        <xdr:cNvPr id="290" name="直線コネクタ 289"/>
        <xdr:cNvCxnSpPr/>
      </xdr:nvCxnSpPr>
      <xdr:spPr>
        <a:xfrm flipV="1">
          <a:off x="7861300" y="641408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72847</xdr:rowOff>
    </xdr:from>
    <xdr:to>
      <xdr:col>41</xdr:col>
      <xdr:colOff>50800</xdr:colOff>
      <xdr:row>37</xdr:row>
      <xdr:rowOff>127203</xdr:rowOff>
    </xdr:to>
    <xdr:cxnSp macro="">
      <xdr:nvCxnSpPr>
        <xdr:cNvPr id="293" name="直線コネクタ 292"/>
        <xdr:cNvCxnSpPr/>
      </xdr:nvCxnSpPr>
      <xdr:spPr>
        <a:xfrm flipV="1">
          <a:off x="6972300" y="6416497"/>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55639</xdr:rowOff>
    </xdr:from>
    <xdr:to>
      <xdr:col>41</xdr:col>
      <xdr:colOff>101600</xdr:colOff>
      <xdr:row>35</xdr:row>
      <xdr:rowOff>157239</xdr:rowOff>
    </xdr:to>
    <xdr:sp macro="" textlink="">
      <xdr:nvSpPr>
        <xdr:cNvPr id="294" name="フローチャート: 判断 293"/>
        <xdr:cNvSpPr/>
      </xdr:nvSpPr>
      <xdr:spPr>
        <a:xfrm>
          <a:off x="7810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2316</xdr:rowOff>
    </xdr:from>
    <xdr:ext cx="534377" cy="259045"/>
    <xdr:sp macro="" textlink="">
      <xdr:nvSpPr>
        <xdr:cNvPr id="295" name="テキスト ボックス 294"/>
        <xdr:cNvSpPr txBox="1"/>
      </xdr:nvSpPr>
      <xdr:spPr>
        <a:xfrm>
          <a:off x="7594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55766</xdr:rowOff>
    </xdr:from>
    <xdr:to>
      <xdr:col>36</xdr:col>
      <xdr:colOff>165100</xdr:colOff>
      <xdr:row>35</xdr:row>
      <xdr:rowOff>157366</xdr:rowOff>
    </xdr:to>
    <xdr:sp macro="" textlink="">
      <xdr:nvSpPr>
        <xdr:cNvPr id="296" name="フローチャート: 判断 295"/>
        <xdr:cNvSpPr/>
      </xdr:nvSpPr>
      <xdr:spPr>
        <a:xfrm>
          <a:off x="6921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2443</xdr:rowOff>
    </xdr:from>
    <xdr:ext cx="534377" cy="259045"/>
    <xdr:sp macro="" textlink="">
      <xdr:nvSpPr>
        <xdr:cNvPr id="297" name="テキスト ボックス 296"/>
        <xdr:cNvSpPr txBox="1"/>
      </xdr:nvSpPr>
      <xdr:spPr>
        <a:xfrm>
          <a:off x="6705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59995</xdr:rowOff>
    </xdr:from>
    <xdr:to>
      <xdr:col>55</xdr:col>
      <xdr:colOff>50800</xdr:colOff>
      <xdr:row>36</xdr:row>
      <xdr:rowOff>161595</xdr:rowOff>
    </xdr:to>
    <xdr:sp macro="" textlink="">
      <xdr:nvSpPr>
        <xdr:cNvPr id="303" name="楕円 302"/>
        <xdr:cNvSpPr/>
      </xdr:nvSpPr>
      <xdr:spPr>
        <a:xfrm>
          <a:off x="10426700" y="62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38422</xdr:rowOff>
    </xdr:from>
    <xdr:ext cx="534377" cy="259045"/>
    <xdr:sp macro="" textlink="">
      <xdr:nvSpPr>
        <xdr:cNvPr id="304" name="補助費等該当値テキスト"/>
        <xdr:cNvSpPr txBox="1"/>
      </xdr:nvSpPr>
      <xdr:spPr>
        <a:xfrm>
          <a:off x="10528300" y="621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164922</xdr:rowOff>
    </xdr:from>
    <xdr:to>
      <xdr:col>50</xdr:col>
      <xdr:colOff>165100</xdr:colOff>
      <xdr:row>37</xdr:row>
      <xdr:rowOff>95072</xdr:rowOff>
    </xdr:to>
    <xdr:sp macro="" textlink="">
      <xdr:nvSpPr>
        <xdr:cNvPr id="305" name="楕円 304"/>
        <xdr:cNvSpPr/>
      </xdr:nvSpPr>
      <xdr:spPr>
        <a:xfrm>
          <a:off x="9588500" y="63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86199</xdr:rowOff>
    </xdr:from>
    <xdr:ext cx="534377" cy="259045"/>
    <xdr:sp macro="" textlink="">
      <xdr:nvSpPr>
        <xdr:cNvPr id="306" name="テキスト ボックス 305"/>
        <xdr:cNvSpPr txBox="1"/>
      </xdr:nvSpPr>
      <xdr:spPr>
        <a:xfrm>
          <a:off x="9372111" y="642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19634</xdr:rowOff>
    </xdr:from>
    <xdr:to>
      <xdr:col>46</xdr:col>
      <xdr:colOff>38100</xdr:colOff>
      <xdr:row>37</xdr:row>
      <xdr:rowOff>121234</xdr:rowOff>
    </xdr:to>
    <xdr:sp macro="" textlink="">
      <xdr:nvSpPr>
        <xdr:cNvPr id="307" name="楕円 306"/>
        <xdr:cNvSpPr/>
      </xdr:nvSpPr>
      <xdr:spPr>
        <a:xfrm>
          <a:off x="8699500" y="636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112361</xdr:rowOff>
    </xdr:from>
    <xdr:ext cx="534377" cy="259045"/>
    <xdr:sp macro="" textlink="">
      <xdr:nvSpPr>
        <xdr:cNvPr id="308" name="テキスト ボックス 307"/>
        <xdr:cNvSpPr txBox="1"/>
      </xdr:nvSpPr>
      <xdr:spPr>
        <a:xfrm>
          <a:off x="8483111" y="64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22047</xdr:rowOff>
    </xdr:from>
    <xdr:to>
      <xdr:col>41</xdr:col>
      <xdr:colOff>101600</xdr:colOff>
      <xdr:row>37</xdr:row>
      <xdr:rowOff>123647</xdr:rowOff>
    </xdr:to>
    <xdr:sp macro="" textlink="">
      <xdr:nvSpPr>
        <xdr:cNvPr id="309" name="楕円 308"/>
        <xdr:cNvSpPr/>
      </xdr:nvSpPr>
      <xdr:spPr>
        <a:xfrm>
          <a:off x="7810500" y="63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114774</xdr:rowOff>
    </xdr:from>
    <xdr:ext cx="534377" cy="259045"/>
    <xdr:sp macro="" textlink="">
      <xdr:nvSpPr>
        <xdr:cNvPr id="310" name="テキスト ボックス 309"/>
        <xdr:cNvSpPr txBox="1"/>
      </xdr:nvSpPr>
      <xdr:spPr>
        <a:xfrm>
          <a:off x="7594111" y="645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76403</xdr:rowOff>
    </xdr:from>
    <xdr:to>
      <xdr:col>36</xdr:col>
      <xdr:colOff>165100</xdr:colOff>
      <xdr:row>38</xdr:row>
      <xdr:rowOff>6553</xdr:rowOff>
    </xdr:to>
    <xdr:sp macro="" textlink="">
      <xdr:nvSpPr>
        <xdr:cNvPr id="311" name="楕円 310"/>
        <xdr:cNvSpPr/>
      </xdr:nvSpPr>
      <xdr:spPr>
        <a:xfrm>
          <a:off x="6921500" y="642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169130</xdr:rowOff>
    </xdr:from>
    <xdr:ext cx="534377" cy="259045"/>
    <xdr:sp macro="" textlink="">
      <xdr:nvSpPr>
        <xdr:cNvPr id="312" name="テキスト ボックス 311"/>
        <xdr:cNvSpPr txBox="1"/>
      </xdr:nvSpPr>
      <xdr:spPr>
        <a:xfrm>
          <a:off x="6705111" y="651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147547</xdr:rowOff>
    </xdr:from>
    <xdr:to>
      <xdr:col>55</xdr:col>
      <xdr:colOff>0</xdr:colOff>
      <xdr:row>58</xdr:row>
      <xdr:rowOff>149808</xdr:rowOff>
    </xdr:to>
    <xdr:cxnSp macro="">
      <xdr:nvCxnSpPr>
        <xdr:cNvPr id="341" name="直線コネクタ 340"/>
        <xdr:cNvCxnSpPr/>
      </xdr:nvCxnSpPr>
      <xdr:spPr>
        <a:xfrm>
          <a:off x="9639300" y="10091647"/>
          <a:ext cx="838200" cy="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84897</xdr:rowOff>
    </xdr:from>
    <xdr:ext cx="534377" cy="259045"/>
    <xdr:sp macro="" textlink="">
      <xdr:nvSpPr>
        <xdr:cNvPr id="342" name="普通建設事業費平均値テキスト"/>
        <xdr:cNvSpPr txBox="1"/>
      </xdr:nvSpPr>
      <xdr:spPr>
        <a:xfrm>
          <a:off x="10528300" y="985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147547</xdr:rowOff>
    </xdr:from>
    <xdr:to>
      <xdr:col>50</xdr:col>
      <xdr:colOff>114300</xdr:colOff>
      <xdr:row>58</xdr:row>
      <xdr:rowOff>167787</xdr:rowOff>
    </xdr:to>
    <xdr:cxnSp macro="">
      <xdr:nvCxnSpPr>
        <xdr:cNvPr id="344" name="直線コネクタ 343"/>
        <xdr:cNvCxnSpPr/>
      </xdr:nvCxnSpPr>
      <xdr:spPr>
        <a:xfrm flipV="1">
          <a:off x="8750300" y="10091647"/>
          <a:ext cx="889000" cy="2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2630</xdr:rowOff>
    </xdr:from>
    <xdr:ext cx="534377" cy="259045"/>
    <xdr:sp macro="" textlink="">
      <xdr:nvSpPr>
        <xdr:cNvPr id="346" name="テキスト ボックス 345"/>
        <xdr:cNvSpPr txBox="1"/>
      </xdr:nvSpPr>
      <xdr:spPr>
        <a:xfrm>
          <a:off x="9372111" y="97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133958</xdr:rowOff>
    </xdr:from>
    <xdr:to>
      <xdr:col>45</xdr:col>
      <xdr:colOff>177800</xdr:colOff>
      <xdr:row>58</xdr:row>
      <xdr:rowOff>167787</xdr:rowOff>
    </xdr:to>
    <xdr:cxnSp macro="">
      <xdr:nvCxnSpPr>
        <xdr:cNvPr id="347" name="直線コネクタ 346"/>
        <xdr:cNvCxnSpPr/>
      </xdr:nvCxnSpPr>
      <xdr:spPr>
        <a:xfrm>
          <a:off x="7861300" y="10078058"/>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8475</xdr:rowOff>
    </xdr:from>
    <xdr:ext cx="534377" cy="259045"/>
    <xdr:sp macro="" textlink="">
      <xdr:nvSpPr>
        <xdr:cNvPr id="349" name="テキスト ボックス 348"/>
        <xdr:cNvSpPr txBox="1"/>
      </xdr:nvSpPr>
      <xdr:spPr>
        <a:xfrm>
          <a:off x="8483111" y="97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88528</xdr:rowOff>
    </xdr:from>
    <xdr:to>
      <xdr:col>41</xdr:col>
      <xdr:colOff>50800</xdr:colOff>
      <xdr:row>58</xdr:row>
      <xdr:rowOff>133958</xdr:rowOff>
    </xdr:to>
    <xdr:cxnSp macro="">
      <xdr:nvCxnSpPr>
        <xdr:cNvPr id="350" name="直線コネクタ 349"/>
        <xdr:cNvCxnSpPr/>
      </xdr:nvCxnSpPr>
      <xdr:spPr>
        <a:xfrm>
          <a:off x="6972300" y="10032628"/>
          <a:ext cx="889000" cy="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39393</xdr:rowOff>
    </xdr:from>
    <xdr:to>
      <xdr:col>41</xdr:col>
      <xdr:colOff>101600</xdr:colOff>
      <xdr:row>58</xdr:row>
      <xdr:rowOff>140993</xdr:rowOff>
    </xdr:to>
    <xdr:sp macro="" textlink="">
      <xdr:nvSpPr>
        <xdr:cNvPr id="351" name="フローチャート: 判断 350"/>
        <xdr:cNvSpPr/>
      </xdr:nvSpPr>
      <xdr:spPr>
        <a:xfrm>
          <a:off x="7810500" y="998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157520</xdr:rowOff>
    </xdr:from>
    <xdr:ext cx="534377" cy="259045"/>
    <xdr:sp macro="" textlink="">
      <xdr:nvSpPr>
        <xdr:cNvPr id="352" name="テキスト ボックス 351"/>
        <xdr:cNvSpPr txBox="1"/>
      </xdr:nvSpPr>
      <xdr:spPr>
        <a:xfrm>
          <a:off x="7594111" y="975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32588</xdr:rowOff>
    </xdr:from>
    <xdr:to>
      <xdr:col>36</xdr:col>
      <xdr:colOff>165100</xdr:colOff>
      <xdr:row>58</xdr:row>
      <xdr:rowOff>134188</xdr:rowOff>
    </xdr:to>
    <xdr:sp macro="" textlink="">
      <xdr:nvSpPr>
        <xdr:cNvPr id="353" name="フローチャート: 判断 352"/>
        <xdr:cNvSpPr/>
      </xdr:nvSpPr>
      <xdr:spPr>
        <a:xfrm>
          <a:off x="6921500" y="997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150715</xdr:rowOff>
    </xdr:from>
    <xdr:ext cx="534377" cy="259045"/>
    <xdr:sp macro="" textlink="">
      <xdr:nvSpPr>
        <xdr:cNvPr id="354" name="テキスト ボックス 353"/>
        <xdr:cNvSpPr txBox="1"/>
      </xdr:nvSpPr>
      <xdr:spPr>
        <a:xfrm>
          <a:off x="6705111" y="97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99008</xdr:rowOff>
    </xdr:from>
    <xdr:to>
      <xdr:col>55</xdr:col>
      <xdr:colOff>50800</xdr:colOff>
      <xdr:row>59</xdr:row>
      <xdr:rowOff>29158</xdr:rowOff>
    </xdr:to>
    <xdr:sp macro="" textlink="">
      <xdr:nvSpPr>
        <xdr:cNvPr id="360" name="楕円 359"/>
        <xdr:cNvSpPr/>
      </xdr:nvSpPr>
      <xdr:spPr>
        <a:xfrm>
          <a:off x="10426700" y="100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40448</xdr:rowOff>
    </xdr:from>
    <xdr:ext cx="534377" cy="259045"/>
    <xdr:sp macro="" textlink="">
      <xdr:nvSpPr>
        <xdr:cNvPr id="361" name="普通建設事業費該当値テキスト"/>
        <xdr:cNvSpPr txBox="1"/>
      </xdr:nvSpPr>
      <xdr:spPr>
        <a:xfrm>
          <a:off x="10528300" y="998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96747</xdr:rowOff>
    </xdr:from>
    <xdr:to>
      <xdr:col>50</xdr:col>
      <xdr:colOff>165100</xdr:colOff>
      <xdr:row>59</xdr:row>
      <xdr:rowOff>26897</xdr:rowOff>
    </xdr:to>
    <xdr:sp macro="" textlink="">
      <xdr:nvSpPr>
        <xdr:cNvPr id="362" name="楕円 361"/>
        <xdr:cNvSpPr/>
      </xdr:nvSpPr>
      <xdr:spPr>
        <a:xfrm>
          <a:off x="9588500" y="1004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18024</xdr:rowOff>
    </xdr:from>
    <xdr:ext cx="534377" cy="259045"/>
    <xdr:sp macro="" textlink="">
      <xdr:nvSpPr>
        <xdr:cNvPr id="363" name="テキスト ボックス 362"/>
        <xdr:cNvSpPr txBox="1"/>
      </xdr:nvSpPr>
      <xdr:spPr>
        <a:xfrm>
          <a:off x="9372111" y="1013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116987</xdr:rowOff>
    </xdr:from>
    <xdr:to>
      <xdr:col>46</xdr:col>
      <xdr:colOff>38100</xdr:colOff>
      <xdr:row>59</xdr:row>
      <xdr:rowOff>47137</xdr:rowOff>
    </xdr:to>
    <xdr:sp macro="" textlink="">
      <xdr:nvSpPr>
        <xdr:cNvPr id="364" name="楕円 363"/>
        <xdr:cNvSpPr/>
      </xdr:nvSpPr>
      <xdr:spPr>
        <a:xfrm>
          <a:off x="8699500" y="100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38264</xdr:rowOff>
    </xdr:from>
    <xdr:ext cx="534377" cy="259045"/>
    <xdr:sp macro="" textlink="">
      <xdr:nvSpPr>
        <xdr:cNvPr id="365" name="テキスト ボックス 364"/>
        <xdr:cNvSpPr txBox="1"/>
      </xdr:nvSpPr>
      <xdr:spPr>
        <a:xfrm>
          <a:off x="8483111" y="1015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83158</xdr:rowOff>
    </xdr:from>
    <xdr:to>
      <xdr:col>41</xdr:col>
      <xdr:colOff>101600</xdr:colOff>
      <xdr:row>59</xdr:row>
      <xdr:rowOff>13308</xdr:rowOff>
    </xdr:to>
    <xdr:sp macro="" textlink="">
      <xdr:nvSpPr>
        <xdr:cNvPr id="366" name="楕円 365"/>
        <xdr:cNvSpPr/>
      </xdr:nvSpPr>
      <xdr:spPr>
        <a:xfrm>
          <a:off x="7810500" y="100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4435</xdr:rowOff>
    </xdr:from>
    <xdr:ext cx="534377" cy="259045"/>
    <xdr:sp macro="" textlink="">
      <xdr:nvSpPr>
        <xdr:cNvPr id="367" name="テキスト ボックス 366"/>
        <xdr:cNvSpPr txBox="1"/>
      </xdr:nvSpPr>
      <xdr:spPr>
        <a:xfrm>
          <a:off x="7594111" y="101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37728</xdr:rowOff>
    </xdr:from>
    <xdr:to>
      <xdr:col>36</xdr:col>
      <xdr:colOff>165100</xdr:colOff>
      <xdr:row>58</xdr:row>
      <xdr:rowOff>139328</xdr:rowOff>
    </xdr:to>
    <xdr:sp macro="" textlink="">
      <xdr:nvSpPr>
        <xdr:cNvPr id="368" name="楕円 367"/>
        <xdr:cNvSpPr/>
      </xdr:nvSpPr>
      <xdr:spPr>
        <a:xfrm>
          <a:off x="6921500" y="99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130455</xdr:rowOff>
    </xdr:from>
    <xdr:ext cx="534377" cy="259045"/>
    <xdr:sp macro="" textlink="">
      <xdr:nvSpPr>
        <xdr:cNvPr id="369" name="テキスト ボックス 368"/>
        <xdr:cNvSpPr txBox="1"/>
      </xdr:nvSpPr>
      <xdr:spPr>
        <a:xfrm>
          <a:off x="6705111" y="10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133010</xdr:rowOff>
    </xdr:from>
    <xdr:to>
      <xdr:col>55</xdr:col>
      <xdr:colOff>0</xdr:colOff>
      <xdr:row>78</xdr:row>
      <xdr:rowOff>134209</xdr:rowOff>
    </xdr:to>
    <xdr:cxnSp macro="">
      <xdr:nvCxnSpPr>
        <xdr:cNvPr id="396" name="直線コネクタ 395"/>
        <xdr:cNvCxnSpPr/>
      </xdr:nvCxnSpPr>
      <xdr:spPr>
        <a:xfrm flipV="1">
          <a:off x="9639300" y="13506110"/>
          <a:ext cx="8382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74979</xdr:rowOff>
    </xdr:from>
    <xdr:ext cx="534377" cy="259045"/>
    <xdr:sp macro="" textlink="">
      <xdr:nvSpPr>
        <xdr:cNvPr id="397" name="普通建設事業費 （ うち新規整備　）平均値テキスト"/>
        <xdr:cNvSpPr txBox="1"/>
      </xdr:nvSpPr>
      <xdr:spPr>
        <a:xfrm>
          <a:off x="10528300" y="132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130465</xdr:rowOff>
    </xdr:from>
    <xdr:to>
      <xdr:col>50</xdr:col>
      <xdr:colOff>114300</xdr:colOff>
      <xdr:row>78</xdr:row>
      <xdr:rowOff>134209</xdr:rowOff>
    </xdr:to>
    <xdr:cxnSp macro="">
      <xdr:nvCxnSpPr>
        <xdr:cNvPr id="399" name="直線コネクタ 398"/>
        <xdr:cNvCxnSpPr/>
      </xdr:nvCxnSpPr>
      <xdr:spPr>
        <a:xfrm>
          <a:off x="8750300" y="13503565"/>
          <a:ext cx="8890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162196</xdr:rowOff>
    </xdr:from>
    <xdr:ext cx="534377" cy="259045"/>
    <xdr:sp macro="" textlink="">
      <xdr:nvSpPr>
        <xdr:cNvPr id="401" name="テキスト ボックス 400"/>
        <xdr:cNvSpPr txBox="1"/>
      </xdr:nvSpPr>
      <xdr:spPr>
        <a:xfrm>
          <a:off x="9372111" y="1319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118717</xdr:rowOff>
    </xdr:from>
    <xdr:to>
      <xdr:col>45</xdr:col>
      <xdr:colOff>177800</xdr:colOff>
      <xdr:row>78</xdr:row>
      <xdr:rowOff>130465</xdr:rowOff>
    </xdr:to>
    <xdr:cxnSp macro="">
      <xdr:nvCxnSpPr>
        <xdr:cNvPr id="402" name="直線コネクタ 401"/>
        <xdr:cNvCxnSpPr/>
      </xdr:nvCxnSpPr>
      <xdr:spPr>
        <a:xfrm>
          <a:off x="7861300" y="13491817"/>
          <a:ext cx="8890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158895</xdr:rowOff>
    </xdr:from>
    <xdr:ext cx="534377" cy="259045"/>
    <xdr:sp macro="" textlink="">
      <xdr:nvSpPr>
        <xdr:cNvPr id="404" name="テキスト ボックス 403"/>
        <xdr:cNvSpPr txBox="1"/>
      </xdr:nvSpPr>
      <xdr:spPr>
        <a:xfrm>
          <a:off x="8483111" y="131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26828</xdr:rowOff>
    </xdr:from>
    <xdr:to>
      <xdr:col>41</xdr:col>
      <xdr:colOff>101600</xdr:colOff>
      <xdr:row>78</xdr:row>
      <xdr:rowOff>128428</xdr:rowOff>
    </xdr:to>
    <xdr:sp macro="" textlink="">
      <xdr:nvSpPr>
        <xdr:cNvPr id="405" name="フローチャート: 判断 404"/>
        <xdr:cNvSpPr/>
      </xdr:nvSpPr>
      <xdr:spPr>
        <a:xfrm>
          <a:off x="7810500" y="1339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144955</xdr:rowOff>
    </xdr:from>
    <xdr:ext cx="534377" cy="259045"/>
    <xdr:sp macro="" textlink="">
      <xdr:nvSpPr>
        <xdr:cNvPr id="406" name="テキスト ボックス 405"/>
        <xdr:cNvSpPr txBox="1"/>
      </xdr:nvSpPr>
      <xdr:spPr>
        <a:xfrm>
          <a:off x="7594111" y="131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82210</xdr:rowOff>
    </xdr:from>
    <xdr:to>
      <xdr:col>55</xdr:col>
      <xdr:colOff>50800</xdr:colOff>
      <xdr:row>79</xdr:row>
      <xdr:rowOff>12360</xdr:rowOff>
    </xdr:to>
    <xdr:sp macro="" textlink="">
      <xdr:nvSpPr>
        <xdr:cNvPr id="412" name="楕円 411"/>
        <xdr:cNvSpPr/>
      </xdr:nvSpPr>
      <xdr:spPr>
        <a:xfrm>
          <a:off x="10426700" y="134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30528</xdr:rowOff>
    </xdr:from>
    <xdr:ext cx="469744" cy="259045"/>
    <xdr:sp macro="" textlink="">
      <xdr:nvSpPr>
        <xdr:cNvPr id="413" name="普通建設事業費 （ うち新規整備　）該当値テキスト"/>
        <xdr:cNvSpPr txBox="1"/>
      </xdr:nvSpPr>
      <xdr:spPr>
        <a:xfrm>
          <a:off x="10528300" y="134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83409</xdr:rowOff>
    </xdr:from>
    <xdr:to>
      <xdr:col>50</xdr:col>
      <xdr:colOff>165100</xdr:colOff>
      <xdr:row>79</xdr:row>
      <xdr:rowOff>13559</xdr:rowOff>
    </xdr:to>
    <xdr:sp macro="" textlink="">
      <xdr:nvSpPr>
        <xdr:cNvPr id="414" name="楕円 413"/>
        <xdr:cNvSpPr/>
      </xdr:nvSpPr>
      <xdr:spPr>
        <a:xfrm>
          <a:off x="9588500" y="1345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4686</xdr:rowOff>
    </xdr:from>
    <xdr:ext cx="469744" cy="259045"/>
    <xdr:sp macro="" textlink="">
      <xdr:nvSpPr>
        <xdr:cNvPr id="415" name="テキスト ボックス 414"/>
        <xdr:cNvSpPr txBox="1"/>
      </xdr:nvSpPr>
      <xdr:spPr>
        <a:xfrm>
          <a:off x="9404428" y="1354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79665</xdr:rowOff>
    </xdr:from>
    <xdr:to>
      <xdr:col>46</xdr:col>
      <xdr:colOff>38100</xdr:colOff>
      <xdr:row>79</xdr:row>
      <xdr:rowOff>9815</xdr:rowOff>
    </xdr:to>
    <xdr:sp macro="" textlink="">
      <xdr:nvSpPr>
        <xdr:cNvPr id="416" name="楕円 415"/>
        <xdr:cNvSpPr/>
      </xdr:nvSpPr>
      <xdr:spPr>
        <a:xfrm>
          <a:off x="8699500" y="134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942</xdr:rowOff>
    </xdr:from>
    <xdr:ext cx="469744" cy="259045"/>
    <xdr:sp macro="" textlink="">
      <xdr:nvSpPr>
        <xdr:cNvPr id="417" name="テキスト ボックス 416"/>
        <xdr:cNvSpPr txBox="1"/>
      </xdr:nvSpPr>
      <xdr:spPr>
        <a:xfrm>
          <a:off x="8515428" y="13545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67917</xdr:rowOff>
    </xdr:from>
    <xdr:to>
      <xdr:col>41</xdr:col>
      <xdr:colOff>101600</xdr:colOff>
      <xdr:row>78</xdr:row>
      <xdr:rowOff>169517</xdr:rowOff>
    </xdr:to>
    <xdr:sp macro="" textlink="">
      <xdr:nvSpPr>
        <xdr:cNvPr id="418" name="楕円 417"/>
        <xdr:cNvSpPr/>
      </xdr:nvSpPr>
      <xdr:spPr>
        <a:xfrm>
          <a:off x="7810500" y="134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160644</xdr:rowOff>
    </xdr:from>
    <xdr:ext cx="469744" cy="259045"/>
    <xdr:sp macro="" textlink="">
      <xdr:nvSpPr>
        <xdr:cNvPr id="419" name="テキスト ボックス 418"/>
        <xdr:cNvSpPr txBox="1"/>
      </xdr:nvSpPr>
      <xdr:spPr>
        <a:xfrm>
          <a:off x="7626428" y="1353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157150</xdr:rowOff>
    </xdr:from>
    <xdr:to>
      <xdr:col>55</xdr:col>
      <xdr:colOff>0</xdr:colOff>
      <xdr:row>96</xdr:row>
      <xdr:rowOff>50660</xdr:rowOff>
    </xdr:to>
    <xdr:cxnSp macro="">
      <xdr:nvCxnSpPr>
        <xdr:cNvPr id="448" name="直線コネクタ 447"/>
        <xdr:cNvCxnSpPr/>
      </xdr:nvCxnSpPr>
      <xdr:spPr>
        <a:xfrm>
          <a:off x="9639300" y="16444900"/>
          <a:ext cx="838200" cy="6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5554</xdr:rowOff>
    </xdr:from>
    <xdr:ext cx="534377" cy="259045"/>
    <xdr:sp macro="" textlink="">
      <xdr:nvSpPr>
        <xdr:cNvPr id="449" name="普通建設事業費 （ うち更新整備　）平均値テキスト"/>
        <xdr:cNvSpPr txBox="1"/>
      </xdr:nvSpPr>
      <xdr:spPr>
        <a:xfrm>
          <a:off x="10528300" y="16293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157150</xdr:rowOff>
    </xdr:from>
    <xdr:to>
      <xdr:col>50</xdr:col>
      <xdr:colOff>114300</xdr:colOff>
      <xdr:row>97</xdr:row>
      <xdr:rowOff>89084</xdr:rowOff>
    </xdr:to>
    <xdr:cxnSp macro="">
      <xdr:nvCxnSpPr>
        <xdr:cNvPr id="451" name="直線コネクタ 450"/>
        <xdr:cNvCxnSpPr/>
      </xdr:nvCxnSpPr>
      <xdr:spPr>
        <a:xfrm flipV="1">
          <a:off x="8750300" y="16444900"/>
          <a:ext cx="889000" cy="27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99124</xdr:rowOff>
    </xdr:from>
    <xdr:to>
      <xdr:col>45</xdr:col>
      <xdr:colOff>177800</xdr:colOff>
      <xdr:row>97</xdr:row>
      <xdr:rowOff>89084</xdr:rowOff>
    </xdr:to>
    <xdr:cxnSp macro="">
      <xdr:nvCxnSpPr>
        <xdr:cNvPr id="454" name="直線コネクタ 453"/>
        <xdr:cNvCxnSpPr/>
      </xdr:nvCxnSpPr>
      <xdr:spPr>
        <a:xfrm>
          <a:off x="7861300" y="16558324"/>
          <a:ext cx="889000" cy="16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142184</xdr:rowOff>
    </xdr:from>
    <xdr:to>
      <xdr:col>41</xdr:col>
      <xdr:colOff>101600</xdr:colOff>
      <xdr:row>96</xdr:row>
      <xdr:rowOff>72334</xdr:rowOff>
    </xdr:to>
    <xdr:sp macro="" textlink="">
      <xdr:nvSpPr>
        <xdr:cNvPr id="457" name="フローチャート: 判断 456"/>
        <xdr:cNvSpPr/>
      </xdr:nvSpPr>
      <xdr:spPr>
        <a:xfrm>
          <a:off x="7810500" y="164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88861</xdr:rowOff>
    </xdr:from>
    <xdr:ext cx="534377" cy="259045"/>
    <xdr:sp macro="" textlink="">
      <xdr:nvSpPr>
        <xdr:cNvPr id="458" name="テキスト ボックス 457"/>
        <xdr:cNvSpPr txBox="1"/>
      </xdr:nvSpPr>
      <xdr:spPr>
        <a:xfrm>
          <a:off x="7594111" y="162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171310</xdr:rowOff>
    </xdr:from>
    <xdr:to>
      <xdr:col>55</xdr:col>
      <xdr:colOff>50800</xdr:colOff>
      <xdr:row>96</xdr:row>
      <xdr:rowOff>101460</xdr:rowOff>
    </xdr:to>
    <xdr:sp macro="" textlink="">
      <xdr:nvSpPr>
        <xdr:cNvPr id="464" name="楕円 463"/>
        <xdr:cNvSpPr/>
      </xdr:nvSpPr>
      <xdr:spPr>
        <a:xfrm>
          <a:off x="10426700" y="164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149737</xdr:rowOff>
    </xdr:from>
    <xdr:ext cx="534377" cy="259045"/>
    <xdr:sp macro="" textlink="">
      <xdr:nvSpPr>
        <xdr:cNvPr id="465" name="普通建設事業費 （ うち更新整備　）該当値テキスト"/>
        <xdr:cNvSpPr txBox="1"/>
      </xdr:nvSpPr>
      <xdr:spPr>
        <a:xfrm>
          <a:off x="10528300" y="164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106350</xdr:rowOff>
    </xdr:from>
    <xdr:to>
      <xdr:col>50</xdr:col>
      <xdr:colOff>165100</xdr:colOff>
      <xdr:row>96</xdr:row>
      <xdr:rowOff>36500</xdr:rowOff>
    </xdr:to>
    <xdr:sp macro="" textlink="">
      <xdr:nvSpPr>
        <xdr:cNvPr id="466" name="楕円 465"/>
        <xdr:cNvSpPr/>
      </xdr:nvSpPr>
      <xdr:spPr>
        <a:xfrm>
          <a:off x="9588500" y="163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53027</xdr:rowOff>
    </xdr:from>
    <xdr:ext cx="534377" cy="259045"/>
    <xdr:sp macro="" textlink="">
      <xdr:nvSpPr>
        <xdr:cNvPr id="467" name="テキスト ボックス 466"/>
        <xdr:cNvSpPr txBox="1"/>
      </xdr:nvSpPr>
      <xdr:spPr>
        <a:xfrm>
          <a:off x="9372111" y="161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38284</xdr:rowOff>
    </xdr:from>
    <xdr:to>
      <xdr:col>46</xdr:col>
      <xdr:colOff>38100</xdr:colOff>
      <xdr:row>97</xdr:row>
      <xdr:rowOff>139884</xdr:rowOff>
    </xdr:to>
    <xdr:sp macro="" textlink="">
      <xdr:nvSpPr>
        <xdr:cNvPr id="468" name="楕円 467"/>
        <xdr:cNvSpPr/>
      </xdr:nvSpPr>
      <xdr:spPr>
        <a:xfrm>
          <a:off x="8699500" y="1666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131011</xdr:rowOff>
    </xdr:from>
    <xdr:ext cx="534377" cy="259045"/>
    <xdr:sp macro="" textlink="">
      <xdr:nvSpPr>
        <xdr:cNvPr id="469" name="テキスト ボックス 468"/>
        <xdr:cNvSpPr txBox="1"/>
      </xdr:nvSpPr>
      <xdr:spPr>
        <a:xfrm>
          <a:off x="8483111" y="1676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48324</xdr:rowOff>
    </xdr:from>
    <xdr:to>
      <xdr:col>41</xdr:col>
      <xdr:colOff>101600</xdr:colOff>
      <xdr:row>96</xdr:row>
      <xdr:rowOff>149924</xdr:rowOff>
    </xdr:to>
    <xdr:sp macro="" textlink="">
      <xdr:nvSpPr>
        <xdr:cNvPr id="470" name="楕円 469"/>
        <xdr:cNvSpPr/>
      </xdr:nvSpPr>
      <xdr:spPr>
        <a:xfrm>
          <a:off x="7810500" y="165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141051</xdr:rowOff>
    </xdr:from>
    <xdr:ext cx="534377" cy="259045"/>
    <xdr:sp macro="" textlink="">
      <xdr:nvSpPr>
        <xdr:cNvPr id="471" name="テキスト ボックス 470"/>
        <xdr:cNvSpPr txBox="1"/>
      </xdr:nvSpPr>
      <xdr:spPr>
        <a:xfrm>
          <a:off x="7594111" y="1660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0" name="直線コネクタ 49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171366</xdr:rowOff>
    </xdr:from>
    <xdr:ext cx="469744" cy="259045"/>
    <xdr:sp macro="" textlink="">
      <xdr:nvSpPr>
        <xdr:cNvPr id="501" name="災害復旧事業費平均値テキスト"/>
        <xdr:cNvSpPr txBox="1"/>
      </xdr:nvSpPr>
      <xdr:spPr>
        <a:xfrm>
          <a:off x="16370300" y="6515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3" name="直線コネクタ 50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06" name="直線コネクタ 50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93451</xdr:rowOff>
    </xdr:from>
    <xdr:ext cx="469744" cy="259045"/>
    <xdr:sp macro="" textlink="">
      <xdr:nvSpPr>
        <xdr:cNvPr id="508" name="テキスト ボックス 507"/>
        <xdr:cNvSpPr txBox="1"/>
      </xdr:nvSpPr>
      <xdr:spPr>
        <a:xfrm>
          <a:off x="14357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110719</xdr:rowOff>
    </xdr:from>
    <xdr:to>
      <xdr:col>72</xdr:col>
      <xdr:colOff>38100</xdr:colOff>
      <xdr:row>39</xdr:row>
      <xdr:rowOff>40869</xdr:rowOff>
    </xdr:to>
    <xdr:sp macro="" textlink="">
      <xdr:nvSpPr>
        <xdr:cNvPr id="510" name="フローチャート: 判断 509"/>
        <xdr:cNvSpPr/>
      </xdr:nvSpPr>
      <xdr:spPr>
        <a:xfrm>
          <a:off x="13652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57395</xdr:rowOff>
    </xdr:from>
    <xdr:ext cx="469744" cy="259045"/>
    <xdr:sp macro="" textlink="">
      <xdr:nvSpPr>
        <xdr:cNvPr id="511" name="テキスト ボックス 510"/>
        <xdr:cNvSpPr txBox="1"/>
      </xdr:nvSpPr>
      <xdr:spPr>
        <a:xfrm>
          <a:off x="13468428"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62700</xdr:rowOff>
    </xdr:from>
    <xdr:to>
      <xdr:col>67</xdr:col>
      <xdr:colOff>101600</xdr:colOff>
      <xdr:row>38</xdr:row>
      <xdr:rowOff>164300</xdr:rowOff>
    </xdr:to>
    <xdr:sp macro="" textlink="">
      <xdr:nvSpPr>
        <xdr:cNvPr id="512" name="フローチャート: 判断 511"/>
        <xdr:cNvSpPr/>
      </xdr:nvSpPr>
      <xdr:spPr>
        <a:xfrm>
          <a:off x="12763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9377</xdr:rowOff>
    </xdr:from>
    <xdr:ext cx="469744" cy="259045"/>
    <xdr:sp macro="" textlink="">
      <xdr:nvSpPr>
        <xdr:cNvPr id="513" name="テキスト ボックス 512"/>
        <xdr:cNvSpPr txBox="1"/>
      </xdr:nvSpPr>
      <xdr:spPr>
        <a:xfrm>
          <a:off x="12579428"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19" name="楕円 51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126915</xdr:rowOff>
    </xdr:from>
    <xdr:ext cx="249299" cy="259045"/>
    <xdr:sp macro="" textlink="">
      <xdr:nvSpPr>
        <xdr:cNvPr id="520" name="災害復旧事業費該当値テキスト"/>
        <xdr:cNvSpPr txBox="1"/>
      </xdr:nvSpPr>
      <xdr:spPr>
        <a:xfrm>
          <a:off x="16370300" y="6642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3" name="楕円 52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4" name="テキスト ボックス 52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26" name="テキスト ボックス 52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28" name="テキスト ボックス 52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75400</xdr:rowOff>
    </xdr:from>
    <xdr:to>
      <xdr:col>85</xdr:col>
      <xdr:colOff>127000</xdr:colOff>
      <xdr:row>78</xdr:row>
      <xdr:rowOff>79070</xdr:rowOff>
    </xdr:to>
    <xdr:cxnSp macro="">
      <xdr:nvCxnSpPr>
        <xdr:cNvPr id="606" name="直線コネクタ 605"/>
        <xdr:cNvCxnSpPr/>
      </xdr:nvCxnSpPr>
      <xdr:spPr>
        <a:xfrm flipV="1">
          <a:off x="15481300" y="13448500"/>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12882</xdr:rowOff>
    </xdr:from>
    <xdr:ext cx="534377" cy="259045"/>
    <xdr:sp macro="" textlink="">
      <xdr:nvSpPr>
        <xdr:cNvPr id="607" name="公債費平均値テキスト"/>
        <xdr:cNvSpPr txBox="1"/>
      </xdr:nvSpPr>
      <xdr:spPr>
        <a:xfrm>
          <a:off x="16370300" y="1287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71946</xdr:rowOff>
    </xdr:from>
    <xdr:to>
      <xdr:col>81</xdr:col>
      <xdr:colOff>50800</xdr:colOff>
      <xdr:row>78</xdr:row>
      <xdr:rowOff>79070</xdr:rowOff>
    </xdr:to>
    <xdr:cxnSp macro="">
      <xdr:nvCxnSpPr>
        <xdr:cNvPr id="609" name="直線コネクタ 608"/>
        <xdr:cNvCxnSpPr/>
      </xdr:nvCxnSpPr>
      <xdr:spPr>
        <a:xfrm>
          <a:off x="14592300" y="13445046"/>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108272</xdr:rowOff>
    </xdr:from>
    <xdr:ext cx="534377" cy="259045"/>
    <xdr:sp macro="" textlink="">
      <xdr:nvSpPr>
        <xdr:cNvPr id="611" name="テキスト ボックス 610"/>
        <xdr:cNvSpPr txBox="1"/>
      </xdr:nvSpPr>
      <xdr:spPr>
        <a:xfrm>
          <a:off x="15214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57175</xdr:rowOff>
    </xdr:from>
    <xdr:to>
      <xdr:col>76</xdr:col>
      <xdr:colOff>114300</xdr:colOff>
      <xdr:row>78</xdr:row>
      <xdr:rowOff>71946</xdr:rowOff>
    </xdr:to>
    <xdr:cxnSp macro="">
      <xdr:nvCxnSpPr>
        <xdr:cNvPr id="612" name="直線コネクタ 611"/>
        <xdr:cNvCxnSpPr/>
      </xdr:nvCxnSpPr>
      <xdr:spPr>
        <a:xfrm>
          <a:off x="13703300" y="1343027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103764</xdr:rowOff>
    </xdr:from>
    <xdr:ext cx="534377" cy="259045"/>
    <xdr:sp macro="" textlink="">
      <xdr:nvSpPr>
        <xdr:cNvPr id="614" name="テキスト ボックス 613"/>
        <xdr:cNvSpPr txBox="1"/>
      </xdr:nvSpPr>
      <xdr:spPr>
        <a:xfrm>
          <a:off x="14325111" y="127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35624</xdr:rowOff>
    </xdr:from>
    <xdr:to>
      <xdr:col>71</xdr:col>
      <xdr:colOff>177800</xdr:colOff>
      <xdr:row>78</xdr:row>
      <xdr:rowOff>57175</xdr:rowOff>
    </xdr:to>
    <xdr:cxnSp macro="">
      <xdr:nvCxnSpPr>
        <xdr:cNvPr id="615" name="直線コネクタ 614"/>
        <xdr:cNvCxnSpPr/>
      </xdr:nvCxnSpPr>
      <xdr:spPr>
        <a:xfrm>
          <a:off x="12814300" y="13408724"/>
          <a:ext cx="8890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93650</xdr:rowOff>
    </xdr:from>
    <xdr:to>
      <xdr:col>72</xdr:col>
      <xdr:colOff>38100</xdr:colOff>
      <xdr:row>76</xdr:row>
      <xdr:rowOff>23800</xdr:rowOff>
    </xdr:to>
    <xdr:sp macro="" textlink="">
      <xdr:nvSpPr>
        <xdr:cNvPr id="616" name="フローチャート: 判断 615"/>
        <xdr:cNvSpPr/>
      </xdr:nvSpPr>
      <xdr:spPr>
        <a:xfrm>
          <a:off x="13652500" y="129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40327</xdr:rowOff>
    </xdr:from>
    <xdr:ext cx="534377" cy="259045"/>
    <xdr:sp macro="" textlink="">
      <xdr:nvSpPr>
        <xdr:cNvPr id="617" name="テキスト ボックス 616"/>
        <xdr:cNvSpPr txBox="1"/>
      </xdr:nvSpPr>
      <xdr:spPr>
        <a:xfrm>
          <a:off x="13436111" y="127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85522</xdr:rowOff>
    </xdr:from>
    <xdr:to>
      <xdr:col>67</xdr:col>
      <xdr:colOff>101600</xdr:colOff>
      <xdr:row>76</xdr:row>
      <xdr:rowOff>15672</xdr:rowOff>
    </xdr:to>
    <xdr:sp macro="" textlink="">
      <xdr:nvSpPr>
        <xdr:cNvPr id="618" name="フローチャート: 判断 617"/>
        <xdr:cNvSpPr/>
      </xdr:nvSpPr>
      <xdr:spPr>
        <a:xfrm>
          <a:off x="12763500" y="129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32199</xdr:rowOff>
    </xdr:from>
    <xdr:ext cx="534377" cy="259045"/>
    <xdr:sp macro="" textlink="">
      <xdr:nvSpPr>
        <xdr:cNvPr id="619" name="テキスト ボックス 618"/>
        <xdr:cNvSpPr txBox="1"/>
      </xdr:nvSpPr>
      <xdr:spPr>
        <a:xfrm>
          <a:off x="12547111" y="1271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24600</xdr:rowOff>
    </xdr:from>
    <xdr:to>
      <xdr:col>85</xdr:col>
      <xdr:colOff>177800</xdr:colOff>
      <xdr:row>78</xdr:row>
      <xdr:rowOff>126200</xdr:rowOff>
    </xdr:to>
    <xdr:sp macro="" textlink="">
      <xdr:nvSpPr>
        <xdr:cNvPr id="625" name="楕円 624"/>
        <xdr:cNvSpPr/>
      </xdr:nvSpPr>
      <xdr:spPr>
        <a:xfrm>
          <a:off x="16268700" y="133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110977</xdr:rowOff>
    </xdr:from>
    <xdr:ext cx="534377" cy="259045"/>
    <xdr:sp macro="" textlink="">
      <xdr:nvSpPr>
        <xdr:cNvPr id="626" name="公債費該当値テキスト"/>
        <xdr:cNvSpPr txBox="1"/>
      </xdr:nvSpPr>
      <xdr:spPr>
        <a:xfrm>
          <a:off x="16370300" y="1331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28270</xdr:rowOff>
    </xdr:from>
    <xdr:to>
      <xdr:col>81</xdr:col>
      <xdr:colOff>101600</xdr:colOff>
      <xdr:row>78</xdr:row>
      <xdr:rowOff>129870</xdr:rowOff>
    </xdr:to>
    <xdr:sp macro="" textlink="">
      <xdr:nvSpPr>
        <xdr:cNvPr id="627" name="楕円 626"/>
        <xdr:cNvSpPr/>
      </xdr:nvSpPr>
      <xdr:spPr>
        <a:xfrm>
          <a:off x="15430500" y="134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120997</xdr:rowOff>
    </xdr:from>
    <xdr:ext cx="534377" cy="259045"/>
    <xdr:sp macro="" textlink="">
      <xdr:nvSpPr>
        <xdr:cNvPr id="628" name="テキスト ボックス 627"/>
        <xdr:cNvSpPr txBox="1"/>
      </xdr:nvSpPr>
      <xdr:spPr>
        <a:xfrm>
          <a:off x="15214111" y="1349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21146</xdr:rowOff>
    </xdr:from>
    <xdr:to>
      <xdr:col>76</xdr:col>
      <xdr:colOff>165100</xdr:colOff>
      <xdr:row>78</xdr:row>
      <xdr:rowOff>122746</xdr:rowOff>
    </xdr:to>
    <xdr:sp macro="" textlink="">
      <xdr:nvSpPr>
        <xdr:cNvPr id="629" name="楕円 628"/>
        <xdr:cNvSpPr/>
      </xdr:nvSpPr>
      <xdr:spPr>
        <a:xfrm>
          <a:off x="14541500" y="133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113873</xdr:rowOff>
    </xdr:from>
    <xdr:ext cx="534377" cy="259045"/>
    <xdr:sp macro="" textlink="">
      <xdr:nvSpPr>
        <xdr:cNvPr id="630" name="テキスト ボックス 629"/>
        <xdr:cNvSpPr txBox="1"/>
      </xdr:nvSpPr>
      <xdr:spPr>
        <a:xfrm>
          <a:off x="14325111" y="1348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6375</xdr:rowOff>
    </xdr:from>
    <xdr:to>
      <xdr:col>72</xdr:col>
      <xdr:colOff>38100</xdr:colOff>
      <xdr:row>78</xdr:row>
      <xdr:rowOff>107975</xdr:rowOff>
    </xdr:to>
    <xdr:sp macro="" textlink="">
      <xdr:nvSpPr>
        <xdr:cNvPr id="631" name="楕円 630"/>
        <xdr:cNvSpPr/>
      </xdr:nvSpPr>
      <xdr:spPr>
        <a:xfrm>
          <a:off x="13652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99102</xdr:rowOff>
    </xdr:from>
    <xdr:ext cx="534377" cy="259045"/>
    <xdr:sp macro="" textlink="">
      <xdr:nvSpPr>
        <xdr:cNvPr id="632" name="テキスト ボックス 631"/>
        <xdr:cNvSpPr txBox="1"/>
      </xdr:nvSpPr>
      <xdr:spPr>
        <a:xfrm>
          <a:off x="13436111" y="134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156274</xdr:rowOff>
    </xdr:from>
    <xdr:to>
      <xdr:col>67</xdr:col>
      <xdr:colOff>101600</xdr:colOff>
      <xdr:row>78</xdr:row>
      <xdr:rowOff>86424</xdr:rowOff>
    </xdr:to>
    <xdr:sp macro="" textlink="">
      <xdr:nvSpPr>
        <xdr:cNvPr id="633" name="楕円 632"/>
        <xdr:cNvSpPr/>
      </xdr:nvSpPr>
      <xdr:spPr>
        <a:xfrm>
          <a:off x="12763500" y="133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77551</xdr:rowOff>
    </xdr:from>
    <xdr:ext cx="534377" cy="259045"/>
    <xdr:sp macro="" textlink="">
      <xdr:nvSpPr>
        <xdr:cNvPr id="634" name="テキスト ボックス 633"/>
        <xdr:cNvSpPr txBox="1"/>
      </xdr:nvSpPr>
      <xdr:spPr>
        <a:xfrm>
          <a:off x="12547111" y="134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105803</xdr:rowOff>
    </xdr:from>
    <xdr:to>
      <xdr:col>85</xdr:col>
      <xdr:colOff>127000</xdr:colOff>
      <xdr:row>98</xdr:row>
      <xdr:rowOff>126264</xdr:rowOff>
    </xdr:to>
    <xdr:cxnSp macro="">
      <xdr:nvCxnSpPr>
        <xdr:cNvPr id="661" name="直線コネクタ 660"/>
        <xdr:cNvCxnSpPr/>
      </xdr:nvCxnSpPr>
      <xdr:spPr>
        <a:xfrm>
          <a:off x="15481300" y="16907903"/>
          <a:ext cx="838200" cy="2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86547</xdr:rowOff>
    </xdr:from>
    <xdr:to>
      <xdr:col>81</xdr:col>
      <xdr:colOff>50800</xdr:colOff>
      <xdr:row>98</xdr:row>
      <xdr:rowOff>105803</xdr:rowOff>
    </xdr:to>
    <xdr:cxnSp macro="">
      <xdr:nvCxnSpPr>
        <xdr:cNvPr id="664" name="直線コネクタ 663"/>
        <xdr:cNvCxnSpPr/>
      </xdr:nvCxnSpPr>
      <xdr:spPr>
        <a:xfrm>
          <a:off x="14592300" y="16888647"/>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82121</xdr:rowOff>
    </xdr:from>
    <xdr:to>
      <xdr:col>76</xdr:col>
      <xdr:colOff>114300</xdr:colOff>
      <xdr:row>98</xdr:row>
      <xdr:rowOff>86547</xdr:rowOff>
    </xdr:to>
    <xdr:cxnSp macro="">
      <xdr:nvCxnSpPr>
        <xdr:cNvPr id="667" name="直線コネクタ 666"/>
        <xdr:cNvCxnSpPr/>
      </xdr:nvCxnSpPr>
      <xdr:spPr>
        <a:xfrm>
          <a:off x="13703300" y="16884221"/>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70662</xdr:rowOff>
    </xdr:from>
    <xdr:to>
      <xdr:col>71</xdr:col>
      <xdr:colOff>177800</xdr:colOff>
      <xdr:row>98</xdr:row>
      <xdr:rowOff>82121</xdr:rowOff>
    </xdr:to>
    <xdr:cxnSp macro="">
      <xdr:nvCxnSpPr>
        <xdr:cNvPr id="670" name="直線コネクタ 669"/>
        <xdr:cNvCxnSpPr/>
      </xdr:nvCxnSpPr>
      <xdr:spPr>
        <a:xfrm>
          <a:off x="12814300" y="16872762"/>
          <a:ext cx="889000" cy="1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4880</xdr:rowOff>
    </xdr:from>
    <xdr:to>
      <xdr:col>72</xdr:col>
      <xdr:colOff>38100</xdr:colOff>
      <xdr:row>98</xdr:row>
      <xdr:rowOff>106480</xdr:rowOff>
    </xdr:to>
    <xdr:sp macro="" textlink="">
      <xdr:nvSpPr>
        <xdr:cNvPr id="671" name="フローチャート: 判断 670"/>
        <xdr:cNvSpPr/>
      </xdr:nvSpPr>
      <xdr:spPr>
        <a:xfrm>
          <a:off x="13652500" y="1680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123007</xdr:rowOff>
    </xdr:from>
    <xdr:ext cx="534377" cy="259045"/>
    <xdr:sp macro="" textlink="">
      <xdr:nvSpPr>
        <xdr:cNvPr id="672" name="テキスト ボックス 671"/>
        <xdr:cNvSpPr txBox="1"/>
      </xdr:nvSpPr>
      <xdr:spPr>
        <a:xfrm>
          <a:off x="13436111" y="1658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9905</xdr:rowOff>
    </xdr:from>
    <xdr:to>
      <xdr:col>67</xdr:col>
      <xdr:colOff>101600</xdr:colOff>
      <xdr:row>98</xdr:row>
      <xdr:rowOff>111505</xdr:rowOff>
    </xdr:to>
    <xdr:sp macro="" textlink="">
      <xdr:nvSpPr>
        <xdr:cNvPr id="673" name="フローチャート: 判断 672"/>
        <xdr:cNvSpPr/>
      </xdr:nvSpPr>
      <xdr:spPr>
        <a:xfrm>
          <a:off x="12763500" y="1681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128032</xdr:rowOff>
    </xdr:from>
    <xdr:ext cx="534377" cy="259045"/>
    <xdr:sp macro="" textlink="">
      <xdr:nvSpPr>
        <xdr:cNvPr id="674" name="テキスト ボックス 673"/>
        <xdr:cNvSpPr txBox="1"/>
      </xdr:nvSpPr>
      <xdr:spPr>
        <a:xfrm>
          <a:off x="12547111" y="165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75464</xdr:rowOff>
    </xdr:from>
    <xdr:to>
      <xdr:col>85</xdr:col>
      <xdr:colOff>177800</xdr:colOff>
      <xdr:row>99</xdr:row>
      <xdr:rowOff>5614</xdr:rowOff>
    </xdr:to>
    <xdr:sp macro="" textlink="">
      <xdr:nvSpPr>
        <xdr:cNvPr id="680" name="楕円 679"/>
        <xdr:cNvSpPr/>
      </xdr:nvSpPr>
      <xdr:spPr>
        <a:xfrm>
          <a:off x="16268700" y="1687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12144</xdr:rowOff>
    </xdr:from>
    <xdr:ext cx="469744" cy="259045"/>
    <xdr:sp macro="" textlink="">
      <xdr:nvSpPr>
        <xdr:cNvPr id="681" name="積立金該当値テキスト"/>
        <xdr:cNvSpPr txBox="1"/>
      </xdr:nvSpPr>
      <xdr:spPr>
        <a:xfrm>
          <a:off x="16370300" y="1681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55003</xdr:rowOff>
    </xdr:from>
    <xdr:to>
      <xdr:col>81</xdr:col>
      <xdr:colOff>101600</xdr:colOff>
      <xdr:row>98</xdr:row>
      <xdr:rowOff>156603</xdr:rowOff>
    </xdr:to>
    <xdr:sp macro="" textlink="">
      <xdr:nvSpPr>
        <xdr:cNvPr id="682" name="楕円 681"/>
        <xdr:cNvSpPr/>
      </xdr:nvSpPr>
      <xdr:spPr>
        <a:xfrm>
          <a:off x="15430500" y="168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147730</xdr:rowOff>
    </xdr:from>
    <xdr:ext cx="469744" cy="259045"/>
    <xdr:sp macro="" textlink="">
      <xdr:nvSpPr>
        <xdr:cNvPr id="683" name="テキスト ボックス 682"/>
        <xdr:cNvSpPr txBox="1"/>
      </xdr:nvSpPr>
      <xdr:spPr>
        <a:xfrm>
          <a:off x="15246428" y="169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35747</xdr:rowOff>
    </xdr:from>
    <xdr:to>
      <xdr:col>76</xdr:col>
      <xdr:colOff>165100</xdr:colOff>
      <xdr:row>98</xdr:row>
      <xdr:rowOff>137347</xdr:rowOff>
    </xdr:to>
    <xdr:sp macro="" textlink="">
      <xdr:nvSpPr>
        <xdr:cNvPr id="684" name="楕円 683"/>
        <xdr:cNvSpPr/>
      </xdr:nvSpPr>
      <xdr:spPr>
        <a:xfrm>
          <a:off x="14541500" y="1683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128474</xdr:rowOff>
    </xdr:from>
    <xdr:ext cx="534377" cy="259045"/>
    <xdr:sp macro="" textlink="">
      <xdr:nvSpPr>
        <xdr:cNvPr id="685" name="テキスト ボックス 684"/>
        <xdr:cNvSpPr txBox="1"/>
      </xdr:nvSpPr>
      <xdr:spPr>
        <a:xfrm>
          <a:off x="14325111" y="1693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31321</xdr:rowOff>
    </xdr:from>
    <xdr:to>
      <xdr:col>72</xdr:col>
      <xdr:colOff>38100</xdr:colOff>
      <xdr:row>98</xdr:row>
      <xdr:rowOff>132921</xdr:rowOff>
    </xdr:to>
    <xdr:sp macro="" textlink="">
      <xdr:nvSpPr>
        <xdr:cNvPr id="686" name="楕円 685"/>
        <xdr:cNvSpPr/>
      </xdr:nvSpPr>
      <xdr:spPr>
        <a:xfrm>
          <a:off x="13652500" y="1683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124048</xdr:rowOff>
    </xdr:from>
    <xdr:ext cx="534377" cy="259045"/>
    <xdr:sp macro="" textlink="">
      <xdr:nvSpPr>
        <xdr:cNvPr id="687" name="テキスト ボックス 686"/>
        <xdr:cNvSpPr txBox="1"/>
      </xdr:nvSpPr>
      <xdr:spPr>
        <a:xfrm>
          <a:off x="13436111" y="1692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19862</xdr:rowOff>
    </xdr:from>
    <xdr:to>
      <xdr:col>67</xdr:col>
      <xdr:colOff>101600</xdr:colOff>
      <xdr:row>98</xdr:row>
      <xdr:rowOff>121462</xdr:rowOff>
    </xdr:to>
    <xdr:sp macro="" textlink="">
      <xdr:nvSpPr>
        <xdr:cNvPr id="688" name="楕円 687"/>
        <xdr:cNvSpPr/>
      </xdr:nvSpPr>
      <xdr:spPr>
        <a:xfrm>
          <a:off x="12763500" y="1682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112589</xdr:rowOff>
    </xdr:from>
    <xdr:ext cx="534377" cy="259045"/>
    <xdr:sp macro="" textlink="">
      <xdr:nvSpPr>
        <xdr:cNvPr id="689" name="テキスト ボックス 688"/>
        <xdr:cNvSpPr txBox="1"/>
      </xdr:nvSpPr>
      <xdr:spPr>
        <a:xfrm>
          <a:off x="12547111"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91329</xdr:rowOff>
    </xdr:from>
    <xdr:to>
      <xdr:col>116</xdr:col>
      <xdr:colOff>63500</xdr:colOff>
      <xdr:row>38</xdr:row>
      <xdr:rowOff>95123</xdr:rowOff>
    </xdr:to>
    <xdr:cxnSp macro="">
      <xdr:nvCxnSpPr>
        <xdr:cNvPr id="716" name="直線コネクタ 715"/>
        <xdr:cNvCxnSpPr/>
      </xdr:nvCxnSpPr>
      <xdr:spPr>
        <a:xfrm>
          <a:off x="21323300" y="6606429"/>
          <a:ext cx="8382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91329</xdr:rowOff>
    </xdr:from>
    <xdr:to>
      <xdr:col>111</xdr:col>
      <xdr:colOff>177800</xdr:colOff>
      <xdr:row>38</xdr:row>
      <xdr:rowOff>93569</xdr:rowOff>
    </xdr:to>
    <xdr:cxnSp macro="">
      <xdr:nvCxnSpPr>
        <xdr:cNvPr id="719" name="直線コネクタ 718"/>
        <xdr:cNvCxnSpPr/>
      </xdr:nvCxnSpPr>
      <xdr:spPr>
        <a:xfrm flipV="1">
          <a:off x="20434300" y="6606429"/>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93569</xdr:rowOff>
    </xdr:from>
    <xdr:to>
      <xdr:col>107</xdr:col>
      <xdr:colOff>50800</xdr:colOff>
      <xdr:row>38</xdr:row>
      <xdr:rowOff>129825</xdr:rowOff>
    </xdr:to>
    <xdr:cxnSp macro="">
      <xdr:nvCxnSpPr>
        <xdr:cNvPr id="722" name="直線コネクタ 721"/>
        <xdr:cNvCxnSpPr/>
      </xdr:nvCxnSpPr>
      <xdr:spPr>
        <a:xfrm flipV="1">
          <a:off x="19545300" y="6608669"/>
          <a:ext cx="8890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129825</xdr:rowOff>
    </xdr:from>
    <xdr:to>
      <xdr:col>102</xdr:col>
      <xdr:colOff>114300</xdr:colOff>
      <xdr:row>38</xdr:row>
      <xdr:rowOff>139700</xdr:rowOff>
    </xdr:to>
    <xdr:cxnSp macro="">
      <xdr:nvCxnSpPr>
        <xdr:cNvPr id="725" name="直線コネクタ 724"/>
        <xdr:cNvCxnSpPr/>
      </xdr:nvCxnSpPr>
      <xdr:spPr>
        <a:xfrm flipV="1">
          <a:off x="18656300" y="6644925"/>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14102</xdr:rowOff>
    </xdr:from>
    <xdr:to>
      <xdr:col>102</xdr:col>
      <xdr:colOff>165100</xdr:colOff>
      <xdr:row>38</xdr:row>
      <xdr:rowOff>115702</xdr:rowOff>
    </xdr:to>
    <xdr:sp macro="" textlink="">
      <xdr:nvSpPr>
        <xdr:cNvPr id="726" name="フローチャート: 判断 725"/>
        <xdr:cNvSpPr/>
      </xdr:nvSpPr>
      <xdr:spPr>
        <a:xfrm>
          <a:off x="19494500" y="652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132229</xdr:rowOff>
    </xdr:from>
    <xdr:ext cx="469744" cy="259045"/>
    <xdr:sp macro="" textlink="">
      <xdr:nvSpPr>
        <xdr:cNvPr id="727" name="テキスト ボックス 726"/>
        <xdr:cNvSpPr txBox="1"/>
      </xdr:nvSpPr>
      <xdr:spPr>
        <a:xfrm>
          <a:off x="19310428" y="63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24709</xdr:rowOff>
    </xdr:from>
    <xdr:to>
      <xdr:col>98</xdr:col>
      <xdr:colOff>38100</xdr:colOff>
      <xdr:row>38</xdr:row>
      <xdr:rowOff>126309</xdr:rowOff>
    </xdr:to>
    <xdr:sp macro="" textlink="">
      <xdr:nvSpPr>
        <xdr:cNvPr id="728" name="フローチャート: 判断 727"/>
        <xdr:cNvSpPr/>
      </xdr:nvSpPr>
      <xdr:spPr>
        <a:xfrm>
          <a:off x="18605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142836</xdr:rowOff>
    </xdr:from>
    <xdr:ext cx="469744" cy="259045"/>
    <xdr:sp macro="" textlink="">
      <xdr:nvSpPr>
        <xdr:cNvPr id="729" name="テキスト ボックス 728"/>
        <xdr:cNvSpPr txBox="1"/>
      </xdr:nvSpPr>
      <xdr:spPr>
        <a:xfrm>
          <a:off x="18421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44323</xdr:rowOff>
    </xdr:from>
    <xdr:to>
      <xdr:col>116</xdr:col>
      <xdr:colOff>114300</xdr:colOff>
      <xdr:row>38</xdr:row>
      <xdr:rowOff>145923</xdr:rowOff>
    </xdr:to>
    <xdr:sp macro="" textlink="">
      <xdr:nvSpPr>
        <xdr:cNvPr id="735" name="楕円 734"/>
        <xdr:cNvSpPr/>
      </xdr:nvSpPr>
      <xdr:spPr>
        <a:xfrm>
          <a:off x="22110700" y="65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134718</xdr:rowOff>
    </xdr:from>
    <xdr:ext cx="378565" cy="259045"/>
    <xdr:sp macro="" textlink="">
      <xdr:nvSpPr>
        <xdr:cNvPr id="736" name="投資及び出資金該当値テキスト"/>
        <xdr:cNvSpPr txBox="1"/>
      </xdr:nvSpPr>
      <xdr:spPr>
        <a:xfrm>
          <a:off x="22212300" y="6478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40529</xdr:rowOff>
    </xdr:from>
    <xdr:to>
      <xdr:col>112</xdr:col>
      <xdr:colOff>38100</xdr:colOff>
      <xdr:row>38</xdr:row>
      <xdr:rowOff>142129</xdr:rowOff>
    </xdr:to>
    <xdr:sp macro="" textlink="">
      <xdr:nvSpPr>
        <xdr:cNvPr id="737" name="楕円 736"/>
        <xdr:cNvSpPr/>
      </xdr:nvSpPr>
      <xdr:spPr>
        <a:xfrm>
          <a:off x="21272500" y="65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133256</xdr:rowOff>
    </xdr:from>
    <xdr:ext cx="469744" cy="259045"/>
    <xdr:sp macro="" textlink="">
      <xdr:nvSpPr>
        <xdr:cNvPr id="738" name="テキスト ボックス 737"/>
        <xdr:cNvSpPr txBox="1"/>
      </xdr:nvSpPr>
      <xdr:spPr>
        <a:xfrm>
          <a:off x="21088428" y="664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42769</xdr:rowOff>
    </xdr:from>
    <xdr:to>
      <xdr:col>107</xdr:col>
      <xdr:colOff>101600</xdr:colOff>
      <xdr:row>38</xdr:row>
      <xdr:rowOff>144369</xdr:rowOff>
    </xdr:to>
    <xdr:sp macro="" textlink="">
      <xdr:nvSpPr>
        <xdr:cNvPr id="739" name="楕円 738"/>
        <xdr:cNvSpPr/>
      </xdr:nvSpPr>
      <xdr:spPr>
        <a:xfrm>
          <a:off x="20383500" y="655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135496</xdr:rowOff>
    </xdr:from>
    <xdr:ext cx="469744" cy="259045"/>
    <xdr:sp macro="" textlink="">
      <xdr:nvSpPr>
        <xdr:cNvPr id="740" name="テキスト ボックス 739"/>
        <xdr:cNvSpPr txBox="1"/>
      </xdr:nvSpPr>
      <xdr:spPr>
        <a:xfrm>
          <a:off x="20199428" y="665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79025</xdr:rowOff>
    </xdr:from>
    <xdr:to>
      <xdr:col>102</xdr:col>
      <xdr:colOff>165100</xdr:colOff>
      <xdr:row>39</xdr:row>
      <xdr:rowOff>9175</xdr:rowOff>
    </xdr:to>
    <xdr:sp macro="" textlink="">
      <xdr:nvSpPr>
        <xdr:cNvPr id="741" name="楕円 740"/>
        <xdr:cNvSpPr/>
      </xdr:nvSpPr>
      <xdr:spPr>
        <a:xfrm>
          <a:off x="19494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302</xdr:rowOff>
    </xdr:from>
    <xdr:ext cx="378565" cy="259045"/>
    <xdr:sp macro="" textlink="">
      <xdr:nvSpPr>
        <xdr:cNvPr id="742" name="テキスト ボックス 741"/>
        <xdr:cNvSpPr txBox="1"/>
      </xdr:nvSpPr>
      <xdr:spPr>
        <a:xfrm>
          <a:off x="19356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4" name="テキスト ボックス 74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127318</xdr:rowOff>
    </xdr:from>
    <xdr:to>
      <xdr:col>116</xdr:col>
      <xdr:colOff>63500</xdr:colOff>
      <xdr:row>58</xdr:row>
      <xdr:rowOff>148654</xdr:rowOff>
    </xdr:to>
    <xdr:cxnSp macro="">
      <xdr:nvCxnSpPr>
        <xdr:cNvPr id="773" name="直線コネクタ 772"/>
        <xdr:cNvCxnSpPr/>
      </xdr:nvCxnSpPr>
      <xdr:spPr>
        <a:xfrm>
          <a:off x="21323300" y="10071418"/>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127318</xdr:rowOff>
    </xdr:from>
    <xdr:to>
      <xdr:col>111</xdr:col>
      <xdr:colOff>177800</xdr:colOff>
      <xdr:row>58</xdr:row>
      <xdr:rowOff>128804</xdr:rowOff>
    </xdr:to>
    <xdr:cxnSp macro="">
      <xdr:nvCxnSpPr>
        <xdr:cNvPr id="776" name="直線コネクタ 775"/>
        <xdr:cNvCxnSpPr/>
      </xdr:nvCxnSpPr>
      <xdr:spPr>
        <a:xfrm flipV="1">
          <a:off x="20434300" y="1007141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128080</xdr:rowOff>
    </xdr:from>
    <xdr:to>
      <xdr:col>107</xdr:col>
      <xdr:colOff>50800</xdr:colOff>
      <xdr:row>58</xdr:row>
      <xdr:rowOff>128804</xdr:rowOff>
    </xdr:to>
    <xdr:cxnSp macro="">
      <xdr:nvCxnSpPr>
        <xdr:cNvPr id="779" name="直線コネクタ 778"/>
        <xdr:cNvCxnSpPr/>
      </xdr:nvCxnSpPr>
      <xdr:spPr>
        <a:xfrm>
          <a:off x="19545300" y="1007218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32491</xdr:rowOff>
    </xdr:from>
    <xdr:ext cx="469744" cy="259045"/>
    <xdr:sp macro="" textlink="">
      <xdr:nvSpPr>
        <xdr:cNvPr id="781" name="テキスト ボックス 780"/>
        <xdr:cNvSpPr txBox="1"/>
      </xdr:nvSpPr>
      <xdr:spPr>
        <a:xfrm>
          <a:off x="20199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127432</xdr:rowOff>
    </xdr:from>
    <xdr:to>
      <xdr:col>102</xdr:col>
      <xdr:colOff>114300</xdr:colOff>
      <xdr:row>58</xdr:row>
      <xdr:rowOff>128080</xdr:rowOff>
    </xdr:to>
    <xdr:cxnSp macro="">
      <xdr:nvCxnSpPr>
        <xdr:cNvPr id="782" name="直線コネクタ 781"/>
        <xdr:cNvCxnSpPr/>
      </xdr:nvCxnSpPr>
      <xdr:spPr>
        <a:xfrm>
          <a:off x="18656300" y="1007153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128486</xdr:rowOff>
    </xdr:from>
    <xdr:to>
      <xdr:col>102</xdr:col>
      <xdr:colOff>165100</xdr:colOff>
      <xdr:row>58</xdr:row>
      <xdr:rowOff>58636</xdr:rowOff>
    </xdr:to>
    <xdr:sp macro="" textlink="">
      <xdr:nvSpPr>
        <xdr:cNvPr id="783" name="フローチャート: 判断 782"/>
        <xdr:cNvSpPr/>
      </xdr:nvSpPr>
      <xdr:spPr>
        <a:xfrm>
          <a:off x="19494500" y="990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75163</xdr:rowOff>
    </xdr:from>
    <xdr:ext cx="469744" cy="259045"/>
    <xdr:sp macro="" textlink="">
      <xdr:nvSpPr>
        <xdr:cNvPr id="784" name="テキスト ボックス 783"/>
        <xdr:cNvSpPr txBox="1"/>
      </xdr:nvSpPr>
      <xdr:spPr>
        <a:xfrm>
          <a:off x="19310428" y="967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102578</xdr:rowOff>
    </xdr:from>
    <xdr:to>
      <xdr:col>98</xdr:col>
      <xdr:colOff>38100</xdr:colOff>
      <xdr:row>58</xdr:row>
      <xdr:rowOff>32728</xdr:rowOff>
    </xdr:to>
    <xdr:sp macro="" textlink="">
      <xdr:nvSpPr>
        <xdr:cNvPr id="785" name="フローチャート: 判断 784"/>
        <xdr:cNvSpPr/>
      </xdr:nvSpPr>
      <xdr:spPr>
        <a:xfrm>
          <a:off x="18605500" y="987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49255</xdr:rowOff>
    </xdr:from>
    <xdr:ext cx="469744" cy="259045"/>
    <xdr:sp macro="" textlink="">
      <xdr:nvSpPr>
        <xdr:cNvPr id="786" name="テキスト ボックス 785"/>
        <xdr:cNvSpPr txBox="1"/>
      </xdr:nvSpPr>
      <xdr:spPr>
        <a:xfrm>
          <a:off x="18421428" y="965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97854</xdr:rowOff>
    </xdr:from>
    <xdr:to>
      <xdr:col>116</xdr:col>
      <xdr:colOff>114300</xdr:colOff>
      <xdr:row>59</xdr:row>
      <xdr:rowOff>28004</xdr:rowOff>
    </xdr:to>
    <xdr:sp macro="" textlink="">
      <xdr:nvSpPr>
        <xdr:cNvPr id="792" name="楕円 791"/>
        <xdr:cNvSpPr/>
      </xdr:nvSpPr>
      <xdr:spPr>
        <a:xfrm>
          <a:off x="22110700" y="100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12781</xdr:rowOff>
    </xdr:from>
    <xdr:ext cx="469744" cy="259045"/>
    <xdr:sp macro="" textlink="">
      <xdr:nvSpPr>
        <xdr:cNvPr id="793" name="貸付金該当値テキスト"/>
        <xdr:cNvSpPr txBox="1"/>
      </xdr:nvSpPr>
      <xdr:spPr>
        <a:xfrm>
          <a:off x="22212300" y="995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76518</xdr:rowOff>
    </xdr:from>
    <xdr:to>
      <xdr:col>112</xdr:col>
      <xdr:colOff>38100</xdr:colOff>
      <xdr:row>59</xdr:row>
      <xdr:rowOff>6668</xdr:rowOff>
    </xdr:to>
    <xdr:sp macro="" textlink="">
      <xdr:nvSpPr>
        <xdr:cNvPr id="794" name="楕円 793"/>
        <xdr:cNvSpPr/>
      </xdr:nvSpPr>
      <xdr:spPr>
        <a:xfrm>
          <a:off x="21272500" y="1002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169245</xdr:rowOff>
    </xdr:from>
    <xdr:ext cx="469744" cy="259045"/>
    <xdr:sp macro="" textlink="">
      <xdr:nvSpPr>
        <xdr:cNvPr id="795" name="テキスト ボックス 794"/>
        <xdr:cNvSpPr txBox="1"/>
      </xdr:nvSpPr>
      <xdr:spPr>
        <a:xfrm>
          <a:off x="21088428" y="1011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78004</xdr:rowOff>
    </xdr:from>
    <xdr:to>
      <xdr:col>107</xdr:col>
      <xdr:colOff>101600</xdr:colOff>
      <xdr:row>59</xdr:row>
      <xdr:rowOff>8154</xdr:rowOff>
    </xdr:to>
    <xdr:sp macro="" textlink="">
      <xdr:nvSpPr>
        <xdr:cNvPr id="796" name="楕円 795"/>
        <xdr:cNvSpPr/>
      </xdr:nvSpPr>
      <xdr:spPr>
        <a:xfrm>
          <a:off x="20383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170731</xdr:rowOff>
    </xdr:from>
    <xdr:ext cx="469744" cy="259045"/>
    <xdr:sp macro="" textlink="">
      <xdr:nvSpPr>
        <xdr:cNvPr id="797" name="テキスト ボックス 796"/>
        <xdr:cNvSpPr txBox="1"/>
      </xdr:nvSpPr>
      <xdr:spPr>
        <a:xfrm>
          <a:off x="20199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77280</xdr:rowOff>
    </xdr:from>
    <xdr:to>
      <xdr:col>102</xdr:col>
      <xdr:colOff>165100</xdr:colOff>
      <xdr:row>59</xdr:row>
      <xdr:rowOff>7430</xdr:rowOff>
    </xdr:to>
    <xdr:sp macro="" textlink="">
      <xdr:nvSpPr>
        <xdr:cNvPr id="798" name="楕円 797"/>
        <xdr:cNvSpPr/>
      </xdr:nvSpPr>
      <xdr:spPr>
        <a:xfrm>
          <a:off x="19494500" y="100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170007</xdr:rowOff>
    </xdr:from>
    <xdr:ext cx="469744" cy="259045"/>
    <xdr:sp macro="" textlink="">
      <xdr:nvSpPr>
        <xdr:cNvPr id="799" name="テキスト ボックス 798"/>
        <xdr:cNvSpPr txBox="1"/>
      </xdr:nvSpPr>
      <xdr:spPr>
        <a:xfrm>
          <a:off x="19310428" y="1011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76632</xdr:rowOff>
    </xdr:from>
    <xdr:to>
      <xdr:col>98</xdr:col>
      <xdr:colOff>38100</xdr:colOff>
      <xdr:row>59</xdr:row>
      <xdr:rowOff>6782</xdr:rowOff>
    </xdr:to>
    <xdr:sp macro="" textlink="">
      <xdr:nvSpPr>
        <xdr:cNvPr id="800" name="楕円 799"/>
        <xdr:cNvSpPr/>
      </xdr:nvSpPr>
      <xdr:spPr>
        <a:xfrm>
          <a:off x="18605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169359</xdr:rowOff>
    </xdr:from>
    <xdr:ext cx="469744" cy="259045"/>
    <xdr:sp macro="" textlink="">
      <xdr:nvSpPr>
        <xdr:cNvPr id="801" name="テキスト ボックス 800"/>
        <xdr:cNvSpPr txBox="1"/>
      </xdr:nvSpPr>
      <xdr:spPr>
        <a:xfrm>
          <a:off x="18421428" y="1011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26543</xdr:rowOff>
    </xdr:from>
    <xdr:to>
      <xdr:col>116</xdr:col>
      <xdr:colOff>63500</xdr:colOff>
      <xdr:row>78</xdr:row>
      <xdr:rowOff>27839</xdr:rowOff>
    </xdr:to>
    <xdr:cxnSp macro="">
      <xdr:nvCxnSpPr>
        <xdr:cNvPr id="831" name="直線コネクタ 830"/>
        <xdr:cNvCxnSpPr/>
      </xdr:nvCxnSpPr>
      <xdr:spPr>
        <a:xfrm flipV="1">
          <a:off x="21323300" y="13399643"/>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27839</xdr:rowOff>
    </xdr:from>
    <xdr:to>
      <xdr:col>111</xdr:col>
      <xdr:colOff>177800</xdr:colOff>
      <xdr:row>78</xdr:row>
      <xdr:rowOff>35725</xdr:rowOff>
    </xdr:to>
    <xdr:cxnSp macro="">
      <xdr:nvCxnSpPr>
        <xdr:cNvPr id="834" name="直線コネクタ 833"/>
        <xdr:cNvCxnSpPr/>
      </xdr:nvCxnSpPr>
      <xdr:spPr>
        <a:xfrm flipV="1">
          <a:off x="20434300" y="13400939"/>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35725</xdr:rowOff>
    </xdr:from>
    <xdr:to>
      <xdr:col>107</xdr:col>
      <xdr:colOff>50800</xdr:colOff>
      <xdr:row>79</xdr:row>
      <xdr:rowOff>12370</xdr:rowOff>
    </xdr:to>
    <xdr:cxnSp macro="">
      <xdr:nvCxnSpPr>
        <xdr:cNvPr id="837" name="直線コネクタ 836"/>
        <xdr:cNvCxnSpPr/>
      </xdr:nvCxnSpPr>
      <xdr:spPr>
        <a:xfrm flipV="1">
          <a:off x="19545300" y="13408825"/>
          <a:ext cx="889000" cy="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159874</xdr:rowOff>
    </xdr:from>
    <xdr:to>
      <xdr:col>102</xdr:col>
      <xdr:colOff>114300</xdr:colOff>
      <xdr:row>79</xdr:row>
      <xdr:rowOff>12370</xdr:rowOff>
    </xdr:to>
    <xdr:cxnSp macro="">
      <xdr:nvCxnSpPr>
        <xdr:cNvPr id="840" name="直線コネクタ 839"/>
        <xdr:cNvCxnSpPr/>
      </xdr:nvCxnSpPr>
      <xdr:spPr>
        <a:xfrm>
          <a:off x="18656300" y="13532974"/>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83565</xdr:rowOff>
    </xdr:from>
    <xdr:to>
      <xdr:col>102</xdr:col>
      <xdr:colOff>165100</xdr:colOff>
      <xdr:row>77</xdr:row>
      <xdr:rowOff>13715</xdr:rowOff>
    </xdr:to>
    <xdr:sp macro="" textlink="">
      <xdr:nvSpPr>
        <xdr:cNvPr id="841" name="フローチャート: 判断 840"/>
        <xdr:cNvSpPr/>
      </xdr:nvSpPr>
      <xdr:spPr>
        <a:xfrm>
          <a:off x="19494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30243</xdr:rowOff>
    </xdr:from>
    <xdr:ext cx="534377" cy="259045"/>
    <xdr:sp macro="" textlink="">
      <xdr:nvSpPr>
        <xdr:cNvPr id="842" name="テキスト ボックス 841"/>
        <xdr:cNvSpPr txBox="1"/>
      </xdr:nvSpPr>
      <xdr:spPr>
        <a:xfrm>
          <a:off x="19278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97453</xdr:rowOff>
    </xdr:from>
    <xdr:to>
      <xdr:col>98</xdr:col>
      <xdr:colOff>38100</xdr:colOff>
      <xdr:row>77</xdr:row>
      <xdr:rowOff>27603</xdr:rowOff>
    </xdr:to>
    <xdr:sp macro="" textlink="">
      <xdr:nvSpPr>
        <xdr:cNvPr id="843" name="フローチャート: 判断 842"/>
        <xdr:cNvSpPr/>
      </xdr:nvSpPr>
      <xdr:spPr>
        <a:xfrm>
          <a:off x="18605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44131</xdr:rowOff>
    </xdr:from>
    <xdr:ext cx="534377" cy="259045"/>
    <xdr:sp macro="" textlink="">
      <xdr:nvSpPr>
        <xdr:cNvPr id="844" name="テキスト ボックス 843"/>
        <xdr:cNvSpPr txBox="1"/>
      </xdr:nvSpPr>
      <xdr:spPr>
        <a:xfrm>
          <a:off x="18389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147193</xdr:rowOff>
    </xdr:from>
    <xdr:to>
      <xdr:col>116</xdr:col>
      <xdr:colOff>114300</xdr:colOff>
      <xdr:row>78</xdr:row>
      <xdr:rowOff>77343</xdr:rowOff>
    </xdr:to>
    <xdr:sp macro="" textlink="">
      <xdr:nvSpPr>
        <xdr:cNvPr id="850" name="楕円 849"/>
        <xdr:cNvSpPr/>
      </xdr:nvSpPr>
      <xdr:spPr>
        <a:xfrm>
          <a:off x="221107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125620</xdr:rowOff>
    </xdr:from>
    <xdr:ext cx="534377" cy="259045"/>
    <xdr:sp macro="" textlink="">
      <xdr:nvSpPr>
        <xdr:cNvPr id="851" name="繰出金該当値テキスト"/>
        <xdr:cNvSpPr txBox="1"/>
      </xdr:nvSpPr>
      <xdr:spPr>
        <a:xfrm>
          <a:off x="22212300" y="133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148489</xdr:rowOff>
    </xdr:from>
    <xdr:to>
      <xdr:col>112</xdr:col>
      <xdr:colOff>38100</xdr:colOff>
      <xdr:row>78</xdr:row>
      <xdr:rowOff>78639</xdr:rowOff>
    </xdr:to>
    <xdr:sp macro="" textlink="">
      <xdr:nvSpPr>
        <xdr:cNvPr id="852" name="楕円 851"/>
        <xdr:cNvSpPr/>
      </xdr:nvSpPr>
      <xdr:spPr>
        <a:xfrm>
          <a:off x="21272500" y="1335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69766</xdr:rowOff>
    </xdr:from>
    <xdr:ext cx="534377" cy="259045"/>
    <xdr:sp macro="" textlink="">
      <xdr:nvSpPr>
        <xdr:cNvPr id="853" name="テキスト ボックス 852"/>
        <xdr:cNvSpPr txBox="1"/>
      </xdr:nvSpPr>
      <xdr:spPr>
        <a:xfrm>
          <a:off x="21056111" y="1344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156375</xdr:rowOff>
    </xdr:from>
    <xdr:to>
      <xdr:col>107</xdr:col>
      <xdr:colOff>101600</xdr:colOff>
      <xdr:row>78</xdr:row>
      <xdr:rowOff>86525</xdr:rowOff>
    </xdr:to>
    <xdr:sp macro="" textlink="">
      <xdr:nvSpPr>
        <xdr:cNvPr id="854" name="楕円 853"/>
        <xdr:cNvSpPr/>
      </xdr:nvSpPr>
      <xdr:spPr>
        <a:xfrm>
          <a:off x="20383500" y="1335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77652</xdr:rowOff>
    </xdr:from>
    <xdr:ext cx="534377" cy="259045"/>
    <xdr:sp macro="" textlink="">
      <xdr:nvSpPr>
        <xdr:cNvPr id="855" name="テキスト ボックス 854"/>
        <xdr:cNvSpPr txBox="1"/>
      </xdr:nvSpPr>
      <xdr:spPr>
        <a:xfrm>
          <a:off x="20167111" y="1345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133020</xdr:rowOff>
    </xdr:from>
    <xdr:to>
      <xdr:col>102</xdr:col>
      <xdr:colOff>165100</xdr:colOff>
      <xdr:row>79</xdr:row>
      <xdr:rowOff>63170</xdr:rowOff>
    </xdr:to>
    <xdr:sp macro="" textlink="">
      <xdr:nvSpPr>
        <xdr:cNvPr id="856" name="楕円 855"/>
        <xdr:cNvSpPr/>
      </xdr:nvSpPr>
      <xdr:spPr>
        <a:xfrm>
          <a:off x="19494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54297</xdr:rowOff>
    </xdr:from>
    <xdr:ext cx="534377" cy="259045"/>
    <xdr:sp macro="" textlink="">
      <xdr:nvSpPr>
        <xdr:cNvPr id="857" name="テキスト ボックス 856"/>
        <xdr:cNvSpPr txBox="1"/>
      </xdr:nvSpPr>
      <xdr:spPr>
        <a:xfrm>
          <a:off x="19278111" y="135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109074</xdr:rowOff>
    </xdr:from>
    <xdr:to>
      <xdr:col>98</xdr:col>
      <xdr:colOff>38100</xdr:colOff>
      <xdr:row>79</xdr:row>
      <xdr:rowOff>39224</xdr:rowOff>
    </xdr:to>
    <xdr:sp macro="" textlink="">
      <xdr:nvSpPr>
        <xdr:cNvPr id="858" name="楕円 857"/>
        <xdr:cNvSpPr/>
      </xdr:nvSpPr>
      <xdr:spPr>
        <a:xfrm>
          <a:off x="18605500" y="134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30351</xdr:rowOff>
    </xdr:from>
    <xdr:ext cx="534377" cy="259045"/>
    <xdr:sp macro="" textlink="">
      <xdr:nvSpPr>
        <xdr:cNvPr id="859" name="テキスト ボックス 858"/>
        <xdr:cNvSpPr txBox="1"/>
      </xdr:nvSpPr>
      <xdr:spPr>
        <a:xfrm>
          <a:off x="18389111" y="135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人口の増加に対し、過度な支出の増加とならないよう削減に努めているため、住民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多くの項目で類似団体の平均を下回っています。義務的経費のうち、人件費は人口増加に伴い職員数は増えていますが、退職者の減により全体としては減となっています。扶助費は、子育て世帯の人口増加や高齢化などにより増加しています。また、公債費は据置期間終了により増加していますが、類似団体の中で最も低い水準にあります。投資的経費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の共和西小学校給食室棟建替工事や勤労文化会館天井脱落対策等改修工事の完了により減少しています。その他の経費については国立長寿医療研究センターへの補助に伴う補助費の増額により増加しています。今後も限られた職員で効率的に業務を行うとともに物件費等のコスト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91,913
89,417
33.66
29,714,575
28,125,929
911,805
20,343,473
8,421,155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63500</xdr:rowOff>
    </xdr:from>
    <xdr:to>
      <xdr:col>24</xdr:col>
      <xdr:colOff>63500</xdr:colOff>
      <xdr:row>37</xdr:row>
      <xdr:rowOff>77978</xdr:rowOff>
    </xdr:to>
    <xdr:cxnSp macro="">
      <xdr:nvCxnSpPr>
        <xdr:cNvPr id="61" name="直線コネクタ 60"/>
        <xdr:cNvCxnSpPr/>
      </xdr:nvCxnSpPr>
      <xdr:spPr>
        <a:xfrm>
          <a:off x="3797300" y="64071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30624</xdr:rowOff>
    </xdr:from>
    <xdr:ext cx="469744" cy="259045"/>
    <xdr:sp macro="" textlink="">
      <xdr:nvSpPr>
        <xdr:cNvPr id="62" name="議会費平均値テキスト"/>
        <xdr:cNvSpPr txBox="1"/>
      </xdr:nvSpPr>
      <xdr:spPr>
        <a:xfrm>
          <a:off x="4686300" y="6031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162179</xdr:rowOff>
    </xdr:from>
    <xdr:to>
      <xdr:col>19</xdr:col>
      <xdr:colOff>177800</xdr:colOff>
      <xdr:row>37</xdr:row>
      <xdr:rowOff>63500</xdr:rowOff>
    </xdr:to>
    <xdr:cxnSp macro="">
      <xdr:nvCxnSpPr>
        <xdr:cNvPr id="64" name="直線コネクタ 63"/>
        <xdr:cNvCxnSpPr/>
      </xdr:nvCxnSpPr>
      <xdr:spPr>
        <a:xfrm>
          <a:off x="2908300" y="633437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75201</xdr:rowOff>
    </xdr:from>
    <xdr:ext cx="469744" cy="259045"/>
    <xdr:sp macro="" textlink="">
      <xdr:nvSpPr>
        <xdr:cNvPr id="66" name="テキスト ボックス 65"/>
        <xdr:cNvSpPr txBox="1"/>
      </xdr:nvSpPr>
      <xdr:spPr>
        <a:xfrm>
          <a:off x="3562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162179</xdr:rowOff>
    </xdr:from>
    <xdr:to>
      <xdr:col>15</xdr:col>
      <xdr:colOff>50800</xdr:colOff>
      <xdr:row>37</xdr:row>
      <xdr:rowOff>1016</xdr:rowOff>
    </xdr:to>
    <xdr:cxnSp macro="">
      <xdr:nvCxnSpPr>
        <xdr:cNvPr id="67" name="直線コネクタ 66"/>
        <xdr:cNvCxnSpPr/>
      </xdr:nvCxnSpPr>
      <xdr:spPr>
        <a:xfrm flipV="1">
          <a:off x="2019300" y="633437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148463</xdr:rowOff>
    </xdr:from>
    <xdr:to>
      <xdr:col>10</xdr:col>
      <xdr:colOff>114300</xdr:colOff>
      <xdr:row>37</xdr:row>
      <xdr:rowOff>1016</xdr:rowOff>
    </xdr:to>
    <xdr:cxnSp macro="">
      <xdr:nvCxnSpPr>
        <xdr:cNvPr id="70" name="直線コネクタ 69"/>
        <xdr:cNvCxnSpPr/>
      </xdr:nvCxnSpPr>
      <xdr:spPr>
        <a:xfrm>
          <a:off x="1130300" y="632066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64135</xdr:rowOff>
    </xdr:from>
    <xdr:to>
      <xdr:col>10</xdr:col>
      <xdr:colOff>165100</xdr:colOff>
      <xdr:row>35</xdr:row>
      <xdr:rowOff>165735</xdr:rowOff>
    </xdr:to>
    <xdr:sp macro="" textlink="">
      <xdr:nvSpPr>
        <xdr:cNvPr id="71" name="フローチャート: 判断 70"/>
        <xdr:cNvSpPr/>
      </xdr:nvSpPr>
      <xdr:spPr>
        <a:xfrm>
          <a:off x="1968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10812</xdr:rowOff>
    </xdr:from>
    <xdr:ext cx="469744" cy="259045"/>
    <xdr:sp macro="" textlink="">
      <xdr:nvSpPr>
        <xdr:cNvPr id="72" name="テキスト ボックス 71"/>
        <xdr:cNvSpPr txBox="1"/>
      </xdr:nvSpPr>
      <xdr:spPr>
        <a:xfrm>
          <a:off x="1784428"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85090</xdr:rowOff>
    </xdr:from>
    <xdr:to>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31767</xdr:rowOff>
    </xdr:from>
    <xdr:ext cx="469744" cy="259045"/>
    <xdr:sp macro="" textlink="">
      <xdr:nvSpPr>
        <xdr:cNvPr id="74" name="テキスト ボックス 73"/>
        <xdr:cNvSpPr txBox="1"/>
      </xdr:nvSpPr>
      <xdr:spPr>
        <a:xfrm>
          <a:off x="895428"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27178</xdr:rowOff>
    </xdr:from>
    <xdr:to>
      <xdr:col>24</xdr:col>
      <xdr:colOff>114300</xdr:colOff>
      <xdr:row>37</xdr:row>
      <xdr:rowOff>128778</xdr:rowOff>
    </xdr:to>
    <xdr:sp macro="" textlink="">
      <xdr:nvSpPr>
        <xdr:cNvPr id="80" name="楕円 79"/>
        <xdr:cNvSpPr/>
      </xdr:nvSpPr>
      <xdr:spPr>
        <a:xfrm>
          <a:off x="4584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5605</xdr:rowOff>
    </xdr:from>
    <xdr:ext cx="469744" cy="259045"/>
    <xdr:sp macro="" textlink="">
      <xdr:nvSpPr>
        <xdr:cNvPr id="81" name="議会費該当値テキスト"/>
        <xdr:cNvSpPr txBox="1"/>
      </xdr:nvSpPr>
      <xdr:spPr>
        <a:xfrm>
          <a:off x="4686300" y="634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12700</xdr:rowOff>
    </xdr:from>
    <xdr:to>
      <xdr:col>20</xdr:col>
      <xdr:colOff>38100</xdr:colOff>
      <xdr:row>37</xdr:row>
      <xdr:rowOff>114300</xdr:rowOff>
    </xdr:to>
    <xdr:sp macro="" textlink="">
      <xdr:nvSpPr>
        <xdr:cNvPr id="82" name="楕円 81"/>
        <xdr:cNvSpPr/>
      </xdr:nvSpPr>
      <xdr:spPr>
        <a:xfrm>
          <a:off x="3746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105427</xdr:rowOff>
    </xdr:from>
    <xdr:ext cx="469744" cy="259045"/>
    <xdr:sp macro="" textlink="">
      <xdr:nvSpPr>
        <xdr:cNvPr id="83" name="テキスト ボックス 82"/>
        <xdr:cNvSpPr txBox="1"/>
      </xdr:nvSpPr>
      <xdr:spPr>
        <a:xfrm>
          <a:off x="3562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111379</xdr:rowOff>
    </xdr:from>
    <xdr:to>
      <xdr:col>15</xdr:col>
      <xdr:colOff>101600</xdr:colOff>
      <xdr:row>37</xdr:row>
      <xdr:rowOff>41529</xdr:rowOff>
    </xdr:to>
    <xdr:sp macro="" textlink="">
      <xdr:nvSpPr>
        <xdr:cNvPr id="84" name="楕円 83"/>
        <xdr:cNvSpPr/>
      </xdr:nvSpPr>
      <xdr:spPr>
        <a:xfrm>
          <a:off x="2857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32656</xdr:rowOff>
    </xdr:from>
    <xdr:ext cx="469744" cy="259045"/>
    <xdr:sp macro="" textlink="">
      <xdr:nvSpPr>
        <xdr:cNvPr id="85" name="テキスト ボックス 84"/>
        <xdr:cNvSpPr txBox="1"/>
      </xdr:nvSpPr>
      <xdr:spPr>
        <a:xfrm>
          <a:off x="2673428"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121666</xdr:rowOff>
    </xdr:from>
    <xdr:to>
      <xdr:col>10</xdr:col>
      <xdr:colOff>165100</xdr:colOff>
      <xdr:row>37</xdr:row>
      <xdr:rowOff>51816</xdr:rowOff>
    </xdr:to>
    <xdr:sp macro="" textlink="">
      <xdr:nvSpPr>
        <xdr:cNvPr id="86" name="楕円 85"/>
        <xdr:cNvSpPr/>
      </xdr:nvSpPr>
      <xdr:spPr>
        <a:xfrm>
          <a:off x="1968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42943</xdr:rowOff>
    </xdr:from>
    <xdr:ext cx="469744" cy="259045"/>
    <xdr:sp macro="" textlink="">
      <xdr:nvSpPr>
        <xdr:cNvPr id="87" name="テキスト ボックス 86"/>
        <xdr:cNvSpPr txBox="1"/>
      </xdr:nvSpPr>
      <xdr:spPr>
        <a:xfrm>
          <a:off x="1784428"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97663</xdr:rowOff>
    </xdr:from>
    <xdr:to>
      <xdr:col>6</xdr:col>
      <xdr:colOff>38100</xdr:colOff>
      <xdr:row>37</xdr:row>
      <xdr:rowOff>27813</xdr:rowOff>
    </xdr:to>
    <xdr:sp macro="" textlink="">
      <xdr:nvSpPr>
        <xdr:cNvPr id="88" name="楕円 87"/>
        <xdr:cNvSpPr/>
      </xdr:nvSpPr>
      <xdr:spPr>
        <a:xfrm>
          <a:off x="1079500" y="62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18940</xdr:rowOff>
    </xdr:from>
    <xdr:ext cx="469744" cy="259045"/>
    <xdr:sp macro="" textlink="">
      <xdr:nvSpPr>
        <xdr:cNvPr id="89" name="テキスト ボックス 88"/>
        <xdr:cNvSpPr txBox="1"/>
      </xdr:nvSpPr>
      <xdr:spPr>
        <a:xfrm>
          <a:off x="895428" y="636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139316</xdr:rowOff>
    </xdr:from>
    <xdr:to>
      <xdr:col>24</xdr:col>
      <xdr:colOff>63500</xdr:colOff>
      <xdr:row>57</xdr:row>
      <xdr:rowOff>149616</xdr:rowOff>
    </xdr:to>
    <xdr:cxnSp macro="">
      <xdr:nvCxnSpPr>
        <xdr:cNvPr id="116" name="直線コネクタ 115"/>
        <xdr:cNvCxnSpPr/>
      </xdr:nvCxnSpPr>
      <xdr:spPr>
        <a:xfrm>
          <a:off x="3797300" y="9911966"/>
          <a:ext cx="8382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34072</xdr:rowOff>
    </xdr:from>
    <xdr:ext cx="534377" cy="259045"/>
    <xdr:sp macro="" textlink="">
      <xdr:nvSpPr>
        <xdr:cNvPr id="117" name="総務費平均値テキスト"/>
        <xdr:cNvSpPr txBox="1"/>
      </xdr:nvSpPr>
      <xdr:spPr>
        <a:xfrm>
          <a:off x="4686300" y="963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139316</xdr:rowOff>
    </xdr:from>
    <xdr:to>
      <xdr:col>19</xdr:col>
      <xdr:colOff>177800</xdr:colOff>
      <xdr:row>57</xdr:row>
      <xdr:rowOff>142287</xdr:rowOff>
    </xdr:to>
    <xdr:cxnSp macro="">
      <xdr:nvCxnSpPr>
        <xdr:cNvPr id="119" name="直線コネクタ 118"/>
        <xdr:cNvCxnSpPr/>
      </xdr:nvCxnSpPr>
      <xdr:spPr>
        <a:xfrm flipV="1">
          <a:off x="2908300" y="991196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102698</xdr:rowOff>
    </xdr:from>
    <xdr:ext cx="534377" cy="259045"/>
    <xdr:sp macro="" textlink="">
      <xdr:nvSpPr>
        <xdr:cNvPr id="121" name="テキスト ボックス 120"/>
        <xdr:cNvSpPr txBox="1"/>
      </xdr:nvSpPr>
      <xdr:spPr>
        <a:xfrm>
          <a:off x="3530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142287</xdr:rowOff>
    </xdr:from>
    <xdr:to>
      <xdr:col>15</xdr:col>
      <xdr:colOff>50800</xdr:colOff>
      <xdr:row>57</xdr:row>
      <xdr:rowOff>146105</xdr:rowOff>
    </xdr:to>
    <xdr:cxnSp macro="">
      <xdr:nvCxnSpPr>
        <xdr:cNvPr id="122" name="直線コネクタ 121"/>
        <xdr:cNvCxnSpPr/>
      </xdr:nvCxnSpPr>
      <xdr:spPr>
        <a:xfrm flipV="1">
          <a:off x="2019300" y="9914937"/>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101857</xdr:rowOff>
    </xdr:from>
    <xdr:to>
      <xdr:col>10</xdr:col>
      <xdr:colOff>114300</xdr:colOff>
      <xdr:row>57</xdr:row>
      <xdr:rowOff>146105</xdr:rowOff>
    </xdr:to>
    <xdr:cxnSp macro="">
      <xdr:nvCxnSpPr>
        <xdr:cNvPr id="125" name="直線コネクタ 124"/>
        <xdr:cNvCxnSpPr/>
      </xdr:nvCxnSpPr>
      <xdr:spPr>
        <a:xfrm>
          <a:off x="1130300" y="9874507"/>
          <a:ext cx="889000" cy="4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143097</xdr:rowOff>
    </xdr:from>
    <xdr:to>
      <xdr:col>10</xdr:col>
      <xdr:colOff>165100</xdr:colOff>
      <xdr:row>57</xdr:row>
      <xdr:rowOff>73247</xdr:rowOff>
    </xdr:to>
    <xdr:sp macro="" textlink="">
      <xdr:nvSpPr>
        <xdr:cNvPr id="126" name="フローチャート: 判断 125"/>
        <xdr:cNvSpPr/>
      </xdr:nvSpPr>
      <xdr:spPr>
        <a:xfrm>
          <a:off x="1968500" y="974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89774</xdr:rowOff>
    </xdr:from>
    <xdr:ext cx="534377" cy="259045"/>
    <xdr:sp macro="" textlink="">
      <xdr:nvSpPr>
        <xdr:cNvPr id="127" name="テキスト ボックス 126"/>
        <xdr:cNvSpPr txBox="1"/>
      </xdr:nvSpPr>
      <xdr:spPr>
        <a:xfrm>
          <a:off x="1752111" y="951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128923</xdr:rowOff>
    </xdr:from>
    <xdr:to>
      <xdr:col>6</xdr:col>
      <xdr:colOff>38100</xdr:colOff>
      <xdr:row>57</xdr:row>
      <xdr:rowOff>59073</xdr:rowOff>
    </xdr:to>
    <xdr:sp macro="" textlink="">
      <xdr:nvSpPr>
        <xdr:cNvPr id="128" name="フローチャート: 判断 127"/>
        <xdr:cNvSpPr/>
      </xdr:nvSpPr>
      <xdr:spPr>
        <a:xfrm>
          <a:off x="1079500" y="97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75600</xdr:rowOff>
    </xdr:from>
    <xdr:ext cx="534377" cy="259045"/>
    <xdr:sp macro="" textlink="">
      <xdr:nvSpPr>
        <xdr:cNvPr id="129" name="テキスト ボックス 128"/>
        <xdr:cNvSpPr txBox="1"/>
      </xdr:nvSpPr>
      <xdr:spPr>
        <a:xfrm>
          <a:off x="863111" y="950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98816</xdr:rowOff>
    </xdr:from>
    <xdr:to>
      <xdr:col>24</xdr:col>
      <xdr:colOff>114300</xdr:colOff>
      <xdr:row>58</xdr:row>
      <xdr:rowOff>28966</xdr:rowOff>
    </xdr:to>
    <xdr:sp macro="" textlink="">
      <xdr:nvSpPr>
        <xdr:cNvPr id="135" name="楕円 134"/>
        <xdr:cNvSpPr/>
      </xdr:nvSpPr>
      <xdr:spPr>
        <a:xfrm>
          <a:off x="4584700" y="98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13743</xdr:rowOff>
    </xdr:from>
    <xdr:ext cx="534377" cy="259045"/>
    <xdr:sp macro="" textlink="">
      <xdr:nvSpPr>
        <xdr:cNvPr id="136" name="総務費該当値テキスト"/>
        <xdr:cNvSpPr txBox="1"/>
      </xdr:nvSpPr>
      <xdr:spPr>
        <a:xfrm>
          <a:off x="4686300" y="978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88516</xdr:rowOff>
    </xdr:from>
    <xdr:to>
      <xdr:col>20</xdr:col>
      <xdr:colOff>38100</xdr:colOff>
      <xdr:row>58</xdr:row>
      <xdr:rowOff>18666</xdr:rowOff>
    </xdr:to>
    <xdr:sp macro="" textlink="">
      <xdr:nvSpPr>
        <xdr:cNvPr id="137" name="楕円 136"/>
        <xdr:cNvSpPr/>
      </xdr:nvSpPr>
      <xdr:spPr>
        <a:xfrm>
          <a:off x="3746500" y="98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9793</xdr:rowOff>
    </xdr:from>
    <xdr:ext cx="534377" cy="259045"/>
    <xdr:sp macro="" textlink="">
      <xdr:nvSpPr>
        <xdr:cNvPr id="138" name="テキスト ボックス 137"/>
        <xdr:cNvSpPr txBox="1"/>
      </xdr:nvSpPr>
      <xdr:spPr>
        <a:xfrm>
          <a:off x="3530111" y="99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91487</xdr:rowOff>
    </xdr:from>
    <xdr:to>
      <xdr:col>15</xdr:col>
      <xdr:colOff>101600</xdr:colOff>
      <xdr:row>58</xdr:row>
      <xdr:rowOff>21637</xdr:rowOff>
    </xdr:to>
    <xdr:sp macro="" textlink="">
      <xdr:nvSpPr>
        <xdr:cNvPr id="139" name="楕円 138"/>
        <xdr:cNvSpPr/>
      </xdr:nvSpPr>
      <xdr:spPr>
        <a:xfrm>
          <a:off x="2857500" y="98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12764</xdr:rowOff>
    </xdr:from>
    <xdr:ext cx="534377" cy="259045"/>
    <xdr:sp macro="" textlink="">
      <xdr:nvSpPr>
        <xdr:cNvPr id="140" name="テキスト ボックス 139"/>
        <xdr:cNvSpPr txBox="1"/>
      </xdr:nvSpPr>
      <xdr:spPr>
        <a:xfrm>
          <a:off x="2641111" y="995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95305</xdr:rowOff>
    </xdr:from>
    <xdr:to>
      <xdr:col>10</xdr:col>
      <xdr:colOff>165100</xdr:colOff>
      <xdr:row>58</xdr:row>
      <xdr:rowOff>25455</xdr:rowOff>
    </xdr:to>
    <xdr:sp macro="" textlink="">
      <xdr:nvSpPr>
        <xdr:cNvPr id="141" name="楕円 140"/>
        <xdr:cNvSpPr/>
      </xdr:nvSpPr>
      <xdr:spPr>
        <a:xfrm>
          <a:off x="1968500" y="98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16582</xdr:rowOff>
    </xdr:from>
    <xdr:ext cx="534377" cy="259045"/>
    <xdr:sp macro="" textlink="">
      <xdr:nvSpPr>
        <xdr:cNvPr id="142" name="テキスト ボックス 141"/>
        <xdr:cNvSpPr txBox="1"/>
      </xdr:nvSpPr>
      <xdr:spPr>
        <a:xfrm>
          <a:off x="1752111" y="99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51057</xdr:rowOff>
    </xdr:from>
    <xdr:to>
      <xdr:col>6</xdr:col>
      <xdr:colOff>38100</xdr:colOff>
      <xdr:row>57</xdr:row>
      <xdr:rowOff>152657</xdr:rowOff>
    </xdr:to>
    <xdr:sp macro="" textlink="">
      <xdr:nvSpPr>
        <xdr:cNvPr id="143" name="楕円 142"/>
        <xdr:cNvSpPr/>
      </xdr:nvSpPr>
      <xdr:spPr>
        <a:xfrm>
          <a:off x="1079500" y="982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143784</xdr:rowOff>
    </xdr:from>
    <xdr:ext cx="534377" cy="259045"/>
    <xdr:sp macro="" textlink="">
      <xdr:nvSpPr>
        <xdr:cNvPr id="144" name="テキスト ボックス 143"/>
        <xdr:cNvSpPr txBox="1"/>
      </xdr:nvSpPr>
      <xdr:spPr>
        <a:xfrm>
          <a:off x="863111" y="991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43262</xdr:rowOff>
    </xdr:from>
    <xdr:to>
      <xdr:col>24</xdr:col>
      <xdr:colOff>63500</xdr:colOff>
      <xdr:row>78</xdr:row>
      <xdr:rowOff>47963</xdr:rowOff>
    </xdr:to>
    <xdr:cxnSp macro="">
      <xdr:nvCxnSpPr>
        <xdr:cNvPr id="172" name="直線コネクタ 171"/>
        <xdr:cNvCxnSpPr/>
      </xdr:nvCxnSpPr>
      <xdr:spPr>
        <a:xfrm flipV="1">
          <a:off x="3797300" y="13416362"/>
          <a:ext cx="8382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93755</xdr:rowOff>
    </xdr:from>
    <xdr:ext cx="599010" cy="259045"/>
    <xdr:sp macro="" textlink="">
      <xdr:nvSpPr>
        <xdr:cNvPr id="173" name="民生費平均値テキスト"/>
        <xdr:cNvSpPr txBox="1"/>
      </xdr:nvSpPr>
      <xdr:spPr>
        <a:xfrm>
          <a:off x="4686300" y="13123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47963</xdr:rowOff>
    </xdr:from>
    <xdr:to>
      <xdr:col>19</xdr:col>
      <xdr:colOff>177800</xdr:colOff>
      <xdr:row>78</xdr:row>
      <xdr:rowOff>58483</xdr:rowOff>
    </xdr:to>
    <xdr:cxnSp macro="">
      <xdr:nvCxnSpPr>
        <xdr:cNvPr id="175" name="直線コネクタ 174"/>
        <xdr:cNvCxnSpPr/>
      </xdr:nvCxnSpPr>
      <xdr:spPr>
        <a:xfrm flipV="1">
          <a:off x="2908300" y="13421063"/>
          <a:ext cx="889000" cy="1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166611</xdr:rowOff>
    </xdr:from>
    <xdr:ext cx="599010" cy="259045"/>
    <xdr:sp macro="" textlink="">
      <xdr:nvSpPr>
        <xdr:cNvPr id="177" name="テキスト ボックス 176"/>
        <xdr:cNvSpPr txBox="1"/>
      </xdr:nvSpPr>
      <xdr:spPr>
        <a:xfrm>
          <a:off x="3497795" y="1302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38480</xdr:rowOff>
    </xdr:from>
    <xdr:to>
      <xdr:col>15</xdr:col>
      <xdr:colOff>50800</xdr:colOff>
      <xdr:row>78</xdr:row>
      <xdr:rowOff>58483</xdr:rowOff>
    </xdr:to>
    <xdr:cxnSp macro="">
      <xdr:nvCxnSpPr>
        <xdr:cNvPr id="178" name="直線コネクタ 177"/>
        <xdr:cNvCxnSpPr/>
      </xdr:nvCxnSpPr>
      <xdr:spPr>
        <a:xfrm>
          <a:off x="2019300" y="13411580"/>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67938</xdr:rowOff>
    </xdr:from>
    <xdr:ext cx="599010" cy="259045"/>
    <xdr:sp macro="" textlink="">
      <xdr:nvSpPr>
        <xdr:cNvPr id="180" name="テキスト ボックス 179"/>
        <xdr:cNvSpPr txBox="1"/>
      </xdr:nvSpPr>
      <xdr:spPr>
        <a:xfrm>
          <a:off x="2608795"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38480</xdr:rowOff>
    </xdr:from>
    <xdr:to>
      <xdr:col>10</xdr:col>
      <xdr:colOff>114300</xdr:colOff>
      <xdr:row>78</xdr:row>
      <xdr:rowOff>107555</xdr:rowOff>
    </xdr:to>
    <xdr:cxnSp macro="">
      <xdr:nvCxnSpPr>
        <xdr:cNvPr id="181" name="直線コネクタ 180"/>
        <xdr:cNvCxnSpPr/>
      </xdr:nvCxnSpPr>
      <xdr:spPr>
        <a:xfrm flipV="1">
          <a:off x="1130300" y="13411580"/>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83948</xdr:rowOff>
    </xdr:from>
    <xdr:to>
      <xdr:col>10</xdr:col>
      <xdr:colOff>165100</xdr:colOff>
      <xdr:row>78</xdr:row>
      <xdr:rowOff>14098</xdr:rowOff>
    </xdr:to>
    <xdr:sp macro="" textlink="">
      <xdr:nvSpPr>
        <xdr:cNvPr id="182" name="フローチャート: 判断 181"/>
        <xdr:cNvSpPr/>
      </xdr:nvSpPr>
      <xdr:spPr>
        <a:xfrm>
          <a:off x="1968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30625</xdr:rowOff>
    </xdr:from>
    <xdr:ext cx="599010" cy="259045"/>
    <xdr:sp macro="" textlink="">
      <xdr:nvSpPr>
        <xdr:cNvPr id="183" name="テキスト ボックス 182"/>
        <xdr:cNvSpPr txBox="1"/>
      </xdr:nvSpPr>
      <xdr:spPr>
        <a:xfrm>
          <a:off x="1719795"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97335</xdr:rowOff>
    </xdr:from>
    <xdr:to>
      <xdr:col>6</xdr:col>
      <xdr:colOff>38100</xdr:colOff>
      <xdr:row>78</xdr:row>
      <xdr:rowOff>27485</xdr:rowOff>
    </xdr:to>
    <xdr:sp macro="" textlink="">
      <xdr:nvSpPr>
        <xdr:cNvPr id="184" name="フローチャート: 判断 183"/>
        <xdr:cNvSpPr/>
      </xdr:nvSpPr>
      <xdr:spPr>
        <a:xfrm>
          <a:off x="1079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44012</xdr:rowOff>
    </xdr:from>
    <xdr:ext cx="599010" cy="259045"/>
    <xdr:sp macro="" textlink="">
      <xdr:nvSpPr>
        <xdr:cNvPr id="185" name="テキスト ボックス 184"/>
        <xdr:cNvSpPr txBox="1"/>
      </xdr:nvSpPr>
      <xdr:spPr>
        <a:xfrm>
          <a:off x="830795"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163912</xdr:rowOff>
    </xdr:from>
    <xdr:to>
      <xdr:col>24</xdr:col>
      <xdr:colOff>114300</xdr:colOff>
      <xdr:row>78</xdr:row>
      <xdr:rowOff>94062</xdr:rowOff>
    </xdr:to>
    <xdr:sp macro="" textlink="">
      <xdr:nvSpPr>
        <xdr:cNvPr id="191" name="楕円 190"/>
        <xdr:cNvSpPr/>
      </xdr:nvSpPr>
      <xdr:spPr>
        <a:xfrm>
          <a:off x="4584700" y="133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78839</xdr:rowOff>
    </xdr:from>
    <xdr:ext cx="599010" cy="259045"/>
    <xdr:sp macro="" textlink="">
      <xdr:nvSpPr>
        <xdr:cNvPr id="192" name="民生費該当値テキスト"/>
        <xdr:cNvSpPr txBox="1"/>
      </xdr:nvSpPr>
      <xdr:spPr>
        <a:xfrm>
          <a:off x="4686300" y="1328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168613</xdr:rowOff>
    </xdr:from>
    <xdr:to>
      <xdr:col>20</xdr:col>
      <xdr:colOff>38100</xdr:colOff>
      <xdr:row>78</xdr:row>
      <xdr:rowOff>98763</xdr:rowOff>
    </xdr:to>
    <xdr:sp macro="" textlink="">
      <xdr:nvSpPr>
        <xdr:cNvPr id="193" name="楕円 192"/>
        <xdr:cNvSpPr/>
      </xdr:nvSpPr>
      <xdr:spPr>
        <a:xfrm>
          <a:off x="3746500" y="133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89890</xdr:rowOff>
    </xdr:from>
    <xdr:ext cx="599010" cy="259045"/>
    <xdr:sp macro="" textlink="">
      <xdr:nvSpPr>
        <xdr:cNvPr id="194" name="テキスト ボックス 193"/>
        <xdr:cNvSpPr txBox="1"/>
      </xdr:nvSpPr>
      <xdr:spPr>
        <a:xfrm>
          <a:off x="3497795" y="1346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7683</xdr:rowOff>
    </xdr:from>
    <xdr:to>
      <xdr:col>15</xdr:col>
      <xdr:colOff>101600</xdr:colOff>
      <xdr:row>78</xdr:row>
      <xdr:rowOff>109283</xdr:rowOff>
    </xdr:to>
    <xdr:sp macro="" textlink="">
      <xdr:nvSpPr>
        <xdr:cNvPr id="195" name="楕円 194"/>
        <xdr:cNvSpPr/>
      </xdr:nvSpPr>
      <xdr:spPr>
        <a:xfrm>
          <a:off x="2857500" y="133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100410</xdr:rowOff>
    </xdr:from>
    <xdr:ext cx="599010" cy="259045"/>
    <xdr:sp macro="" textlink="">
      <xdr:nvSpPr>
        <xdr:cNvPr id="196" name="テキスト ボックス 195"/>
        <xdr:cNvSpPr txBox="1"/>
      </xdr:nvSpPr>
      <xdr:spPr>
        <a:xfrm>
          <a:off x="2608795" y="1347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159130</xdr:rowOff>
    </xdr:from>
    <xdr:to>
      <xdr:col>10</xdr:col>
      <xdr:colOff>165100</xdr:colOff>
      <xdr:row>78</xdr:row>
      <xdr:rowOff>89280</xdr:rowOff>
    </xdr:to>
    <xdr:sp macro="" textlink="">
      <xdr:nvSpPr>
        <xdr:cNvPr id="197" name="楕円 196"/>
        <xdr:cNvSpPr/>
      </xdr:nvSpPr>
      <xdr:spPr>
        <a:xfrm>
          <a:off x="1968500" y="133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80407</xdr:rowOff>
    </xdr:from>
    <xdr:ext cx="599010" cy="259045"/>
    <xdr:sp macro="" textlink="">
      <xdr:nvSpPr>
        <xdr:cNvPr id="198" name="テキスト ボックス 197"/>
        <xdr:cNvSpPr txBox="1"/>
      </xdr:nvSpPr>
      <xdr:spPr>
        <a:xfrm>
          <a:off x="1719795" y="1345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56755</xdr:rowOff>
    </xdr:from>
    <xdr:to>
      <xdr:col>6</xdr:col>
      <xdr:colOff>38100</xdr:colOff>
      <xdr:row>78</xdr:row>
      <xdr:rowOff>158355</xdr:rowOff>
    </xdr:to>
    <xdr:sp macro="" textlink="">
      <xdr:nvSpPr>
        <xdr:cNvPr id="199" name="楕円 198"/>
        <xdr:cNvSpPr/>
      </xdr:nvSpPr>
      <xdr:spPr>
        <a:xfrm>
          <a:off x="1079500" y="1342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149482</xdr:rowOff>
    </xdr:from>
    <xdr:ext cx="599010" cy="259045"/>
    <xdr:sp macro="" textlink="">
      <xdr:nvSpPr>
        <xdr:cNvPr id="200" name="テキスト ボックス 199"/>
        <xdr:cNvSpPr txBox="1"/>
      </xdr:nvSpPr>
      <xdr:spPr>
        <a:xfrm>
          <a:off x="830795" y="135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165395</xdr:rowOff>
    </xdr:from>
    <xdr:to>
      <xdr:col>24</xdr:col>
      <xdr:colOff>63500</xdr:colOff>
      <xdr:row>98</xdr:row>
      <xdr:rowOff>92655</xdr:rowOff>
    </xdr:to>
    <xdr:cxnSp macro="">
      <xdr:nvCxnSpPr>
        <xdr:cNvPr id="228" name="直線コネクタ 227"/>
        <xdr:cNvCxnSpPr/>
      </xdr:nvCxnSpPr>
      <xdr:spPr>
        <a:xfrm flipV="1">
          <a:off x="3797300" y="16796045"/>
          <a:ext cx="8382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92655</xdr:rowOff>
    </xdr:from>
    <xdr:to>
      <xdr:col>19</xdr:col>
      <xdr:colOff>177800</xdr:colOff>
      <xdr:row>98</xdr:row>
      <xdr:rowOff>109434</xdr:rowOff>
    </xdr:to>
    <xdr:cxnSp macro="">
      <xdr:nvCxnSpPr>
        <xdr:cNvPr id="231" name="直線コネクタ 230"/>
        <xdr:cNvCxnSpPr/>
      </xdr:nvCxnSpPr>
      <xdr:spPr>
        <a:xfrm flipV="1">
          <a:off x="2908300" y="16894755"/>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109434</xdr:rowOff>
    </xdr:from>
    <xdr:to>
      <xdr:col>15</xdr:col>
      <xdr:colOff>50800</xdr:colOff>
      <xdr:row>98</xdr:row>
      <xdr:rowOff>131767</xdr:rowOff>
    </xdr:to>
    <xdr:cxnSp macro="">
      <xdr:nvCxnSpPr>
        <xdr:cNvPr id="234" name="直線コネクタ 233"/>
        <xdr:cNvCxnSpPr/>
      </xdr:nvCxnSpPr>
      <xdr:spPr>
        <a:xfrm flipV="1">
          <a:off x="2019300" y="16911534"/>
          <a:ext cx="889000" cy="2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131767</xdr:rowOff>
    </xdr:from>
    <xdr:to>
      <xdr:col>10</xdr:col>
      <xdr:colOff>114300</xdr:colOff>
      <xdr:row>98</xdr:row>
      <xdr:rowOff>155587</xdr:rowOff>
    </xdr:to>
    <xdr:cxnSp macro="">
      <xdr:nvCxnSpPr>
        <xdr:cNvPr id="237" name="直線コネクタ 236"/>
        <xdr:cNvCxnSpPr/>
      </xdr:nvCxnSpPr>
      <xdr:spPr>
        <a:xfrm flipV="1">
          <a:off x="1130300" y="16933867"/>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28687</xdr:rowOff>
    </xdr:from>
    <xdr:to>
      <xdr:col>10</xdr:col>
      <xdr:colOff>165100</xdr:colOff>
      <xdr:row>96</xdr:row>
      <xdr:rowOff>130287</xdr:rowOff>
    </xdr:to>
    <xdr:sp macro="" textlink="">
      <xdr:nvSpPr>
        <xdr:cNvPr id="238" name="フローチャート: 判断 237"/>
        <xdr:cNvSpPr/>
      </xdr:nvSpPr>
      <xdr:spPr>
        <a:xfrm>
          <a:off x="1968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146814</xdr:rowOff>
    </xdr:from>
    <xdr:ext cx="534377" cy="259045"/>
    <xdr:sp macro="" textlink="">
      <xdr:nvSpPr>
        <xdr:cNvPr id="239" name="テキスト ボックス 238"/>
        <xdr:cNvSpPr txBox="1"/>
      </xdr:nvSpPr>
      <xdr:spPr>
        <a:xfrm>
          <a:off x="1752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61925</xdr:rowOff>
    </xdr:from>
    <xdr:to>
      <xdr:col>6</xdr:col>
      <xdr:colOff>38100</xdr:colOff>
      <xdr:row>96</xdr:row>
      <xdr:rowOff>163525</xdr:rowOff>
    </xdr:to>
    <xdr:sp macro="" textlink="">
      <xdr:nvSpPr>
        <xdr:cNvPr id="240" name="フローチャート: 判断 239"/>
        <xdr:cNvSpPr/>
      </xdr:nvSpPr>
      <xdr:spPr>
        <a:xfrm>
          <a:off x="1079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8602</xdr:rowOff>
    </xdr:from>
    <xdr:ext cx="534377" cy="259045"/>
    <xdr:sp macro="" textlink="">
      <xdr:nvSpPr>
        <xdr:cNvPr id="241" name="テキスト ボックス 240"/>
        <xdr:cNvSpPr txBox="1"/>
      </xdr:nvSpPr>
      <xdr:spPr>
        <a:xfrm>
          <a:off x="863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114595</xdr:rowOff>
    </xdr:from>
    <xdr:to>
      <xdr:col>24</xdr:col>
      <xdr:colOff>114300</xdr:colOff>
      <xdr:row>98</xdr:row>
      <xdr:rowOff>44745</xdr:rowOff>
    </xdr:to>
    <xdr:sp macro="" textlink="">
      <xdr:nvSpPr>
        <xdr:cNvPr id="247" name="楕円 246"/>
        <xdr:cNvSpPr/>
      </xdr:nvSpPr>
      <xdr:spPr>
        <a:xfrm>
          <a:off x="4584700" y="167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93022</xdr:rowOff>
    </xdr:from>
    <xdr:ext cx="534377" cy="259045"/>
    <xdr:sp macro="" textlink="">
      <xdr:nvSpPr>
        <xdr:cNvPr id="248" name="衛生費該当値テキスト"/>
        <xdr:cNvSpPr txBox="1"/>
      </xdr:nvSpPr>
      <xdr:spPr>
        <a:xfrm>
          <a:off x="4686300" y="167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41855</xdr:rowOff>
    </xdr:from>
    <xdr:to>
      <xdr:col>20</xdr:col>
      <xdr:colOff>38100</xdr:colOff>
      <xdr:row>98</xdr:row>
      <xdr:rowOff>143455</xdr:rowOff>
    </xdr:to>
    <xdr:sp macro="" textlink="">
      <xdr:nvSpPr>
        <xdr:cNvPr id="249" name="楕円 248"/>
        <xdr:cNvSpPr/>
      </xdr:nvSpPr>
      <xdr:spPr>
        <a:xfrm>
          <a:off x="3746500" y="168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134582</xdr:rowOff>
    </xdr:from>
    <xdr:ext cx="534377" cy="259045"/>
    <xdr:sp macro="" textlink="">
      <xdr:nvSpPr>
        <xdr:cNvPr id="250" name="テキスト ボックス 249"/>
        <xdr:cNvSpPr txBox="1"/>
      </xdr:nvSpPr>
      <xdr:spPr>
        <a:xfrm>
          <a:off x="3530111" y="169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58634</xdr:rowOff>
    </xdr:from>
    <xdr:to>
      <xdr:col>15</xdr:col>
      <xdr:colOff>101600</xdr:colOff>
      <xdr:row>98</xdr:row>
      <xdr:rowOff>160234</xdr:rowOff>
    </xdr:to>
    <xdr:sp macro="" textlink="">
      <xdr:nvSpPr>
        <xdr:cNvPr id="251" name="楕円 250"/>
        <xdr:cNvSpPr/>
      </xdr:nvSpPr>
      <xdr:spPr>
        <a:xfrm>
          <a:off x="2857500" y="168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151361</xdr:rowOff>
    </xdr:from>
    <xdr:ext cx="534377" cy="259045"/>
    <xdr:sp macro="" textlink="">
      <xdr:nvSpPr>
        <xdr:cNvPr id="252" name="テキスト ボックス 251"/>
        <xdr:cNvSpPr txBox="1"/>
      </xdr:nvSpPr>
      <xdr:spPr>
        <a:xfrm>
          <a:off x="2641111" y="16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80967</xdr:rowOff>
    </xdr:from>
    <xdr:to>
      <xdr:col>10</xdr:col>
      <xdr:colOff>165100</xdr:colOff>
      <xdr:row>99</xdr:row>
      <xdr:rowOff>11117</xdr:rowOff>
    </xdr:to>
    <xdr:sp macro="" textlink="">
      <xdr:nvSpPr>
        <xdr:cNvPr id="253" name="楕円 252"/>
        <xdr:cNvSpPr/>
      </xdr:nvSpPr>
      <xdr:spPr>
        <a:xfrm>
          <a:off x="1968500" y="1688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2244</xdr:rowOff>
    </xdr:from>
    <xdr:ext cx="534377" cy="259045"/>
    <xdr:sp macro="" textlink="">
      <xdr:nvSpPr>
        <xdr:cNvPr id="254" name="テキスト ボックス 253"/>
        <xdr:cNvSpPr txBox="1"/>
      </xdr:nvSpPr>
      <xdr:spPr>
        <a:xfrm>
          <a:off x="1752111" y="169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104787</xdr:rowOff>
    </xdr:from>
    <xdr:to>
      <xdr:col>6</xdr:col>
      <xdr:colOff>38100</xdr:colOff>
      <xdr:row>99</xdr:row>
      <xdr:rowOff>34937</xdr:rowOff>
    </xdr:to>
    <xdr:sp macro="" textlink="">
      <xdr:nvSpPr>
        <xdr:cNvPr id="255" name="楕円 254"/>
        <xdr:cNvSpPr/>
      </xdr:nvSpPr>
      <xdr:spPr>
        <a:xfrm>
          <a:off x="1079500" y="169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26064</xdr:rowOff>
    </xdr:from>
    <xdr:ext cx="534377" cy="259045"/>
    <xdr:sp macro="" textlink="">
      <xdr:nvSpPr>
        <xdr:cNvPr id="256" name="テキスト ボックス 255"/>
        <xdr:cNvSpPr txBox="1"/>
      </xdr:nvSpPr>
      <xdr:spPr>
        <a:xfrm>
          <a:off x="863111" y="1699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119218</xdr:rowOff>
    </xdr:from>
    <xdr:to>
      <xdr:col>55</xdr:col>
      <xdr:colOff>0</xdr:colOff>
      <xdr:row>37</xdr:row>
      <xdr:rowOff>86711</xdr:rowOff>
    </xdr:to>
    <xdr:cxnSp macro="">
      <xdr:nvCxnSpPr>
        <xdr:cNvPr id="283" name="直線コネクタ 282"/>
        <xdr:cNvCxnSpPr/>
      </xdr:nvCxnSpPr>
      <xdr:spPr>
        <a:xfrm>
          <a:off x="9639300" y="6291418"/>
          <a:ext cx="838200" cy="13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576</xdr:rowOff>
    </xdr:from>
    <xdr:ext cx="469744" cy="259045"/>
    <xdr:sp macro="" textlink="">
      <xdr:nvSpPr>
        <xdr:cNvPr id="284" name="労働費平均値テキスト"/>
        <xdr:cNvSpPr txBox="1"/>
      </xdr:nvSpPr>
      <xdr:spPr>
        <a:xfrm>
          <a:off x="10528300" y="6515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119218</xdr:rowOff>
    </xdr:from>
    <xdr:to>
      <xdr:col>50</xdr:col>
      <xdr:colOff>114300</xdr:colOff>
      <xdr:row>37</xdr:row>
      <xdr:rowOff>94849</xdr:rowOff>
    </xdr:to>
    <xdr:cxnSp macro="">
      <xdr:nvCxnSpPr>
        <xdr:cNvPr id="286" name="直線コネクタ 285"/>
        <xdr:cNvCxnSpPr/>
      </xdr:nvCxnSpPr>
      <xdr:spPr>
        <a:xfrm flipV="1">
          <a:off x="8750300" y="6291418"/>
          <a:ext cx="889000" cy="14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109024</xdr:rowOff>
    </xdr:from>
    <xdr:ext cx="469744" cy="259045"/>
    <xdr:sp macro="" textlink="">
      <xdr:nvSpPr>
        <xdr:cNvPr id="288" name="テキスト ボックス 287"/>
        <xdr:cNvSpPr txBox="1"/>
      </xdr:nvSpPr>
      <xdr:spPr>
        <a:xfrm>
          <a:off x="9404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94849</xdr:rowOff>
    </xdr:from>
    <xdr:to>
      <xdr:col>45</xdr:col>
      <xdr:colOff>177800</xdr:colOff>
      <xdr:row>37</xdr:row>
      <xdr:rowOff>140889</xdr:rowOff>
    </xdr:to>
    <xdr:cxnSp macro="">
      <xdr:nvCxnSpPr>
        <xdr:cNvPr id="289" name="直線コネクタ 288"/>
        <xdr:cNvCxnSpPr/>
      </xdr:nvCxnSpPr>
      <xdr:spPr>
        <a:xfrm flipV="1">
          <a:off x="7861300" y="6438499"/>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108200</xdr:rowOff>
    </xdr:from>
    <xdr:ext cx="469744" cy="259045"/>
    <xdr:sp macro="" textlink="">
      <xdr:nvSpPr>
        <xdr:cNvPr id="291" name="テキスト ボックス 290"/>
        <xdr:cNvSpPr txBox="1"/>
      </xdr:nvSpPr>
      <xdr:spPr>
        <a:xfrm>
          <a:off x="8515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119263</xdr:rowOff>
    </xdr:from>
    <xdr:to>
      <xdr:col>41</xdr:col>
      <xdr:colOff>50800</xdr:colOff>
      <xdr:row>37</xdr:row>
      <xdr:rowOff>140889</xdr:rowOff>
    </xdr:to>
    <xdr:cxnSp macro="">
      <xdr:nvCxnSpPr>
        <xdr:cNvPr id="292" name="直線コネクタ 291"/>
        <xdr:cNvCxnSpPr/>
      </xdr:nvCxnSpPr>
      <xdr:spPr>
        <a:xfrm>
          <a:off x="6972300" y="6462913"/>
          <a:ext cx="889000" cy="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17668</xdr:rowOff>
    </xdr:from>
    <xdr:to>
      <xdr:col>41</xdr:col>
      <xdr:colOff>101600</xdr:colOff>
      <xdr:row>38</xdr:row>
      <xdr:rowOff>119268</xdr:rowOff>
    </xdr:to>
    <xdr:sp macro="" textlink="">
      <xdr:nvSpPr>
        <xdr:cNvPr id="293" name="フローチャート: 判断 292"/>
        <xdr:cNvSpPr/>
      </xdr:nvSpPr>
      <xdr:spPr>
        <a:xfrm>
          <a:off x="7810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110395</xdr:rowOff>
    </xdr:from>
    <xdr:ext cx="469744" cy="259045"/>
    <xdr:sp macro="" textlink="">
      <xdr:nvSpPr>
        <xdr:cNvPr id="294" name="テキスト ボックス 293"/>
        <xdr:cNvSpPr txBox="1"/>
      </xdr:nvSpPr>
      <xdr:spPr>
        <a:xfrm>
          <a:off x="7626428" y="66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170921</xdr:rowOff>
    </xdr:from>
    <xdr:to>
      <xdr:col>36</xdr:col>
      <xdr:colOff>165100</xdr:colOff>
      <xdr:row>38</xdr:row>
      <xdr:rowOff>101071</xdr:rowOff>
    </xdr:to>
    <xdr:sp macro="" textlink="">
      <xdr:nvSpPr>
        <xdr:cNvPr id="295" name="フローチャート: 判断 294"/>
        <xdr:cNvSpPr/>
      </xdr:nvSpPr>
      <xdr:spPr>
        <a:xfrm>
          <a:off x="6921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92198</xdr:rowOff>
    </xdr:from>
    <xdr:ext cx="469744" cy="259045"/>
    <xdr:sp macro="" textlink="">
      <xdr:nvSpPr>
        <xdr:cNvPr id="296" name="テキスト ボックス 295"/>
        <xdr:cNvSpPr txBox="1"/>
      </xdr:nvSpPr>
      <xdr:spPr>
        <a:xfrm>
          <a:off x="6737428"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35911</xdr:rowOff>
    </xdr:from>
    <xdr:to>
      <xdr:col>55</xdr:col>
      <xdr:colOff>50800</xdr:colOff>
      <xdr:row>37</xdr:row>
      <xdr:rowOff>137511</xdr:rowOff>
    </xdr:to>
    <xdr:sp macro="" textlink="">
      <xdr:nvSpPr>
        <xdr:cNvPr id="302" name="楕円 301"/>
        <xdr:cNvSpPr/>
      </xdr:nvSpPr>
      <xdr:spPr>
        <a:xfrm>
          <a:off x="10426700" y="637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58788</xdr:rowOff>
    </xdr:from>
    <xdr:ext cx="469744" cy="259045"/>
    <xdr:sp macro="" textlink="">
      <xdr:nvSpPr>
        <xdr:cNvPr id="303" name="労働費該当値テキスト"/>
        <xdr:cNvSpPr txBox="1"/>
      </xdr:nvSpPr>
      <xdr:spPr>
        <a:xfrm>
          <a:off x="10528300" y="623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68418</xdr:rowOff>
    </xdr:from>
    <xdr:to>
      <xdr:col>50</xdr:col>
      <xdr:colOff>165100</xdr:colOff>
      <xdr:row>36</xdr:row>
      <xdr:rowOff>170018</xdr:rowOff>
    </xdr:to>
    <xdr:sp macro="" textlink="">
      <xdr:nvSpPr>
        <xdr:cNvPr id="304" name="楕円 303"/>
        <xdr:cNvSpPr/>
      </xdr:nvSpPr>
      <xdr:spPr>
        <a:xfrm>
          <a:off x="9588500" y="62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15095</xdr:rowOff>
    </xdr:from>
    <xdr:ext cx="469744" cy="259045"/>
    <xdr:sp macro="" textlink="">
      <xdr:nvSpPr>
        <xdr:cNvPr id="305" name="テキスト ボックス 304"/>
        <xdr:cNvSpPr txBox="1"/>
      </xdr:nvSpPr>
      <xdr:spPr>
        <a:xfrm>
          <a:off x="9404428" y="601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44049</xdr:rowOff>
    </xdr:from>
    <xdr:to>
      <xdr:col>46</xdr:col>
      <xdr:colOff>38100</xdr:colOff>
      <xdr:row>37</xdr:row>
      <xdr:rowOff>145649</xdr:rowOff>
    </xdr:to>
    <xdr:sp macro="" textlink="">
      <xdr:nvSpPr>
        <xdr:cNvPr id="306" name="楕円 305"/>
        <xdr:cNvSpPr/>
      </xdr:nvSpPr>
      <xdr:spPr>
        <a:xfrm>
          <a:off x="8699500" y="63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162176</xdr:rowOff>
    </xdr:from>
    <xdr:ext cx="469744" cy="259045"/>
    <xdr:sp macro="" textlink="">
      <xdr:nvSpPr>
        <xdr:cNvPr id="307" name="テキスト ボックス 306"/>
        <xdr:cNvSpPr txBox="1"/>
      </xdr:nvSpPr>
      <xdr:spPr>
        <a:xfrm>
          <a:off x="8515428" y="616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90089</xdr:rowOff>
    </xdr:from>
    <xdr:to>
      <xdr:col>41</xdr:col>
      <xdr:colOff>101600</xdr:colOff>
      <xdr:row>38</xdr:row>
      <xdr:rowOff>20239</xdr:rowOff>
    </xdr:to>
    <xdr:sp macro="" textlink="">
      <xdr:nvSpPr>
        <xdr:cNvPr id="308" name="楕円 307"/>
        <xdr:cNvSpPr/>
      </xdr:nvSpPr>
      <xdr:spPr>
        <a:xfrm>
          <a:off x="7810500" y="64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36766</xdr:rowOff>
    </xdr:from>
    <xdr:ext cx="469744" cy="259045"/>
    <xdr:sp macro="" textlink="">
      <xdr:nvSpPr>
        <xdr:cNvPr id="309" name="テキスト ボックス 308"/>
        <xdr:cNvSpPr txBox="1"/>
      </xdr:nvSpPr>
      <xdr:spPr>
        <a:xfrm>
          <a:off x="7626428" y="620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68463</xdr:rowOff>
    </xdr:from>
    <xdr:to>
      <xdr:col>36</xdr:col>
      <xdr:colOff>165100</xdr:colOff>
      <xdr:row>37</xdr:row>
      <xdr:rowOff>170063</xdr:rowOff>
    </xdr:to>
    <xdr:sp macro="" textlink="">
      <xdr:nvSpPr>
        <xdr:cNvPr id="310" name="楕円 309"/>
        <xdr:cNvSpPr/>
      </xdr:nvSpPr>
      <xdr:spPr>
        <a:xfrm>
          <a:off x="6921500" y="64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15140</xdr:rowOff>
    </xdr:from>
    <xdr:ext cx="469744" cy="259045"/>
    <xdr:sp macro="" textlink="">
      <xdr:nvSpPr>
        <xdr:cNvPr id="311" name="テキスト ボックス 310"/>
        <xdr:cNvSpPr txBox="1"/>
      </xdr:nvSpPr>
      <xdr:spPr>
        <a:xfrm>
          <a:off x="6737428" y="618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169607</xdr:rowOff>
    </xdr:from>
    <xdr:to>
      <xdr:col>55</xdr:col>
      <xdr:colOff>0</xdr:colOff>
      <xdr:row>58</xdr:row>
      <xdr:rowOff>6317</xdr:rowOff>
    </xdr:to>
    <xdr:cxnSp macro="">
      <xdr:nvCxnSpPr>
        <xdr:cNvPr id="336" name="直線コネクタ 335"/>
        <xdr:cNvCxnSpPr/>
      </xdr:nvCxnSpPr>
      <xdr:spPr>
        <a:xfrm>
          <a:off x="9639300" y="9942257"/>
          <a:ext cx="8382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169607</xdr:rowOff>
    </xdr:from>
    <xdr:to>
      <xdr:col>50</xdr:col>
      <xdr:colOff>114300</xdr:colOff>
      <xdr:row>58</xdr:row>
      <xdr:rowOff>2598</xdr:rowOff>
    </xdr:to>
    <xdr:cxnSp macro="">
      <xdr:nvCxnSpPr>
        <xdr:cNvPr id="339" name="直線コネクタ 338"/>
        <xdr:cNvCxnSpPr/>
      </xdr:nvCxnSpPr>
      <xdr:spPr>
        <a:xfrm flipV="1">
          <a:off x="8750300" y="994225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2598</xdr:rowOff>
    </xdr:from>
    <xdr:to>
      <xdr:col>45</xdr:col>
      <xdr:colOff>177800</xdr:colOff>
      <xdr:row>58</xdr:row>
      <xdr:rowOff>2615</xdr:rowOff>
    </xdr:to>
    <xdr:cxnSp macro="">
      <xdr:nvCxnSpPr>
        <xdr:cNvPr id="342" name="直線コネクタ 341"/>
        <xdr:cNvCxnSpPr/>
      </xdr:nvCxnSpPr>
      <xdr:spPr>
        <a:xfrm flipV="1">
          <a:off x="7861300" y="9946698"/>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25650</xdr:rowOff>
    </xdr:from>
    <xdr:ext cx="534377" cy="259045"/>
    <xdr:sp macro="" textlink="">
      <xdr:nvSpPr>
        <xdr:cNvPr id="344" name="テキスト ボックス 343"/>
        <xdr:cNvSpPr txBox="1"/>
      </xdr:nvSpPr>
      <xdr:spPr>
        <a:xfrm>
          <a:off x="8483111" y="962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2615</xdr:rowOff>
    </xdr:from>
    <xdr:to>
      <xdr:col>41</xdr:col>
      <xdr:colOff>50800</xdr:colOff>
      <xdr:row>58</xdr:row>
      <xdr:rowOff>5689</xdr:rowOff>
    </xdr:to>
    <xdr:cxnSp macro="">
      <xdr:nvCxnSpPr>
        <xdr:cNvPr id="345" name="直線コネクタ 344"/>
        <xdr:cNvCxnSpPr/>
      </xdr:nvCxnSpPr>
      <xdr:spPr>
        <a:xfrm flipV="1">
          <a:off x="6972300" y="9946715"/>
          <a:ext cx="889000" cy="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54022</xdr:rowOff>
    </xdr:from>
    <xdr:to>
      <xdr:col>41</xdr:col>
      <xdr:colOff>101600</xdr:colOff>
      <xdr:row>57</xdr:row>
      <xdr:rowOff>155622</xdr:rowOff>
    </xdr:to>
    <xdr:sp macro="" textlink="">
      <xdr:nvSpPr>
        <xdr:cNvPr id="346" name="フローチャート: 判断 345"/>
        <xdr:cNvSpPr/>
      </xdr:nvSpPr>
      <xdr:spPr>
        <a:xfrm>
          <a:off x="7810500" y="9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699</xdr:rowOff>
    </xdr:from>
    <xdr:ext cx="534377" cy="259045"/>
    <xdr:sp macro="" textlink="">
      <xdr:nvSpPr>
        <xdr:cNvPr id="347" name="テキスト ボックス 346"/>
        <xdr:cNvSpPr txBox="1"/>
      </xdr:nvSpPr>
      <xdr:spPr>
        <a:xfrm>
          <a:off x="7594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57948</xdr:rowOff>
    </xdr:from>
    <xdr:to>
      <xdr:col>36</xdr:col>
      <xdr:colOff>165100</xdr:colOff>
      <xdr:row>57</xdr:row>
      <xdr:rowOff>159548</xdr:rowOff>
    </xdr:to>
    <xdr:sp macro="" textlink="">
      <xdr:nvSpPr>
        <xdr:cNvPr id="348" name="フローチャート: 判断 347"/>
        <xdr:cNvSpPr/>
      </xdr:nvSpPr>
      <xdr:spPr>
        <a:xfrm>
          <a:off x="6921500" y="983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4625</xdr:rowOff>
    </xdr:from>
    <xdr:ext cx="534377" cy="259045"/>
    <xdr:sp macro="" textlink="">
      <xdr:nvSpPr>
        <xdr:cNvPr id="349" name="テキスト ボックス 348"/>
        <xdr:cNvSpPr txBox="1"/>
      </xdr:nvSpPr>
      <xdr:spPr>
        <a:xfrm>
          <a:off x="6705111" y="96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126967</xdr:rowOff>
    </xdr:from>
    <xdr:to>
      <xdr:col>55</xdr:col>
      <xdr:colOff>50800</xdr:colOff>
      <xdr:row>58</xdr:row>
      <xdr:rowOff>57117</xdr:rowOff>
    </xdr:to>
    <xdr:sp macro="" textlink="">
      <xdr:nvSpPr>
        <xdr:cNvPr id="355" name="楕円 354"/>
        <xdr:cNvSpPr/>
      </xdr:nvSpPr>
      <xdr:spPr>
        <a:xfrm>
          <a:off x="10426700" y="98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52667</xdr:rowOff>
    </xdr:from>
    <xdr:ext cx="469744" cy="259045"/>
    <xdr:sp macro="" textlink="">
      <xdr:nvSpPr>
        <xdr:cNvPr id="356" name="農林水産業費該当値テキスト"/>
        <xdr:cNvSpPr txBox="1"/>
      </xdr:nvSpPr>
      <xdr:spPr>
        <a:xfrm>
          <a:off x="10528300" y="982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118807</xdr:rowOff>
    </xdr:from>
    <xdr:to>
      <xdr:col>50</xdr:col>
      <xdr:colOff>165100</xdr:colOff>
      <xdr:row>58</xdr:row>
      <xdr:rowOff>48957</xdr:rowOff>
    </xdr:to>
    <xdr:sp macro="" textlink="">
      <xdr:nvSpPr>
        <xdr:cNvPr id="357" name="楕円 356"/>
        <xdr:cNvSpPr/>
      </xdr:nvSpPr>
      <xdr:spPr>
        <a:xfrm>
          <a:off x="9588500" y="9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40084</xdr:rowOff>
    </xdr:from>
    <xdr:ext cx="469744" cy="259045"/>
    <xdr:sp macro="" textlink="">
      <xdr:nvSpPr>
        <xdr:cNvPr id="358" name="テキスト ボックス 357"/>
        <xdr:cNvSpPr txBox="1"/>
      </xdr:nvSpPr>
      <xdr:spPr>
        <a:xfrm>
          <a:off x="9404428" y="99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123248</xdr:rowOff>
    </xdr:from>
    <xdr:to>
      <xdr:col>46</xdr:col>
      <xdr:colOff>38100</xdr:colOff>
      <xdr:row>58</xdr:row>
      <xdr:rowOff>53398</xdr:rowOff>
    </xdr:to>
    <xdr:sp macro="" textlink="">
      <xdr:nvSpPr>
        <xdr:cNvPr id="359" name="楕円 358"/>
        <xdr:cNvSpPr/>
      </xdr:nvSpPr>
      <xdr:spPr>
        <a:xfrm>
          <a:off x="8699500" y="98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44525</xdr:rowOff>
    </xdr:from>
    <xdr:ext cx="469744" cy="259045"/>
    <xdr:sp macro="" textlink="">
      <xdr:nvSpPr>
        <xdr:cNvPr id="360" name="テキスト ボックス 359"/>
        <xdr:cNvSpPr txBox="1"/>
      </xdr:nvSpPr>
      <xdr:spPr>
        <a:xfrm>
          <a:off x="8515428" y="99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123265</xdr:rowOff>
    </xdr:from>
    <xdr:to>
      <xdr:col>41</xdr:col>
      <xdr:colOff>101600</xdr:colOff>
      <xdr:row>58</xdr:row>
      <xdr:rowOff>53415</xdr:rowOff>
    </xdr:to>
    <xdr:sp macro="" textlink="">
      <xdr:nvSpPr>
        <xdr:cNvPr id="361" name="楕円 360"/>
        <xdr:cNvSpPr/>
      </xdr:nvSpPr>
      <xdr:spPr>
        <a:xfrm>
          <a:off x="7810500" y="989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44542</xdr:rowOff>
    </xdr:from>
    <xdr:ext cx="469744" cy="259045"/>
    <xdr:sp macro="" textlink="">
      <xdr:nvSpPr>
        <xdr:cNvPr id="362" name="テキスト ボックス 361"/>
        <xdr:cNvSpPr txBox="1"/>
      </xdr:nvSpPr>
      <xdr:spPr>
        <a:xfrm>
          <a:off x="7626428" y="998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126339</xdr:rowOff>
    </xdr:from>
    <xdr:to>
      <xdr:col>36</xdr:col>
      <xdr:colOff>165100</xdr:colOff>
      <xdr:row>58</xdr:row>
      <xdr:rowOff>56489</xdr:rowOff>
    </xdr:to>
    <xdr:sp macro="" textlink="">
      <xdr:nvSpPr>
        <xdr:cNvPr id="363" name="楕円 362"/>
        <xdr:cNvSpPr/>
      </xdr:nvSpPr>
      <xdr:spPr>
        <a:xfrm>
          <a:off x="6921500" y="98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47616</xdr:rowOff>
    </xdr:from>
    <xdr:ext cx="469744" cy="259045"/>
    <xdr:sp macro="" textlink="">
      <xdr:nvSpPr>
        <xdr:cNvPr id="364" name="テキスト ボックス 363"/>
        <xdr:cNvSpPr txBox="1"/>
      </xdr:nvSpPr>
      <xdr:spPr>
        <a:xfrm>
          <a:off x="6737428" y="999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100761</xdr:rowOff>
    </xdr:from>
    <xdr:to>
      <xdr:col>55</xdr:col>
      <xdr:colOff>0</xdr:colOff>
      <xdr:row>78</xdr:row>
      <xdr:rowOff>116993</xdr:rowOff>
    </xdr:to>
    <xdr:cxnSp macro="">
      <xdr:nvCxnSpPr>
        <xdr:cNvPr id="393" name="直線コネクタ 392"/>
        <xdr:cNvCxnSpPr/>
      </xdr:nvCxnSpPr>
      <xdr:spPr>
        <a:xfrm>
          <a:off x="9639300" y="13473861"/>
          <a:ext cx="8382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100761</xdr:rowOff>
    </xdr:from>
    <xdr:to>
      <xdr:col>50</xdr:col>
      <xdr:colOff>114300</xdr:colOff>
      <xdr:row>78</xdr:row>
      <xdr:rowOff>121393</xdr:rowOff>
    </xdr:to>
    <xdr:cxnSp macro="">
      <xdr:nvCxnSpPr>
        <xdr:cNvPr id="396" name="直線コネクタ 395"/>
        <xdr:cNvCxnSpPr/>
      </xdr:nvCxnSpPr>
      <xdr:spPr>
        <a:xfrm flipV="1">
          <a:off x="8750300" y="1347386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120478</xdr:rowOff>
    </xdr:from>
    <xdr:to>
      <xdr:col>45</xdr:col>
      <xdr:colOff>177800</xdr:colOff>
      <xdr:row>78</xdr:row>
      <xdr:rowOff>121393</xdr:rowOff>
    </xdr:to>
    <xdr:cxnSp macro="">
      <xdr:nvCxnSpPr>
        <xdr:cNvPr id="399" name="直線コネクタ 398"/>
        <xdr:cNvCxnSpPr/>
      </xdr:nvCxnSpPr>
      <xdr:spPr>
        <a:xfrm>
          <a:off x="7861300" y="1349357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31272</xdr:rowOff>
    </xdr:from>
    <xdr:ext cx="534377" cy="259045"/>
    <xdr:sp macro="" textlink="">
      <xdr:nvSpPr>
        <xdr:cNvPr id="401" name="テキスト ボックス 400"/>
        <xdr:cNvSpPr txBox="1"/>
      </xdr:nvSpPr>
      <xdr:spPr>
        <a:xfrm>
          <a:off x="8483111" y="130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120478</xdr:rowOff>
    </xdr:from>
    <xdr:to>
      <xdr:col>41</xdr:col>
      <xdr:colOff>50800</xdr:colOff>
      <xdr:row>78</xdr:row>
      <xdr:rowOff>162122</xdr:rowOff>
    </xdr:to>
    <xdr:cxnSp macro="">
      <xdr:nvCxnSpPr>
        <xdr:cNvPr id="402" name="直線コネクタ 401"/>
        <xdr:cNvCxnSpPr/>
      </xdr:nvCxnSpPr>
      <xdr:spPr>
        <a:xfrm flipV="1">
          <a:off x="6972300" y="13493578"/>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126085</xdr:rowOff>
    </xdr:from>
    <xdr:to>
      <xdr:col>41</xdr:col>
      <xdr:colOff>101600</xdr:colOff>
      <xdr:row>78</xdr:row>
      <xdr:rowOff>56235</xdr:rowOff>
    </xdr:to>
    <xdr:sp macro="" textlink="">
      <xdr:nvSpPr>
        <xdr:cNvPr id="403" name="フローチャート: 判断 402"/>
        <xdr:cNvSpPr/>
      </xdr:nvSpPr>
      <xdr:spPr>
        <a:xfrm>
          <a:off x="7810500" y="1332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72762</xdr:rowOff>
    </xdr:from>
    <xdr:ext cx="534377" cy="259045"/>
    <xdr:sp macro="" textlink="">
      <xdr:nvSpPr>
        <xdr:cNvPr id="404" name="テキスト ボックス 403"/>
        <xdr:cNvSpPr txBox="1"/>
      </xdr:nvSpPr>
      <xdr:spPr>
        <a:xfrm>
          <a:off x="7594111" y="1310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127115</xdr:rowOff>
    </xdr:from>
    <xdr:to>
      <xdr:col>36</xdr:col>
      <xdr:colOff>165100</xdr:colOff>
      <xdr:row>78</xdr:row>
      <xdr:rowOff>57265</xdr:rowOff>
    </xdr:to>
    <xdr:sp macro="" textlink="">
      <xdr:nvSpPr>
        <xdr:cNvPr id="405" name="フローチャート: 判断 404"/>
        <xdr:cNvSpPr/>
      </xdr:nvSpPr>
      <xdr:spPr>
        <a:xfrm>
          <a:off x="6921500" y="133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73792</xdr:rowOff>
    </xdr:from>
    <xdr:ext cx="534377" cy="259045"/>
    <xdr:sp macro="" textlink="">
      <xdr:nvSpPr>
        <xdr:cNvPr id="406" name="テキスト ボックス 405"/>
        <xdr:cNvSpPr txBox="1"/>
      </xdr:nvSpPr>
      <xdr:spPr>
        <a:xfrm>
          <a:off x="6705111" y="1310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66193</xdr:rowOff>
    </xdr:from>
    <xdr:to>
      <xdr:col>55</xdr:col>
      <xdr:colOff>50800</xdr:colOff>
      <xdr:row>78</xdr:row>
      <xdr:rowOff>167793</xdr:rowOff>
    </xdr:to>
    <xdr:sp macro="" textlink="">
      <xdr:nvSpPr>
        <xdr:cNvPr id="412" name="楕円 411"/>
        <xdr:cNvSpPr/>
      </xdr:nvSpPr>
      <xdr:spPr>
        <a:xfrm>
          <a:off x="104267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152570</xdr:rowOff>
    </xdr:from>
    <xdr:ext cx="469744" cy="259045"/>
    <xdr:sp macro="" textlink="">
      <xdr:nvSpPr>
        <xdr:cNvPr id="413" name="商工費該当値テキスト"/>
        <xdr:cNvSpPr txBox="1"/>
      </xdr:nvSpPr>
      <xdr:spPr>
        <a:xfrm>
          <a:off x="10528300" y="1335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49961</xdr:rowOff>
    </xdr:from>
    <xdr:to>
      <xdr:col>50</xdr:col>
      <xdr:colOff>165100</xdr:colOff>
      <xdr:row>78</xdr:row>
      <xdr:rowOff>151561</xdr:rowOff>
    </xdr:to>
    <xdr:sp macro="" textlink="">
      <xdr:nvSpPr>
        <xdr:cNvPr id="414" name="楕円 413"/>
        <xdr:cNvSpPr/>
      </xdr:nvSpPr>
      <xdr:spPr>
        <a:xfrm>
          <a:off x="9588500" y="1342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142688</xdr:rowOff>
    </xdr:from>
    <xdr:ext cx="469744" cy="259045"/>
    <xdr:sp macro="" textlink="">
      <xdr:nvSpPr>
        <xdr:cNvPr id="415" name="テキスト ボックス 414"/>
        <xdr:cNvSpPr txBox="1"/>
      </xdr:nvSpPr>
      <xdr:spPr>
        <a:xfrm>
          <a:off x="9404428" y="135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70593</xdr:rowOff>
    </xdr:from>
    <xdr:to>
      <xdr:col>46</xdr:col>
      <xdr:colOff>38100</xdr:colOff>
      <xdr:row>79</xdr:row>
      <xdr:rowOff>743</xdr:rowOff>
    </xdr:to>
    <xdr:sp macro="" textlink="">
      <xdr:nvSpPr>
        <xdr:cNvPr id="416" name="楕円 415"/>
        <xdr:cNvSpPr/>
      </xdr:nvSpPr>
      <xdr:spPr>
        <a:xfrm>
          <a:off x="8699500" y="1344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163320</xdr:rowOff>
    </xdr:from>
    <xdr:ext cx="469744" cy="259045"/>
    <xdr:sp macro="" textlink="">
      <xdr:nvSpPr>
        <xdr:cNvPr id="417" name="テキスト ボックス 416"/>
        <xdr:cNvSpPr txBox="1"/>
      </xdr:nvSpPr>
      <xdr:spPr>
        <a:xfrm>
          <a:off x="8515428" y="1353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69678</xdr:rowOff>
    </xdr:from>
    <xdr:to>
      <xdr:col>41</xdr:col>
      <xdr:colOff>101600</xdr:colOff>
      <xdr:row>78</xdr:row>
      <xdr:rowOff>171278</xdr:rowOff>
    </xdr:to>
    <xdr:sp macro="" textlink="">
      <xdr:nvSpPr>
        <xdr:cNvPr id="418" name="楕円 417"/>
        <xdr:cNvSpPr/>
      </xdr:nvSpPr>
      <xdr:spPr>
        <a:xfrm>
          <a:off x="7810500" y="1344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162405</xdr:rowOff>
    </xdr:from>
    <xdr:ext cx="469744" cy="259045"/>
    <xdr:sp macro="" textlink="">
      <xdr:nvSpPr>
        <xdr:cNvPr id="419" name="テキスト ボックス 418"/>
        <xdr:cNvSpPr txBox="1"/>
      </xdr:nvSpPr>
      <xdr:spPr>
        <a:xfrm>
          <a:off x="7626428" y="1353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111322</xdr:rowOff>
    </xdr:from>
    <xdr:to>
      <xdr:col>36</xdr:col>
      <xdr:colOff>165100</xdr:colOff>
      <xdr:row>79</xdr:row>
      <xdr:rowOff>41472</xdr:rowOff>
    </xdr:to>
    <xdr:sp macro="" textlink="">
      <xdr:nvSpPr>
        <xdr:cNvPr id="420" name="楕円 419"/>
        <xdr:cNvSpPr/>
      </xdr:nvSpPr>
      <xdr:spPr>
        <a:xfrm>
          <a:off x="6921500" y="134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32599</xdr:rowOff>
    </xdr:from>
    <xdr:ext cx="469744" cy="259045"/>
    <xdr:sp macro="" textlink="">
      <xdr:nvSpPr>
        <xdr:cNvPr id="421" name="テキスト ボックス 420"/>
        <xdr:cNvSpPr txBox="1"/>
      </xdr:nvSpPr>
      <xdr:spPr>
        <a:xfrm>
          <a:off x="6737428" y="1357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139040</xdr:rowOff>
    </xdr:from>
    <xdr:to>
      <xdr:col>55</xdr:col>
      <xdr:colOff>0</xdr:colOff>
      <xdr:row>98</xdr:row>
      <xdr:rowOff>157302</xdr:rowOff>
    </xdr:to>
    <xdr:cxnSp macro="">
      <xdr:nvCxnSpPr>
        <xdr:cNvPr id="452" name="直線コネクタ 451"/>
        <xdr:cNvCxnSpPr/>
      </xdr:nvCxnSpPr>
      <xdr:spPr>
        <a:xfrm flipV="1">
          <a:off x="9639300" y="16941140"/>
          <a:ext cx="8382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133962</xdr:rowOff>
    </xdr:from>
    <xdr:to>
      <xdr:col>50</xdr:col>
      <xdr:colOff>114300</xdr:colOff>
      <xdr:row>98</xdr:row>
      <xdr:rowOff>157302</xdr:rowOff>
    </xdr:to>
    <xdr:cxnSp macro="">
      <xdr:nvCxnSpPr>
        <xdr:cNvPr id="455" name="直線コネクタ 454"/>
        <xdr:cNvCxnSpPr/>
      </xdr:nvCxnSpPr>
      <xdr:spPr>
        <a:xfrm>
          <a:off x="8750300" y="16936062"/>
          <a:ext cx="889000" cy="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133962</xdr:rowOff>
    </xdr:from>
    <xdr:to>
      <xdr:col>45</xdr:col>
      <xdr:colOff>177800</xdr:colOff>
      <xdr:row>98</xdr:row>
      <xdr:rowOff>134089</xdr:rowOff>
    </xdr:to>
    <xdr:cxnSp macro="">
      <xdr:nvCxnSpPr>
        <xdr:cNvPr id="458" name="直線コネクタ 457"/>
        <xdr:cNvCxnSpPr/>
      </xdr:nvCxnSpPr>
      <xdr:spPr>
        <a:xfrm flipV="1">
          <a:off x="7861300" y="1693606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25702</xdr:rowOff>
    </xdr:from>
    <xdr:ext cx="534377" cy="259045"/>
    <xdr:sp macro="" textlink="">
      <xdr:nvSpPr>
        <xdr:cNvPr id="460" name="テキスト ボックス 459"/>
        <xdr:cNvSpPr txBox="1"/>
      </xdr:nvSpPr>
      <xdr:spPr>
        <a:xfrm>
          <a:off x="8483111" y="1665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134089</xdr:rowOff>
    </xdr:from>
    <xdr:to>
      <xdr:col>41</xdr:col>
      <xdr:colOff>50800</xdr:colOff>
      <xdr:row>98</xdr:row>
      <xdr:rowOff>150535</xdr:rowOff>
    </xdr:to>
    <xdr:cxnSp macro="">
      <xdr:nvCxnSpPr>
        <xdr:cNvPr id="461" name="直線コネクタ 460"/>
        <xdr:cNvCxnSpPr/>
      </xdr:nvCxnSpPr>
      <xdr:spPr>
        <a:xfrm flipV="1">
          <a:off x="6972300" y="16936189"/>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65549</xdr:rowOff>
    </xdr:from>
    <xdr:to>
      <xdr:col>41</xdr:col>
      <xdr:colOff>101600</xdr:colOff>
      <xdr:row>98</xdr:row>
      <xdr:rowOff>167149</xdr:rowOff>
    </xdr:to>
    <xdr:sp macro="" textlink="">
      <xdr:nvSpPr>
        <xdr:cNvPr id="462" name="フローチャート: 判断 461"/>
        <xdr:cNvSpPr/>
      </xdr:nvSpPr>
      <xdr:spPr>
        <a:xfrm>
          <a:off x="7810500" y="1686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12226</xdr:rowOff>
    </xdr:from>
    <xdr:ext cx="534377" cy="259045"/>
    <xdr:sp macro="" textlink="">
      <xdr:nvSpPr>
        <xdr:cNvPr id="463" name="テキスト ボックス 462"/>
        <xdr:cNvSpPr txBox="1"/>
      </xdr:nvSpPr>
      <xdr:spPr>
        <a:xfrm>
          <a:off x="7594111" y="1664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65207</xdr:rowOff>
    </xdr:from>
    <xdr:to>
      <xdr:col>36</xdr:col>
      <xdr:colOff>165100</xdr:colOff>
      <xdr:row>98</xdr:row>
      <xdr:rowOff>166807</xdr:rowOff>
    </xdr:to>
    <xdr:sp macro="" textlink="">
      <xdr:nvSpPr>
        <xdr:cNvPr id="464" name="フローチャート: 判断 463"/>
        <xdr:cNvSpPr/>
      </xdr:nvSpPr>
      <xdr:spPr>
        <a:xfrm>
          <a:off x="6921500" y="1686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11884</xdr:rowOff>
    </xdr:from>
    <xdr:ext cx="534377" cy="259045"/>
    <xdr:sp macro="" textlink="">
      <xdr:nvSpPr>
        <xdr:cNvPr id="465" name="テキスト ボックス 464"/>
        <xdr:cNvSpPr txBox="1"/>
      </xdr:nvSpPr>
      <xdr:spPr>
        <a:xfrm>
          <a:off x="6705111" y="1664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88240</xdr:rowOff>
    </xdr:from>
    <xdr:to>
      <xdr:col>55</xdr:col>
      <xdr:colOff>50800</xdr:colOff>
      <xdr:row>99</xdr:row>
      <xdr:rowOff>18390</xdr:rowOff>
    </xdr:to>
    <xdr:sp macro="" textlink="">
      <xdr:nvSpPr>
        <xdr:cNvPr id="471" name="楕円 470"/>
        <xdr:cNvSpPr/>
      </xdr:nvSpPr>
      <xdr:spPr>
        <a:xfrm>
          <a:off x="10426700" y="168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106502</xdr:rowOff>
    </xdr:from>
    <xdr:to>
      <xdr:col>50</xdr:col>
      <xdr:colOff>165100</xdr:colOff>
      <xdr:row>99</xdr:row>
      <xdr:rowOff>36652</xdr:rowOff>
    </xdr:to>
    <xdr:sp macro="" textlink="">
      <xdr:nvSpPr>
        <xdr:cNvPr id="473" name="楕円 472"/>
        <xdr:cNvSpPr/>
      </xdr:nvSpPr>
      <xdr:spPr>
        <a:xfrm>
          <a:off x="9588500" y="16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27779</xdr:rowOff>
    </xdr:from>
    <xdr:ext cx="534377" cy="259045"/>
    <xdr:sp macro="" textlink="">
      <xdr:nvSpPr>
        <xdr:cNvPr id="474" name="テキスト ボックス 473"/>
        <xdr:cNvSpPr txBox="1"/>
      </xdr:nvSpPr>
      <xdr:spPr>
        <a:xfrm>
          <a:off x="9372111" y="170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83162</xdr:rowOff>
    </xdr:from>
    <xdr:to>
      <xdr:col>46</xdr:col>
      <xdr:colOff>38100</xdr:colOff>
      <xdr:row>99</xdr:row>
      <xdr:rowOff>13312</xdr:rowOff>
    </xdr:to>
    <xdr:sp macro="" textlink="">
      <xdr:nvSpPr>
        <xdr:cNvPr id="475" name="楕円 474"/>
        <xdr:cNvSpPr/>
      </xdr:nvSpPr>
      <xdr:spPr>
        <a:xfrm>
          <a:off x="8699500" y="168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4439</xdr:rowOff>
    </xdr:from>
    <xdr:ext cx="534377" cy="259045"/>
    <xdr:sp macro="" textlink="">
      <xdr:nvSpPr>
        <xdr:cNvPr id="476" name="テキスト ボックス 475"/>
        <xdr:cNvSpPr txBox="1"/>
      </xdr:nvSpPr>
      <xdr:spPr>
        <a:xfrm>
          <a:off x="8483111" y="1697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83289</xdr:rowOff>
    </xdr:from>
    <xdr:to>
      <xdr:col>41</xdr:col>
      <xdr:colOff>101600</xdr:colOff>
      <xdr:row>99</xdr:row>
      <xdr:rowOff>13439</xdr:rowOff>
    </xdr:to>
    <xdr:sp macro="" textlink="">
      <xdr:nvSpPr>
        <xdr:cNvPr id="477" name="楕円 476"/>
        <xdr:cNvSpPr/>
      </xdr:nvSpPr>
      <xdr:spPr>
        <a:xfrm>
          <a:off x="7810500" y="168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4566</xdr:rowOff>
    </xdr:from>
    <xdr:ext cx="534377" cy="259045"/>
    <xdr:sp macro="" textlink="">
      <xdr:nvSpPr>
        <xdr:cNvPr id="478" name="テキスト ボックス 477"/>
        <xdr:cNvSpPr txBox="1"/>
      </xdr:nvSpPr>
      <xdr:spPr>
        <a:xfrm>
          <a:off x="7594111" y="1697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99735</xdr:rowOff>
    </xdr:from>
    <xdr:to>
      <xdr:col>36</xdr:col>
      <xdr:colOff>165100</xdr:colOff>
      <xdr:row>99</xdr:row>
      <xdr:rowOff>29885</xdr:rowOff>
    </xdr:to>
    <xdr:sp macro="" textlink="">
      <xdr:nvSpPr>
        <xdr:cNvPr id="479" name="楕円 478"/>
        <xdr:cNvSpPr/>
      </xdr:nvSpPr>
      <xdr:spPr>
        <a:xfrm>
          <a:off x="6921500" y="169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21012</xdr:rowOff>
    </xdr:from>
    <xdr:ext cx="534377" cy="259045"/>
    <xdr:sp macro="" textlink="">
      <xdr:nvSpPr>
        <xdr:cNvPr id="480" name="テキスト ボックス 479"/>
        <xdr:cNvSpPr txBox="1"/>
      </xdr:nvSpPr>
      <xdr:spPr>
        <a:xfrm>
          <a:off x="6705111" y="169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155473</xdr:rowOff>
    </xdr:from>
    <xdr:to>
      <xdr:col>85</xdr:col>
      <xdr:colOff>127000</xdr:colOff>
      <xdr:row>38</xdr:row>
      <xdr:rowOff>159359</xdr:rowOff>
    </xdr:to>
    <xdr:cxnSp macro="">
      <xdr:nvCxnSpPr>
        <xdr:cNvPr id="508" name="直線コネクタ 507"/>
        <xdr:cNvCxnSpPr/>
      </xdr:nvCxnSpPr>
      <xdr:spPr>
        <a:xfrm flipV="1">
          <a:off x="15481300" y="6499123"/>
          <a:ext cx="8382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10096</xdr:rowOff>
    </xdr:from>
    <xdr:ext cx="534377" cy="259045"/>
    <xdr:sp macro="" textlink="">
      <xdr:nvSpPr>
        <xdr:cNvPr id="509" name="消防費平均値テキスト"/>
        <xdr:cNvSpPr txBox="1"/>
      </xdr:nvSpPr>
      <xdr:spPr>
        <a:xfrm>
          <a:off x="16370300" y="6182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133299</xdr:rowOff>
    </xdr:from>
    <xdr:to>
      <xdr:col>81</xdr:col>
      <xdr:colOff>50800</xdr:colOff>
      <xdr:row>38</xdr:row>
      <xdr:rowOff>159359</xdr:rowOff>
    </xdr:to>
    <xdr:cxnSp macro="">
      <xdr:nvCxnSpPr>
        <xdr:cNvPr id="511" name="直線コネクタ 510"/>
        <xdr:cNvCxnSpPr/>
      </xdr:nvCxnSpPr>
      <xdr:spPr>
        <a:xfrm>
          <a:off x="14592300" y="664839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113575</xdr:rowOff>
    </xdr:from>
    <xdr:ext cx="534377" cy="259045"/>
    <xdr:sp macro="" textlink="">
      <xdr:nvSpPr>
        <xdr:cNvPr id="513" name="テキスト ボックス 512"/>
        <xdr:cNvSpPr txBox="1"/>
      </xdr:nvSpPr>
      <xdr:spPr>
        <a:xfrm>
          <a:off x="15214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103718</xdr:rowOff>
    </xdr:from>
    <xdr:to>
      <xdr:col>76</xdr:col>
      <xdr:colOff>114300</xdr:colOff>
      <xdr:row>38</xdr:row>
      <xdr:rowOff>133299</xdr:rowOff>
    </xdr:to>
    <xdr:cxnSp macro="">
      <xdr:nvCxnSpPr>
        <xdr:cNvPr id="514" name="直線コネクタ 513"/>
        <xdr:cNvCxnSpPr/>
      </xdr:nvCxnSpPr>
      <xdr:spPr>
        <a:xfrm>
          <a:off x="13703300" y="6447368"/>
          <a:ext cx="889000" cy="20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96202</xdr:rowOff>
    </xdr:from>
    <xdr:ext cx="534377" cy="259045"/>
    <xdr:sp macro="" textlink="">
      <xdr:nvSpPr>
        <xdr:cNvPr id="516" name="テキスト ボックス 515"/>
        <xdr:cNvSpPr txBox="1"/>
      </xdr:nvSpPr>
      <xdr:spPr>
        <a:xfrm>
          <a:off x="14325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103718</xdr:rowOff>
    </xdr:from>
    <xdr:to>
      <xdr:col>71</xdr:col>
      <xdr:colOff>177800</xdr:colOff>
      <xdr:row>38</xdr:row>
      <xdr:rowOff>62708</xdr:rowOff>
    </xdr:to>
    <xdr:cxnSp macro="">
      <xdr:nvCxnSpPr>
        <xdr:cNvPr id="517" name="直線コネクタ 516"/>
        <xdr:cNvCxnSpPr/>
      </xdr:nvCxnSpPr>
      <xdr:spPr>
        <a:xfrm flipV="1">
          <a:off x="12814300" y="6447368"/>
          <a:ext cx="889000" cy="13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151719</xdr:rowOff>
    </xdr:from>
    <xdr:to>
      <xdr:col>72</xdr:col>
      <xdr:colOff>38100</xdr:colOff>
      <xdr:row>36</xdr:row>
      <xdr:rowOff>81869</xdr:rowOff>
    </xdr:to>
    <xdr:sp macro="" textlink="">
      <xdr:nvSpPr>
        <xdr:cNvPr id="518" name="フローチャート: 判断 517"/>
        <xdr:cNvSpPr/>
      </xdr:nvSpPr>
      <xdr:spPr>
        <a:xfrm>
          <a:off x="13652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98396</xdr:rowOff>
    </xdr:from>
    <xdr:ext cx="534377" cy="259045"/>
    <xdr:sp macro="" textlink="">
      <xdr:nvSpPr>
        <xdr:cNvPr id="519" name="テキスト ボックス 518"/>
        <xdr:cNvSpPr txBox="1"/>
      </xdr:nvSpPr>
      <xdr:spPr>
        <a:xfrm>
          <a:off x="13436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61697</xdr:rowOff>
    </xdr:from>
    <xdr:to>
      <xdr:col>67</xdr:col>
      <xdr:colOff>101600</xdr:colOff>
      <xdr:row>36</xdr:row>
      <xdr:rowOff>163297</xdr:rowOff>
    </xdr:to>
    <xdr:sp macro="" textlink="">
      <xdr:nvSpPr>
        <xdr:cNvPr id="520" name="フローチャート: 判断 519"/>
        <xdr:cNvSpPr/>
      </xdr:nvSpPr>
      <xdr:spPr>
        <a:xfrm>
          <a:off x="12763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8374</xdr:rowOff>
    </xdr:from>
    <xdr:ext cx="534377" cy="259045"/>
    <xdr:sp macro="" textlink="">
      <xdr:nvSpPr>
        <xdr:cNvPr id="521" name="テキスト ボックス 520"/>
        <xdr:cNvSpPr txBox="1"/>
      </xdr:nvSpPr>
      <xdr:spPr>
        <a:xfrm>
          <a:off x="12547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104673</xdr:rowOff>
    </xdr:from>
    <xdr:to>
      <xdr:col>85</xdr:col>
      <xdr:colOff>177800</xdr:colOff>
      <xdr:row>38</xdr:row>
      <xdr:rowOff>34823</xdr:rowOff>
    </xdr:to>
    <xdr:sp macro="" textlink="">
      <xdr:nvSpPr>
        <xdr:cNvPr id="527" name="楕円 526"/>
        <xdr:cNvSpPr/>
      </xdr:nvSpPr>
      <xdr:spPr>
        <a:xfrm>
          <a:off x="162687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83100</xdr:rowOff>
    </xdr:from>
    <xdr:ext cx="534377" cy="259045"/>
    <xdr:sp macro="" textlink="">
      <xdr:nvSpPr>
        <xdr:cNvPr id="528" name="消防費該当値テキスト"/>
        <xdr:cNvSpPr txBox="1"/>
      </xdr:nvSpPr>
      <xdr:spPr>
        <a:xfrm>
          <a:off x="16370300" y="642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108559</xdr:rowOff>
    </xdr:from>
    <xdr:to>
      <xdr:col>81</xdr:col>
      <xdr:colOff>101600</xdr:colOff>
      <xdr:row>39</xdr:row>
      <xdr:rowOff>38709</xdr:rowOff>
    </xdr:to>
    <xdr:sp macro="" textlink="">
      <xdr:nvSpPr>
        <xdr:cNvPr id="529" name="楕円 528"/>
        <xdr:cNvSpPr/>
      </xdr:nvSpPr>
      <xdr:spPr>
        <a:xfrm>
          <a:off x="15430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29836</xdr:rowOff>
    </xdr:from>
    <xdr:ext cx="469744" cy="259045"/>
    <xdr:sp macro="" textlink="">
      <xdr:nvSpPr>
        <xdr:cNvPr id="530" name="テキスト ボックス 529"/>
        <xdr:cNvSpPr txBox="1"/>
      </xdr:nvSpPr>
      <xdr:spPr>
        <a:xfrm>
          <a:off x="15246428" y="6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82499</xdr:rowOff>
    </xdr:from>
    <xdr:to>
      <xdr:col>76</xdr:col>
      <xdr:colOff>165100</xdr:colOff>
      <xdr:row>39</xdr:row>
      <xdr:rowOff>12649</xdr:rowOff>
    </xdr:to>
    <xdr:sp macro="" textlink="">
      <xdr:nvSpPr>
        <xdr:cNvPr id="531" name="楕円 530"/>
        <xdr:cNvSpPr/>
      </xdr:nvSpPr>
      <xdr:spPr>
        <a:xfrm>
          <a:off x="14541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3776</xdr:rowOff>
    </xdr:from>
    <xdr:ext cx="534377" cy="259045"/>
    <xdr:sp macro="" textlink="">
      <xdr:nvSpPr>
        <xdr:cNvPr id="532" name="テキスト ボックス 531"/>
        <xdr:cNvSpPr txBox="1"/>
      </xdr:nvSpPr>
      <xdr:spPr>
        <a:xfrm>
          <a:off x="14325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52918</xdr:rowOff>
    </xdr:from>
    <xdr:to>
      <xdr:col>72</xdr:col>
      <xdr:colOff>38100</xdr:colOff>
      <xdr:row>37</xdr:row>
      <xdr:rowOff>154518</xdr:rowOff>
    </xdr:to>
    <xdr:sp macro="" textlink="">
      <xdr:nvSpPr>
        <xdr:cNvPr id="533" name="楕円 532"/>
        <xdr:cNvSpPr/>
      </xdr:nvSpPr>
      <xdr:spPr>
        <a:xfrm>
          <a:off x="13652500" y="639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145645</xdr:rowOff>
    </xdr:from>
    <xdr:ext cx="534377" cy="259045"/>
    <xdr:sp macro="" textlink="">
      <xdr:nvSpPr>
        <xdr:cNvPr id="534" name="テキスト ボックス 533"/>
        <xdr:cNvSpPr txBox="1"/>
      </xdr:nvSpPr>
      <xdr:spPr>
        <a:xfrm>
          <a:off x="13436111" y="648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11908</xdr:rowOff>
    </xdr:from>
    <xdr:to>
      <xdr:col>67</xdr:col>
      <xdr:colOff>101600</xdr:colOff>
      <xdr:row>38</xdr:row>
      <xdr:rowOff>113508</xdr:rowOff>
    </xdr:to>
    <xdr:sp macro="" textlink="">
      <xdr:nvSpPr>
        <xdr:cNvPr id="535" name="楕円 534"/>
        <xdr:cNvSpPr/>
      </xdr:nvSpPr>
      <xdr:spPr>
        <a:xfrm>
          <a:off x="12763500" y="652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104635</xdr:rowOff>
    </xdr:from>
    <xdr:ext cx="534377" cy="259045"/>
    <xdr:sp macro="" textlink="">
      <xdr:nvSpPr>
        <xdr:cNvPr id="536" name="テキスト ボックス 535"/>
        <xdr:cNvSpPr txBox="1"/>
      </xdr:nvSpPr>
      <xdr:spPr>
        <a:xfrm>
          <a:off x="12547111" y="66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129083</xdr:rowOff>
    </xdr:from>
    <xdr:to>
      <xdr:col>85</xdr:col>
      <xdr:colOff>127000</xdr:colOff>
      <xdr:row>58</xdr:row>
      <xdr:rowOff>59893</xdr:rowOff>
    </xdr:to>
    <xdr:cxnSp macro="">
      <xdr:nvCxnSpPr>
        <xdr:cNvPr id="566" name="直線コネクタ 565"/>
        <xdr:cNvCxnSpPr/>
      </xdr:nvCxnSpPr>
      <xdr:spPr>
        <a:xfrm>
          <a:off x="15481300" y="9901733"/>
          <a:ext cx="8382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129083</xdr:rowOff>
    </xdr:from>
    <xdr:to>
      <xdr:col>81</xdr:col>
      <xdr:colOff>50800</xdr:colOff>
      <xdr:row>58</xdr:row>
      <xdr:rowOff>88265</xdr:rowOff>
    </xdr:to>
    <xdr:cxnSp macro="">
      <xdr:nvCxnSpPr>
        <xdr:cNvPr id="569" name="直線コネクタ 568"/>
        <xdr:cNvCxnSpPr/>
      </xdr:nvCxnSpPr>
      <xdr:spPr>
        <a:xfrm flipV="1">
          <a:off x="14592300" y="9901733"/>
          <a:ext cx="889000" cy="1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61599</xdr:rowOff>
    </xdr:from>
    <xdr:ext cx="534377" cy="259045"/>
    <xdr:sp macro="" textlink="">
      <xdr:nvSpPr>
        <xdr:cNvPr id="571" name="テキスト ボックス 570"/>
        <xdr:cNvSpPr txBox="1"/>
      </xdr:nvSpPr>
      <xdr:spPr>
        <a:xfrm>
          <a:off x="15214111" y="1000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57810</xdr:rowOff>
    </xdr:from>
    <xdr:to>
      <xdr:col>76</xdr:col>
      <xdr:colOff>114300</xdr:colOff>
      <xdr:row>58</xdr:row>
      <xdr:rowOff>88265</xdr:rowOff>
    </xdr:to>
    <xdr:cxnSp macro="">
      <xdr:nvCxnSpPr>
        <xdr:cNvPr id="572" name="直線コネクタ 571"/>
        <xdr:cNvCxnSpPr/>
      </xdr:nvCxnSpPr>
      <xdr:spPr>
        <a:xfrm>
          <a:off x="13703300" y="10001910"/>
          <a:ext cx="889000" cy="3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66586</xdr:rowOff>
    </xdr:from>
    <xdr:to>
      <xdr:col>71</xdr:col>
      <xdr:colOff>177800</xdr:colOff>
      <xdr:row>58</xdr:row>
      <xdr:rowOff>57810</xdr:rowOff>
    </xdr:to>
    <xdr:cxnSp macro="">
      <xdr:nvCxnSpPr>
        <xdr:cNvPr id="575" name="直線コネクタ 574"/>
        <xdr:cNvCxnSpPr/>
      </xdr:nvCxnSpPr>
      <xdr:spPr>
        <a:xfrm>
          <a:off x="12814300" y="9667786"/>
          <a:ext cx="889000" cy="33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39904</xdr:rowOff>
    </xdr:from>
    <xdr:to>
      <xdr:col>72</xdr:col>
      <xdr:colOff>38100</xdr:colOff>
      <xdr:row>57</xdr:row>
      <xdr:rowOff>141504</xdr:rowOff>
    </xdr:to>
    <xdr:sp macro="" textlink="">
      <xdr:nvSpPr>
        <xdr:cNvPr id="576" name="フローチャート: 判断 575"/>
        <xdr:cNvSpPr/>
      </xdr:nvSpPr>
      <xdr:spPr>
        <a:xfrm>
          <a:off x="13652500" y="981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158031</xdr:rowOff>
    </xdr:from>
    <xdr:ext cx="534377" cy="259045"/>
    <xdr:sp macro="" textlink="">
      <xdr:nvSpPr>
        <xdr:cNvPr id="577" name="テキスト ボックス 576"/>
        <xdr:cNvSpPr txBox="1"/>
      </xdr:nvSpPr>
      <xdr:spPr>
        <a:xfrm>
          <a:off x="13436111" y="958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38926</xdr:rowOff>
    </xdr:from>
    <xdr:to>
      <xdr:col>67</xdr:col>
      <xdr:colOff>101600</xdr:colOff>
      <xdr:row>57</xdr:row>
      <xdr:rowOff>140526</xdr:rowOff>
    </xdr:to>
    <xdr:sp macro="" textlink="">
      <xdr:nvSpPr>
        <xdr:cNvPr id="578" name="フローチャート: 判断 577"/>
        <xdr:cNvSpPr/>
      </xdr:nvSpPr>
      <xdr:spPr>
        <a:xfrm>
          <a:off x="12763500" y="981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131653</xdr:rowOff>
    </xdr:from>
    <xdr:ext cx="534377" cy="259045"/>
    <xdr:sp macro="" textlink="">
      <xdr:nvSpPr>
        <xdr:cNvPr id="579" name="テキスト ボックス 578"/>
        <xdr:cNvSpPr txBox="1"/>
      </xdr:nvSpPr>
      <xdr:spPr>
        <a:xfrm>
          <a:off x="12547111" y="990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9093</xdr:rowOff>
    </xdr:from>
    <xdr:to>
      <xdr:col>85</xdr:col>
      <xdr:colOff>177800</xdr:colOff>
      <xdr:row>58</xdr:row>
      <xdr:rowOff>110693</xdr:rowOff>
    </xdr:to>
    <xdr:sp macro="" textlink="">
      <xdr:nvSpPr>
        <xdr:cNvPr id="585" name="楕円 584"/>
        <xdr:cNvSpPr/>
      </xdr:nvSpPr>
      <xdr:spPr>
        <a:xfrm>
          <a:off x="16268700" y="995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158970</xdr:rowOff>
    </xdr:from>
    <xdr:ext cx="534377" cy="259045"/>
    <xdr:sp macro="" textlink="">
      <xdr:nvSpPr>
        <xdr:cNvPr id="586" name="教育費該当値テキスト"/>
        <xdr:cNvSpPr txBox="1"/>
      </xdr:nvSpPr>
      <xdr:spPr>
        <a:xfrm>
          <a:off x="16370300" y="99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78283</xdr:rowOff>
    </xdr:from>
    <xdr:to>
      <xdr:col>81</xdr:col>
      <xdr:colOff>101600</xdr:colOff>
      <xdr:row>58</xdr:row>
      <xdr:rowOff>8433</xdr:rowOff>
    </xdr:to>
    <xdr:sp macro="" textlink="">
      <xdr:nvSpPr>
        <xdr:cNvPr id="587" name="楕円 586"/>
        <xdr:cNvSpPr/>
      </xdr:nvSpPr>
      <xdr:spPr>
        <a:xfrm>
          <a:off x="15430500" y="98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24960</xdr:rowOff>
    </xdr:from>
    <xdr:ext cx="534377" cy="259045"/>
    <xdr:sp macro="" textlink="">
      <xdr:nvSpPr>
        <xdr:cNvPr id="588" name="テキスト ボックス 587"/>
        <xdr:cNvSpPr txBox="1"/>
      </xdr:nvSpPr>
      <xdr:spPr>
        <a:xfrm>
          <a:off x="15214111" y="962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37465</xdr:rowOff>
    </xdr:from>
    <xdr:to>
      <xdr:col>76</xdr:col>
      <xdr:colOff>165100</xdr:colOff>
      <xdr:row>58</xdr:row>
      <xdr:rowOff>139065</xdr:rowOff>
    </xdr:to>
    <xdr:sp macro="" textlink="">
      <xdr:nvSpPr>
        <xdr:cNvPr id="589" name="楕円 588"/>
        <xdr:cNvSpPr/>
      </xdr:nvSpPr>
      <xdr:spPr>
        <a:xfrm>
          <a:off x="14541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130192</xdr:rowOff>
    </xdr:from>
    <xdr:ext cx="534377" cy="259045"/>
    <xdr:sp macro="" textlink="">
      <xdr:nvSpPr>
        <xdr:cNvPr id="590" name="テキスト ボックス 589"/>
        <xdr:cNvSpPr txBox="1"/>
      </xdr:nvSpPr>
      <xdr:spPr>
        <a:xfrm>
          <a:off x="14325111" y="100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7010</xdr:rowOff>
    </xdr:from>
    <xdr:to>
      <xdr:col>72</xdr:col>
      <xdr:colOff>38100</xdr:colOff>
      <xdr:row>58</xdr:row>
      <xdr:rowOff>108610</xdr:rowOff>
    </xdr:to>
    <xdr:sp macro="" textlink="">
      <xdr:nvSpPr>
        <xdr:cNvPr id="591" name="楕円 590"/>
        <xdr:cNvSpPr/>
      </xdr:nvSpPr>
      <xdr:spPr>
        <a:xfrm>
          <a:off x="13652500" y="99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99737</xdr:rowOff>
    </xdr:from>
    <xdr:ext cx="534377" cy="259045"/>
    <xdr:sp macro="" textlink="">
      <xdr:nvSpPr>
        <xdr:cNvPr id="592" name="テキスト ボックス 591"/>
        <xdr:cNvSpPr txBox="1"/>
      </xdr:nvSpPr>
      <xdr:spPr>
        <a:xfrm>
          <a:off x="13436111" y="100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15786</xdr:rowOff>
    </xdr:from>
    <xdr:to>
      <xdr:col>67</xdr:col>
      <xdr:colOff>101600</xdr:colOff>
      <xdr:row>56</xdr:row>
      <xdr:rowOff>117386</xdr:rowOff>
    </xdr:to>
    <xdr:sp macro="" textlink="">
      <xdr:nvSpPr>
        <xdr:cNvPr id="593" name="楕円 592"/>
        <xdr:cNvSpPr/>
      </xdr:nvSpPr>
      <xdr:spPr>
        <a:xfrm>
          <a:off x="12763500" y="961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133913</xdr:rowOff>
    </xdr:from>
    <xdr:ext cx="534377" cy="259045"/>
    <xdr:sp macro="" textlink="">
      <xdr:nvSpPr>
        <xdr:cNvPr id="594" name="テキスト ボックス 593"/>
        <xdr:cNvSpPr txBox="1"/>
      </xdr:nvSpPr>
      <xdr:spPr>
        <a:xfrm>
          <a:off x="12547111" y="93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3" name="直線コネクタ 62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171366</xdr:rowOff>
    </xdr:from>
    <xdr:ext cx="469744" cy="259045"/>
    <xdr:sp macro="" textlink="">
      <xdr:nvSpPr>
        <xdr:cNvPr id="624" name="災害復旧費平均値テキスト"/>
        <xdr:cNvSpPr txBox="1"/>
      </xdr:nvSpPr>
      <xdr:spPr>
        <a:xfrm>
          <a:off x="16370300" y="13373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6" name="直線コネクタ 62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9" name="直線コネクタ 62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93451</xdr:rowOff>
    </xdr:from>
    <xdr:ext cx="469744" cy="259045"/>
    <xdr:sp macro="" textlink="">
      <xdr:nvSpPr>
        <xdr:cNvPr id="631" name="テキスト ボックス 630"/>
        <xdr:cNvSpPr txBox="1"/>
      </xdr:nvSpPr>
      <xdr:spPr>
        <a:xfrm>
          <a:off x="14357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110719</xdr:rowOff>
    </xdr:from>
    <xdr:to>
      <xdr:col>72</xdr:col>
      <xdr:colOff>38100</xdr:colOff>
      <xdr:row>79</xdr:row>
      <xdr:rowOff>40869</xdr:rowOff>
    </xdr:to>
    <xdr:sp macro="" textlink="">
      <xdr:nvSpPr>
        <xdr:cNvPr id="633" name="フローチャート: 判断 632"/>
        <xdr:cNvSpPr/>
      </xdr:nvSpPr>
      <xdr:spPr>
        <a:xfrm>
          <a:off x="13652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57396</xdr:rowOff>
    </xdr:from>
    <xdr:ext cx="469744" cy="259045"/>
    <xdr:sp macro="" textlink="">
      <xdr:nvSpPr>
        <xdr:cNvPr id="634" name="テキスト ボックス 633"/>
        <xdr:cNvSpPr txBox="1"/>
      </xdr:nvSpPr>
      <xdr:spPr>
        <a:xfrm>
          <a:off x="13468428"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62700</xdr:rowOff>
    </xdr:from>
    <xdr:to>
      <xdr:col>67</xdr:col>
      <xdr:colOff>101600</xdr:colOff>
      <xdr:row>78</xdr:row>
      <xdr:rowOff>164300</xdr:rowOff>
    </xdr:to>
    <xdr:sp macro="" textlink="">
      <xdr:nvSpPr>
        <xdr:cNvPr id="635" name="フローチャート: 判断 634"/>
        <xdr:cNvSpPr/>
      </xdr:nvSpPr>
      <xdr:spPr>
        <a:xfrm>
          <a:off x="12763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9377</xdr:rowOff>
    </xdr:from>
    <xdr:ext cx="469744" cy="259045"/>
    <xdr:sp macro="" textlink="">
      <xdr:nvSpPr>
        <xdr:cNvPr id="636" name="テキスト ボックス 635"/>
        <xdr:cNvSpPr txBox="1"/>
      </xdr:nvSpPr>
      <xdr:spPr>
        <a:xfrm>
          <a:off x="12579428"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126915</xdr:rowOff>
    </xdr:from>
    <xdr:ext cx="249299" cy="259045"/>
    <xdr:sp macro="" textlink="">
      <xdr:nvSpPr>
        <xdr:cNvPr id="643" name="災害復旧費該当値テキスト"/>
        <xdr:cNvSpPr txBox="1"/>
      </xdr:nvSpPr>
      <xdr:spPr>
        <a:xfrm>
          <a:off x="16370300" y="13500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6" name="楕円 64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7" name="テキスト ボックス 64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75400</xdr:rowOff>
    </xdr:from>
    <xdr:to>
      <xdr:col>85</xdr:col>
      <xdr:colOff>127000</xdr:colOff>
      <xdr:row>98</xdr:row>
      <xdr:rowOff>79070</xdr:rowOff>
    </xdr:to>
    <xdr:cxnSp macro="">
      <xdr:nvCxnSpPr>
        <xdr:cNvPr id="680" name="直線コネクタ 679"/>
        <xdr:cNvCxnSpPr/>
      </xdr:nvCxnSpPr>
      <xdr:spPr>
        <a:xfrm flipV="1">
          <a:off x="15481300" y="16877500"/>
          <a:ext cx="8382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12870</xdr:rowOff>
    </xdr:from>
    <xdr:ext cx="534377" cy="259045"/>
    <xdr:sp macro="" textlink="">
      <xdr:nvSpPr>
        <xdr:cNvPr id="681" name="公債費平均値テキスト"/>
        <xdr:cNvSpPr txBox="1"/>
      </xdr:nvSpPr>
      <xdr:spPr>
        <a:xfrm>
          <a:off x="16370300" y="16300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71946</xdr:rowOff>
    </xdr:from>
    <xdr:to>
      <xdr:col>81</xdr:col>
      <xdr:colOff>50800</xdr:colOff>
      <xdr:row>98</xdr:row>
      <xdr:rowOff>79070</xdr:rowOff>
    </xdr:to>
    <xdr:cxnSp macro="">
      <xdr:nvCxnSpPr>
        <xdr:cNvPr id="683" name="直線コネクタ 682"/>
        <xdr:cNvCxnSpPr/>
      </xdr:nvCxnSpPr>
      <xdr:spPr>
        <a:xfrm>
          <a:off x="14592300" y="16874046"/>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108259</xdr:rowOff>
    </xdr:from>
    <xdr:ext cx="534377" cy="259045"/>
    <xdr:sp macro="" textlink="">
      <xdr:nvSpPr>
        <xdr:cNvPr id="685" name="テキスト ボックス 684"/>
        <xdr:cNvSpPr txBox="1"/>
      </xdr:nvSpPr>
      <xdr:spPr>
        <a:xfrm>
          <a:off x="15214111" y="162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57175</xdr:rowOff>
    </xdr:from>
    <xdr:to>
      <xdr:col>76</xdr:col>
      <xdr:colOff>114300</xdr:colOff>
      <xdr:row>98</xdr:row>
      <xdr:rowOff>71946</xdr:rowOff>
    </xdr:to>
    <xdr:cxnSp macro="">
      <xdr:nvCxnSpPr>
        <xdr:cNvPr id="686" name="直線コネクタ 685"/>
        <xdr:cNvCxnSpPr/>
      </xdr:nvCxnSpPr>
      <xdr:spPr>
        <a:xfrm>
          <a:off x="13703300" y="16859275"/>
          <a:ext cx="889000" cy="1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103712</xdr:rowOff>
    </xdr:from>
    <xdr:ext cx="534377" cy="259045"/>
    <xdr:sp macro="" textlink="">
      <xdr:nvSpPr>
        <xdr:cNvPr id="688" name="テキスト ボックス 687"/>
        <xdr:cNvSpPr txBox="1"/>
      </xdr:nvSpPr>
      <xdr:spPr>
        <a:xfrm>
          <a:off x="14325111" y="162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35624</xdr:rowOff>
    </xdr:from>
    <xdr:to>
      <xdr:col>71</xdr:col>
      <xdr:colOff>177800</xdr:colOff>
      <xdr:row>98</xdr:row>
      <xdr:rowOff>57175</xdr:rowOff>
    </xdr:to>
    <xdr:cxnSp macro="">
      <xdr:nvCxnSpPr>
        <xdr:cNvPr id="689" name="直線コネクタ 688"/>
        <xdr:cNvCxnSpPr/>
      </xdr:nvCxnSpPr>
      <xdr:spPr>
        <a:xfrm>
          <a:off x="12814300" y="16837724"/>
          <a:ext cx="889000" cy="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93638</xdr:rowOff>
    </xdr:from>
    <xdr:to>
      <xdr:col>72</xdr:col>
      <xdr:colOff>38100</xdr:colOff>
      <xdr:row>96</xdr:row>
      <xdr:rowOff>23788</xdr:rowOff>
    </xdr:to>
    <xdr:sp macro="" textlink="">
      <xdr:nvSpPr>
        <xdr:cNvPr id="690" name="フローチャート: 判断 689"/>
        <xdr:cNvSpPr/>
      </xdr:nvSpPr>
      <xdr:spPr>
        <a:xfrm>
          <a:off x="13652500" y="163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40315</xdr:rowOff>
    </xdr:from>
    <xdr:ext cx="534377" cy="259045"/>
    <xdr:sp macro="" textlink="">
      <xdr:nvSpPr>
        <xdr:cNvPr id="691" name="テキスト ボックス 690"/>
        <xdr:cNvSpPr txBox="1"/>
      </xdr:nvSpPr>
      <xdr:spPr>
        <a:xfrm>
          <a:off x="13436111" y="1615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85510</xdr:rowOff>
    </xdr:from>
    <xdr:to>
      <xdr:col>67</xdr:col>
      <xdr:colOff>101600</xdr:colOff>
      <xdr:row>96</xdr:row>
      <xdr:rowOff>15660</xdr:rowOff>
    </xdr:to>
    <xdr:sp macro="" textlink="">
      <xdr:nvSpPr>
        <xdr:cNvPr id="692" name="フローチャート: 判断 691"/>
        <xdr:cNvSpPr/>
      </xdr:nvSpPr>
      <xdr:spPr>
        <a:xfrm>
          <a:off x="12763500" y="163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32187</xdr:rowOff>
    </xdr:from>
    <xdr:ext cx="534377" cy="259045"/>
    <xdr:sp macro="" textlink="">
      <xdr:nvSpPr>
        <xdr:cNvPr id="693" name="テキスト ボックス 692"/>
        <xdr:cNvSpPr txBox="1"/>
      </xdr:nvSpPr>
      <xdr:spPr>
        <a:xfrm>
          <a:off x="12547111" y="1614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24600</xdr:rowOff>
    </xdr:from>
    <xdr:to>
      <xdr:col>85</xdr:col>
      <xdr:colOff>177800</xdr:colOff>
      <xdr:row>98</xdr:row>
      <xdr:rowOff>126200</xdr:rowOff>
    </xdr:to>
    <xdr:sp macro="" textlink="">
      <xdr:nvSpPr>
        <xdr:cNvPr id="699" name="楕円 698"/>
        <xdr:cNvSpPr/>
      </xdr:nvSpPr>
      <xdr:spPr>
        <a:xfrm>
          <a:off x="16268700" y="168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110977</xdr:rowOff>
    </xdr:from>
    <xdr:ext cx="534377" cy="259045"/>
    <xdr:sp macro="" textlink="">
      <xdr:nvSpPr>
        <xdr:cNvPr id="700" name="公債費該当値テキスト"/>
        <xdr:cNvSpPr txBox="1"/>
      </xdr:nvSpPr>
      <xdr:spPr>
        <a:xfrm>
          <a:off x="16370300" y="167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28270</xdr:rowOff>
    </xdr:from>
    <xdr:to>
      <xdr:col>81</xdr:col>
      <xdr:colOff>101600</xdr:colOff>
      <xdr:row>98</xdr:row>
      <xdr:rowOff>129870</xdr:rowOff>
    </xdr:to>
    <xdr:sp macro="" textlink="">
      <xdr:nvSpPr>
        <xdr:cNvPr id="701" name="楕円 700"/>
        <xdr:cNvSpPr/>
      </xdr:nvSpPr>
      <xdr:spPr>
        <a:xfrm>
          <a:off x="15430500" y="168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120997</xdr:rowOff>
    </xdr:from>
    <xdr:ext cx="534377" cy="259045"/>
    <xdr:sp macro="" textlink="">
      <xdr:nvSpPr>
        <xdr:cNvPr id="702" name="テキスト ボックス 701"/>
        <xdr:cNvSpPr txBox="1"/>
      </xdr:nvSpPr>
      <xdr:spPr>
        <a:xfrm>
          <a:off x="15214111" y="1692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21146</xdr:rowOff>
    </xdr:from>
    <xdr:to>
      <xdr:col>76</xdr:col>
      <xdr:colOff>165100</xdr:colOff>
      <xdr:row>98</xdr:row>
      <xdr:rowOff>122746</xdr:rowOff>
    </xdr:to>
    <xdr:sp macro="" textlink="">
      <xdr:nvSpPr>
        <xdr:cNvPr id="703" name="楕円 702"/>
        <xdr:cNvSpPr/>
      </xdr:nvSpPr>
      <xdr:spPr>
        <a:xfrm>
          <a:off x="14541500" y="168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113873</xdr:rowOff>
    </xdr:from>
    <xdr:ext cx="534377" cy="259045"/>
    <xdr:sp macro="" textlink="">
      <xdr:nvSpPr>
        <xdr:cNvPr id="704" name="テキスト ボックス 703"/>
        <xdr:cNvSpPr txBox="1"/>
      </xdr:nvSpPr>
      <xdr:spPr>
        <a:xfrm>
          <a:off x="14325111" y="169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6375</xdr:rowOff>
    </xdr:from>
    <xdr:to>
      <xdr:col>72</xdr:col>
      <xdr:colOff>38100</xdr:colOff>
      <xdr:row>98</xdr:row>
      <xdr:rowOff>107975</xdr:rowOff>
    </xdr:to>
    <xdr:sp macro="" textlink="">
      <xdr:nvSpPr>
        <xdr:cNvPr id="705" name="楕円 704"/>
        <xdr:cNvSpPr/>
      </xdr:nvSpPr>
      <xdr:spPr>
        <a:xfrm>
          <a:off x="13652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99102</xdr:rowOff>
    </xdr:from>
    <xdr:ext cx="534377" cy="259045"/>
    <xdr:sp macro="" textlink="">
      <xdr:nvSpPr>
        <xdr:cNvPr id="706" name="テキスト ボックス 705"/>
        <xdr:cNvSpPr txBox="1"/>
      </xdr:nvSpPr>
      <xdr:spPr>
        <a:xfrm>
          <a:off x="13436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156274</xdr:rowOff>
    </xdr:from>
    <xdr:to>
      <xdr:col>67</xdr:col>
      <xdr:colOff>101600</xdr:colOff>
      <xdr:row>98</xdr:row>
      <xdr:rowOff>86424</xdr:rowOff>
    </xdr:to>
    <xdr:sp macro="" textlink="">
      <xdr:nvSpPr>
        <xdr:cNvPr id="707" name="楕円 706"/>
        <xdr:cNvSpPr/>
      </xdr:nvSpPr>
      <xdr:spPr>
        <a:xfrm>
          <a:off x="12763500" y="167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77551</xdr:rowOff>
    </xdr:from>
    <xdr:ext cx="534377" cy="259045"/>
    <xdr:sp macro="" textlink="">
      <xdr:nvSpPr>
        <xdr:cNvPr id="708" name="テキスト ボックス 707"/>
        <xdr:cNvSpPr txBox="1"/>
      </xdr:nvSpPr>
      <xdr:spPr>
        <a:xfrm>
          <a:off x="12547111" y="168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159385</xdr:rowOff>
    </xdr:from>
    <xdr:to>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106062</xdr:rowOff>
    </xdr:from>
    <xdr:ext cx="313932" cy="259045"/>
    <xdr:sp macro="" textlink="">
      <xdr:nvSpPr>
        <xdr:cNvPr id="748" name="テキスト ボックス 747"/>
        <xdr:cNvSpPr txBox="1"/>
      </xdr:nvSpPr>
      <xdr:spPr>
        <a:xfrm>
          <a:off x="19388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96537</xdr:rowOff>
    </xdr:from>
    <xdr:ext cx="313932" cy="259045"/>
    <xdr:sp macro="" textlink="">
      <xdr:nvSpPr>
        <xdr:cNvPr id="750" name="テキスト ボックス 749"/>
        <xdr:cNvSpPr txBox="1"/>
      </xdr:nvSpPr>
      <xdr:spPr>
        <a:xfrm>
          <a:off x="18499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人口の増加に対し、過度な支出の増加とならないよう経費の削減に努めているため、住民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多くの項目で類似団体の平均を下回っています。主なものとして、総務費は公共施設等整備基金積立金の減額による減少、民生費は保育園建替、障がい児通所施設建設による工事請負費などにより増加、衛生費はごみ焼却場の建設工事による東部知多衛生組合負担金などによる増加、労働費は勤労文化会館の天井脱落対策工事完了などによる減少、農林水産業費は、市道の舗装改修工事完了などによる減少、商工費は中小企業への資金融資のための預託金の減少によるもの、土木費は道路排水工事費用、大府駅自由通路、八ツ屋大池公園整備等の工事請負費による増加、消防費は共長出張所建替えのための土地購入費による増加、教育費は共和西小学校給食室棟建替工事完了などによる減少、公債費は据置期間終了による市債元金償還金の増額によるものです。今後も限られた職員で効果的に業務を行うとともに、物件費等のコスト削減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年度以降、各年度とも取崩しをしていますが、剰余金及び利子の積立により、残高は標準財政規模比で約</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％となっております。単年度収支額は、前年度に比べて</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百万円減少しています。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資産の減少や負債の増加により水道事業会計の資金不足額が前年度に比べて</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ポイント減少していますが黒字を保っています。また、全ての会計において、実質収支は黒字を保っており、健全な財政を維持しています。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29714575</v>
      </c>
      <c r="BO4" s="410"/>
      <c r="BP4" s="410"/>
      <c r="BQ4" s="410"/>
      <c r="BR4" s="410"/>
      <c r="BS4" s="410"/>
      <c r="BT4" s="410"/>
      <c r="BU4" s="411"/>
      <c r="BV4" s="409">
        <v>29359155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4.5</v>
      </c>
      <c r="CU4" s="416"/>
      <c r="CV4" s="416"/>
      <c r="CW4" s="416"/>
      <c r="CX4" s="416"/>
      <c r="CY4" s="416"/>
      <c r="CZ4" s="416"/>
      <c r="DA4" s="417"/>
      <c r="DB4" s="415">
        <v>5.7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28125929</v>
      </c>
      <c r="BO5" s="447"/>
      <c r="BP5" s="447"/>
      <c r="BQ5" s="447"/>
      <c r="BR5" s="447"/>
      <c r="BS5" s="447"/>
      <c r="BT5" s="447"/>
      <c r="BU5" s="448"/>
      <c r="BV5" s="446">
        <v>27913295</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84.2</v>
      </c>
      <c r="CU5" s="444"/>
      <c r="CV5" s="444"/>
      <c r="CW5" s="444"/>
      <c r="CX5" s="444"/>
      <c r="CY5" s="444"/>
      <c r="CZ5" s="444"/>
      <c r="DA5" s="445"/>
      <c r="DB5" s="443">
        <v>81.5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1588646</v>
      </c>
      <c r="BO6" s="447"/>
      <c r="BP6" s="447"/>
      <c r="BQ6" s="447"/>
      <c r="BR6" s="447"/>
      <c r="BS6" s="447"/>
      <c r="BT6" s="447"/>
      <c r="BU6" s="448"/>
      <c r="BV6" s="446">
        <v>1445860</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84.2</v>
      </c>
      <c r="CU6" s="484"/>
      <c r="CV6" s="484"/>
      <c r="CW6" s="484"/>
      <c r="CX6" s="484"/>
      <c r="CY6" s="484"/>
      <c r="CZ6" s="484"/>
      <c r="DA6" s="485"/>
      <c r="DB6" s="483">
        <v>81.5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676841</v>
      </c>
      <c r="BO7" s="447"/>
      <c r="BP7" s="447"/>
      <c r="BQ7" s="447"/>
      <c r="BR7" s="447"/>
      <c r="BS7" s="447"/>
      <c r="BT7" s="447"/>
      <c r="BU7" s="448"/>
      <c r="BV7" s="446">
        <v>396525</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20343473</v>
      </c>
      <c r="CU7" s="447"/>
      <c r="CV7" s="447"/>
      <c r="CW7" s="447"/>
      <c r="CX7" s="447"/>
      <c r="CY7" s="447"/>
      <c r="CZ7" s="447"/>
      <c r="DA7" s="448"/>
      <c r="DB7" s="446">
        <v>18468877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911805</v>
      </c>
      <c r="BO8" s="447"/>
      <c r="BP8" s="447"/>
      <c r="BQ8" s="447"/>
      <c r="BR8" s="447"/>
      <c r="BS8" s="447"/>
      <c r="BT8" s="447"/>
      <c r="BU8" s="448"/>
      <c r="BV8" s="446">
        <v>1049335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1.1599999999999999</v>
      </c>
      <c r="CU8" s="487"/>
      <c r="CV8" s="487"/>
      <c r="CW8" s="487"/>
      <c r="CX8" s="487"/>
      <c r="CY8" s="487"/>
      <c r="CZ8" s="487"/>
      <c r="DA8" s="488"/>
      <c r="DB8" s="486">
        <v>1.1000000000000001</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89157</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-137530</v>
      </c>
      <c r="BO9" s="447"/>
      <c r="BP9" s="447"/>
      <c r="BQ9" s="447"/>
      <c r="BR9" s="447"/>
      <c r="BS9" s="447"/>
      <c r="BT9" s="447"/>
      <c r="BU9" s="448"/>
      <c r="BV9" s="446">
        <v>143457</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4.5</v>
      </c>
      <c r="CU9" s="444"/>
      <c r="CV9" s="444"/>
      <c r="CW9" s="444"/>
      <c r="CX9" s="444"/>
      <c r="CY9" s="444"/>
      <c r="CZ9" s="444"/>
      <c r="DA9" s="445"/>
      <c r="DB9" s="443">
        <v>4.3</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85249</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116</v>
      </c>
      <c r="AV10" s="479"/>
      <c r="AW10" s="479"/>
      <c r="AX10" s="479"/>
      <c r="AY10" s="480" t="s">
        <v>117</v>
      </c>
      <c r="AZ10" s="481"/>
      <c r="BA10" s="481"/>
      <c r="BB10" s="481"/>
      <c r="BC10" s="481"/>
      <c r="BD10" s="481"/>
      <c r="BE10" s="481"/>
      <c r="BF10" s="481"/>
      <c r="BG10" s="481"/>
      <c r="BH10" s="481"/>
      <c r="BI10" s="481"/>
      <c r="BJ10" s="481"/>
      <c r="BK10" s="481"/>
      <c r="BL10" s="481"/>
      <c r="BM10" s="482"/>
      <c r="BN10" s="446">
        <v>13627</v>
      </c>
      <c r="BO10" s="447"/>
      <c r="BP10" s="447"/>
      <c r="BQ10" s="447"/>
      <c r="BR10" s="447"/>
      <c r="BS10" s="447"/>
      <c r="BT10" s="447"/>
      <c r="BU10" s="448"/>
      <c r="BV10" s="446">
        <v>13529</v>
      </c>
      <c r="BW10" s="447"/>
      <c r="BX10" s="447"/>
      <c r="BY10" s="447"/>
      <c r="BZ10" s="447"/>
      <c r="CA10" s="447"/>
      <c r="CB10" s="447"/>
      <c r="CC10" s="448"/>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119</v>
      </c>
      <c r="M11" s="501"/>
      <c r="N11" s="501"/>
      <c r="O11" s="501"/>
      <c r="P11" s="501"/>
      <c r="Q11" s="502"/>
      <c r="R11" s="503" t="s">
        <v>120</v>
      </c>
      <c r="S11" s="504"/>
      <c r="T11" s="504"/>
      <c r="U11" s="504"/>
      <c r="V11" s="505"/>
      <c r="W11" s="434"/>
      <c r="X11" s="435"/>
      <c r="Y11" s="435"/>
      <c r="Z11" s="435"/>
      <c r="AA11" s="435"/>
      <c r="AB11" s="435"/>
      <c r="AC11" s="435"/>
      <c r="AD11" s="435"/>
      <c r="AE11" s="435"/>
      <c r="AF11" s="435"/>
      <c r="AG11" s="435"/>
      <c r="AH11" s="435"/>
      <c r="AI11" s="435"/>
      <c r="AJ11" s="435"/>
      <c r="AK11" s="435"/>
      <c r="AL11" s="438"/>
      <c r="AM11" s="475" t="s">
        <v>121</v>
      </c>
      <c r="AN11" s="476"/>
      <c r="AO11" s="476"/>
      <c r="AP11" s="476"/>
      <c r="AQ11" s="476"/>
      <c r="AR11" s="476"/>
      <c r="AS11" s="476"/>
      <c r="AT11" s="477"/>
      <c r="AU11" s="478" t="s">
        <v>122</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c r="DJ11" s="165"/>
      <c r="DK11" s="165"/>
      <c r="DL11" s="165"/>
      <c r="DM11" s="165"/>
      <c r="DN11" s="165"/>
      <c r="DO11" s="165"/>
    </row>
    <row r="12" spans="1:119" ht="18.75" customHeight="1" x14ac:dyDescent="0.15">
      <c r="A12" s="166"/>
      <c r="B12" s="506" t="s">
        <v>127</v>
      </c>
      <c r="C12" s="507"/>
      <c r="D12" s="507"/>
      <c r="E12" s="507"/>
      <c r="F12" s="507"/>
      <c r="G12" s="507"/>
      <c r="H12" s="507"/>
      <c r="I12" s="507"/>
      <c r="J12" s="507"/>
      <c r="K12" s="508"/>
      <c r="L12" s="515" t="s">
        <v>128</v>
      </c>
      <c r="M12" s="516"/>
      <c r="N12" s="516"/>
      <c r="O12" s="516"/>
      <c r="P12" s="516"/>
      <c r="Q12" s="517"/>
      <c r="R12" s="518">
        <v>91913</v>
      </c>
      <c r="S12" s="519"/>
      <c r="T12" s="519"/>
      <c r="U12" s="519"/>
      <c r="V12" s="520"/>
      <c r="W12" s="521" t="s">
        <v>1</v>
      </c>
      <c r="X12" s="479"/>
      <c r="Y12" s="479"/>
      <c r="Z12" s="479"/>
      <c r="AA12" s="479"/>
      <c r="AB12" s="522"/>
      <c r="AC12" s="478" t="s">
        <v>129</v>
      </c>
      <c r="AD12" s="479"/>
      <c r="AE12" s="479"/>
      <c r="AF12" s="479"/>
      <c r="AG12" s="522"/>
      <c r="AH12" s="478" t="s">
        <v>130</v>
      </c>
      <c r="AI12" s="479"/>
      <c r="AJ12" s="479"/>
      <c r="AK12" s="479"/>
      <c r="AL12" s="523"/>
      <c r="AM12" s="475" t="s">
        <v>131</v>
      </c>
      <c r="AN12" s="476"/>
      <c r="AO12" s="476"/>
      <c r="AP12" s="476"/>
      <c r="AQ12" s="476"/>
      <c r="AR12" s="476"/>
      <c r="AS12" s="476"/>
      <c r="AT12" s="477"/>
      <c r="AU12" s="478" t="s">
        <v>122</v>
      </c>
      <c r="AV12" s="479"/>
      <c r="AW12" s="479"/>
      <c r="AX12" s="479"/>
      <c r="AY12" s="480" t="s">
        <v>132</v>
      </c>
      <c r="AZ12" s="481"/>
      <c r="BA12" s="481"/>
      <c r="BB12" s="481"/>
      <c r="BC12" s="481"/>
      <c r="BD12" s="481"/>
      <c r="BE12" s="481"/>
      <c r="BF12" s="481"/>
      <c r="BG12" s="481"/>
      <c r="BH12" s="481"/>
      <c r="BI12" s="481"/>
      <c r="BJ12" s="481"/>
      <c r="BK12" s="481"/>
      <c r="BL12" s="481"/>
      <c r="BM12" s="482"/>
      <c r="BN12" s="446">
        <v>795155</v>
      </c>
      <c r="BO12" s="447"/>
      <c r="BP12" s="447"/>
      <c r="BQ12" s="447"/>
      <c r="BR12" s="447"/>
      <c r="BS12" s="447"/>
      <c r="BT12" s="447"/>
      <c r="BU12" s="448"/>
      <c r="BV12" s="446">
        <v>586797</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134</v>
      </c>
      <c r="CU12" s="487"/>
      <c r="CV12" s="487"/>
      <c r="CW12" s="487"/>
      <c r="CX12" s="487"/>
      <c r="CY12" s="487"/>
      <c r="CZ12" s="487"/>
      <c r="DA12" s="488"/>
      <c r="DB12" s="486" t="s">
        <v>135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136</v>
      </c>
      <c r="N13" s="535"/>
      <c r="O13" s="535"/>
      <c r="P13" s="535"/>
      <c r="Q13" s="536"/>
      <c r="R13" s="527">
        <v>89417</v>
      </c>
      <c r="S13" s="528"/>
      <c r="T13" s="528"/>
      <c r="U13" s="528"/>
      <c r="V13" s="529"/>
      <c r="W13" s="462" t="s">
        <v>137</v>
      </c>
      <c r="X13" s="463"/>
      <c r="Y13" s="463"/>
      <c r="Z13" s="463"/>
      <c r="AA13" s="463"/>
      <c r="AB13" s="453"/>
      <c r="AC13" s="497">
        <v>763</v>
      </c>
      <c r="AD13" s="498"/>
      <c r="AE13" s="498"/>
      <c r="AF13" s="498"/>
      <c r="AG13" s="537"/>
      <c r="AH13" s="497">
        <v>817</v>
      </c>
      <c r="AI13" s="498"/>
      <c r="AJ13" s="498"/>
      <c r="AK13" s="498"/>
      <c r="AL13" s="499"/>
      <c r="AM13" s="475" t="s">
        <v>138</v>
      </c>
      <c r="AN13" s="476"/>
      <c r="AO13" s="476"/>
      <c r="AP13" s="476"/>
      <c r="AQ13" s="476"/>
      <c r="AR13" s="476"/>
      <c r="AS13" s="476"/>
      <c r="AT13" s="477"/>
      <c r="AU13" s="478" t="s">
        <v>139</v>
      </c>
      <c r="AV13" s="479"/>
      <c r="AW13" s="479"/>
      <c r="AX13" s="479"/>
      <c r="AY13" s="480" t="s">
        <v>140</v>
      </c>
      <c r="AZ13" s="481"/>
      <c r="BA13" s="481"/>
      <c r="BB13" s="481"/>
      <c r="BC13" s="481"/>
      <c r="BD13" s="481"/>
      <c r="BE13" s="481"/>
      <c r="BF13" s="481"/>
      <c r="BG13" s="481"/>
      <c r="BH13" s="481"/>
      <c r="BI13" s="481"/>
      <c r="BJ13" s="481"/>
      <c r="BK13" s="481"/>
      <c r="BL13" s="481"/>
      <c r="BM13" s="482"/>
      <c r="BN13" s="446">
        <v>-919058</v>
      </c>
      <c r="BO13" s="447"/>
      <c r="BP13" s="447"/>
      <c r="BQ13" s="447"/>
      <c r="BR13" s="447"/>
      <c r="BS13" s="447"/>
      <c r="BT13" s="447"/>
      <c r="BU13" s="448"/>
      <c r="BV13" s="446">
        <v>-429811</v>
      </c>
      <c r="BW13" s="447"/>
      <c r="BX13" s="447"/>
      <c r="BY13" s="447"/>
      <c r="BZ13" s="447"/>
      <c r="CA13" s="447"/>
      <c r="CB13" s="447"/>
      <c r="CC13" s="448"/>
      <c r="CD13" s="449" t="s">
        <v>141</v>
      </c>
      <c r="CE13" s="450"/>
      <c r="CF13" s="450"/>
      <c r="CG13" s="450"/>
      <c r="CH13" s="450"/>
      <c r="CI13" s="450"/>
      <c r="CJ13" s="450"/>
      <c r="CK13" s="450"/>
      <c r="CL13" s="450"/>
      <c r="CM13" s="450"/>
      <c r="CN13" s="450"/>
      <c r="CO13" s="450"/>
      <c r="CP13" s="450"/>
      <c r="CQ13" s="450"/>
      <c r="CR13" s="450"/>
      <c r="CS13" s="451"/>
      <c r="CT13" s="443">
        <v>-2.4</v>
      </c>
      <c r="CU13" s="444"/>
      <c r="CV13" s="444"/>
      <c r="CW13" s="444"/>
      <c r="CX13" s="444"/>
      <c r="CY13" s="444"/>
      <c r="CZ13" s="444"/>
      <c r="DA13" s="445"/>
      <c r="DB13" s="443">
        <v>-2.9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142</v>
      </c>
      <c r="M14" s="525"/>
      <c r="N14" s="525"/>
      <c r="O14" s="525"/>
      <c r="P14" s="525"/>
      <c r="Q14" s="526"/>
      <c r="R14" s="527">
        <v>91040</v>
      </c>
      <c r="S14" s="528"/>
      <c r="T14" s="528"/>
      <c r="U14" s="528"/>
      <c r="V14" s="529"/>
      <c r="W14" s="436"/>
      <c r="X14" s="437"/>
      <c r="Y14" s="437"/>
      <c r="Z14" s="437"/>
      <c r="AA14" s="437"/>
      <c r="AB14" s="426"/>
      <c r="AC14" s="530">
        <v>1.7</v>
      </c>
      <c r="AD14" s="531"/>
      <c r="AE14" s="531"/>
      <c r="AF14" s="531"/>
      <c r="AG14" s="532"/>
      <c r="AH14" s="530">
        <v>1.9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143</v>
      </c>
      <c r="CE14" s="539"/>
      <c r="CF14" s="539"/>
      <c r="CG14" s="539"/>
      <c r="CH14" s="539"/>
      <c r="CI14" s="539"/>
      <c r="CJ14" s="539"/>
      <c r="CK14" s="539"/>
      <c r="CL14" s="539"/>
      <c r="CM14" s="539"/>
      <c r="CN14" s="539"/>
      <c r="CO14" s="539"/>
      <c r="CP14" s="539"/>
      <c r="CQ14" s="539"/>
      <c r="CR14" s="539"/>
      <c r="CS14" s="540"/>
      <c r="CT14" s="541" t="s">
        <v>135</v>
      </c>
      <c r="CU14" s="542"/>
      <c r="CV14" s="542"/>
      <c r="CW14" s="542"/>
      <c r="CX14" s="542"/>
      <c r="CY14" s="542"/>
      <c r="CZ14" s="542"/>
      <c r="DA14" s="543"/>
      <c r="DB14" s="541" t="s">
        <v>135</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144</v>
      </c>
      <c r="N15" s="535"/>
      <c r="O15" s="535"/>
      <c r="P15" s="535"/>
      <c r="Q15" s="536"/>
      <c r="R15" s="527">
        <v>88820</v>
      </c>
      <c r="S15" s="528"/>
      <c r="T15" s="528"/>
      <c r="U15" s="528"/>
      <c r="V15" s="529"/>
      <c r="W15" s="462" t="s">
        <v>145</v>
      </c>
      <c r="X15" s="463"/>
      <c r="Y15" s="463"/>
      <c r="Z15" s="463"/>
      <c r="AA15" s="463"/>
      <c r="AB15" s="453"/>
      <c r="AC15" s="497">
        <v>18075</v>
      </c>
      <c r="AD15" s="498"/>
      <c r="AE15" s="498"/>
      <c r="AF15" s="498"/>
      <c r="AG15" s="537"/>
      <c r="AH15" s="497">
        <v>17654</v>
      </c>
      <c r="AI15" s="498"/>
      <c r="AJ15" s="498"/>
      <c r="AK15" s="498"/>
      <c r="AL15" s="499"/>
      <c r="AM15" s="475"/>
      <c r="AN15" s="476"/>
      <c r="AO15" s="476"/>
      <c r="AP15" s="476"/>
      <c r="AQ15" s="476"/>
      <c r="AR15" s="476"/>
      <c r="AS15" s="476"/>
      <c r="AT15" s="477"/>
      <c r="AU15" s="478"/>
      <c r="AV15" s="479"/>
      <c r="AW15" s="479"/>
      <c r="AX15" s="479"/>
      <c r="AY15" s="406" t="s">
        <v>146</v>
      </c>
      <c r="AZ15" s="407"/>
      <c r="BA15" s="407"/>
      <c r="BB15" s="407"/>
      <c r="BC15" s="407"/>
      <c r="BD15" s="407"/>
      <c r="BE15" s="407"/>
      <c r="BF15" s="407"/>
      <c r="BG15" s="407"/>
      <c r="BH15" s="407"/>
      <c r="BI15" s="407"/>
      <c r="BJ15" s="407"/>
      <c r="BK15" s="407"/>
      <c r="BL15" s="407"/>
      <c r="BM15" s="408"/>
      <c r="BN15" s="409">
        <v>15704399</v>
      </c>
      <c r="BO15" s="410"/>
      <c r="BP15" s="410"/>
      <c r="BQ15" s="410"/>
      <c r="BR15" s="410"/>
      <c r="BS15" s="410"/>
      <c r="BT15" s="410"/>
      <c r="BU15" s="411"/>
      <c r="BV15" s="409">
        <v>14258246</v>
      </c>
      <c r="BW15" s="410"/>
      <c r="BX15" s="410"/>
      <c r="BY15" s="410"/>
      <c r="BZ15" s="410"/>
      <c r="CA15" s="410"/>
      <c r="CB15" s="410"/>
      <c r="CC15" s="411"/>
      <c r="CD15" s="544" t="s">
        <v>147</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148</v>
      </c>
      <c r="M16" s="555"/>
      <c r="N16" s="555"/>
      <c r="O16" s="555"/>
      <c r="P16" s="555"/>
      <c r="Q16" s="556"/>
      <c r="R16" s="547" t="s">
        <v>149</v>
      </c>
      <c r="S16" s="548"/>
      <c r="T16" s="548"/>
      <c r="U16" s="548"/>
      <c r="V16" s="549"/>
      <c r="W16" s="436"/>
      <c r="X16" s="437"/>
      <c r="Y16" s="437"/>
      <c r="Z16" s="437"/>
      <c r="AA16" s="437"/>
      <c r="AB16" s="426"/>
      <c r="AC16" s="530">
        <v>41.4</v>
      </c>
      <c r="AD16" s="531"/>
      <c r="AE16" s="531"/>
      <c r="AF16" s="531"/>
      <c r="AG16" s="532"/>
      <c r="AH16" s="530">
        <v>41.9</v>
      </c>
      <c r="AI16" s="531"/>
      <c r="AJ16" s="531"/>
      <c r="AK16" s="531"/>
      <c r="AL16" s="533"/>
      <c r="AM16" s="475"/>
      <c r="AN16" s="476"/>
      <c r="AO16" s="476"/>
      <c r="AP16" s="476"/>
      <c r="AQ16" s="476"/>
      <c r="AR16" s="476"/>
      <c r="AS16" s="476"/>
      <c r="AT16" s="477"/>
      <c r="AU16" s="478"/>
      <c r="AV16" s="479"/>
      <c r="AW16" s="479"/>
      <c r="AX16" s="479"/>
      <c r="AY16" s="480" t="s">
        <v>150</v>
      </c>
      <c r="AZ16" s="481"/>
      <c r="BA16" s="481"/>
      <c r="BB16" s="481"/>
      <c r="BC16" s="481"/>
      <c r="BD16" s="481"/>
      <c r="BE16" s="481"/>
      <c r="BF16" s="481"/>
      <c r="BG16" s="481"/>
      <c r="BH16" s="481"/>
      <c r="BI16" s="481"/>
      <c r="BJ16" s="481"/>
      <c r="BK16" s="481"/>
      <c r="BL16" s="481"/>
      <c r="BM16" s="482"/>
      <c r="BN16" s="446">
        <v>12718455</v>
      </c>
      <c r="BO16" s="447"/>
      <c r="BP16" s="447"/>
      <c r="BQ16" s="447"/>
      <c r="BR16" s="447"/>
      <c r="BS16" s="447"/>
      <c r="BT16" s="447"/>
      <c r="BU16" s="448"/>
      <c r="BV16" s="446">
        <v>12539636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151</v>
      </c>
      <c r="N17" s="551"/>
      <c r="O17" s="551"/>
      <c r="P17" s="551"/>
      <c r="Q17" s="552"/>
      <c r="R17" s="547" t="s">
        <v>152</v>
      </c>
      <c r="S17" s="548"/>
      <c r="T17" s="548"/>
      <c r="U17" s="548"/>
      <c r="V17" s="549"/>
      <c r="W17" s="462" t="s">
        <v>153</v>
      </c>
      <c r="X17" s="463"/>
      <c r="Y17" s="463"/>
      <c r="Z17" s="463"/>
      <c r="AA17" s="463"/>
      <c r="AB17" s="453"/>
      <c r="AC17" s="497">
        <v>24790</v>
      </c>
      <c r="AD17" s="498"/>
      <c r="AE17" s="498"/>
      <c r="AF17" s="498"/>
      <c r="AG17" s="537"/>
      <c r="AH17" s="497">
        <v>23689</v>
      </c>
      <c r="AI17" s="498"/>
      <c r="AJ17" s="498"/>
      <c r="AK17" s="498"/>
      <c r="AL17" s="499"/>
      <c r="AM17" s="475"/>
      <c r="AN17" s="476"/>
      <c r="AO17" s="476"/>
      <c r="AP17" s="476"/>
      <c r="AQ17" s="476"/>
      <c r="AR17" s="476"/>
      <c r="AS17" s="476"/>
      <c r="AT17" s="477"/>
      <c r="AU17" s="478"/>
      <c r="AV17" s="479"/>
      <c r="AW17" s="479"/>
      <c r="AX17" s="479"/>
      <c r="AY17" s="480" t="s">
        <v>154</v>
      </c>
      <c r="AZ17" s="481"/>
      <c r="BA17" s="481"/>
      <c r="BB17" s="481"/>
      <c r="BC17" s="481"/>
      <c r="BD17" s="481"/>
      <c r="BE17" s="481"/>
      <c r="BF17" s="481"/>
      <c r="BG17" s="481"/>
      <c r="BH17" s="481"/>
      <c r="BI17" s="481"/>
      <c r="BJ17" s="481"/>
      <c r="BK17" s="481"/>
      <c r="BL17" s="481"/>
      <c r="BM17" s="482"/>
      <c r="BN17" s="446">
        <v>20343473</v>
      </c>
      <c r="BO17" s="447"/>
      <c r="BP17" s="447"/>
      <c r="BQ17" s="447"/>
      <c r="BR17" s="447"/>
      <c r="BS17" s="447"/>
      <c r="BT17" s="447"/>
      <c r="BU17" s="448"/>
      <c r="BV17" s="446">
        <v>18468877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155</v>
      </c>
      <c r="C18" s="489"/>
      <c r="D18" s="489"/>
      <c r="E18" s="558"/>
      <c r="F18" s="558"/>
      <c r="G18" s="558"/>
      <c r="H18" s="558"/>
      <c r="I18" s="558"/>
      <c r="J18" s="558"/>
      <c r="K18" s="558"/>
      <c r="L18" s="559">
        <v>33.659999999999997</v>
      </c>
      <c r="M18" s="559"/>
      <c r="N18" s="559"/>
      <c r="O18" s="559"/>
      <c r="P18" s="559"/>
      <c r="Q18" s="559"/>
      <c r="R18" s="560"/>
      <c r="S18" s="560"/>
      <c r="T18" s="560"/>
      <c r="U18" s="560"/>
      <c r="V18" s="561"/>
      <c r="W18" s="464"/>
      <c r="X18" s="465"/>
      <c r="Y18" s="465"/>
      <c r="Z18" s="465"/>
      <c r="AA18" s="465"/>
      <c r="AB18" s="456"/>
      <c r="AC18" s="562">
        <v>56.8</v>
      </c>
      <c r="AD18" s="563"/>
      <c r="AE18" s="563"/>
      <c r="AF18" s="563"/>
      <c r="AG18" s="564"/>
      <c r="AH18" s="562">
        <v>56.2</v>
      </c>
      <c r="AI18" s="563"/>
      <c r="AJ18" s="563"/>
      <c r="AK18" s="563"/>
      <c r="AL18" s="565"/>
      <c r="AM18" s="475"/>
      <c r="AN18" s="476"/>
      <c r="AO18" s="476"/>
      <c r="AP18" s="476"/>
      <c r="AQ18" s="476"/>
      <c r="AR18" s="476"/>
      <c r="AS18" s="476"/>
      <c r="AT18" s="477"/>
      <c r="AU18" s="478"/>
      <c r="AV18" s="479"/>
      <c r="AW18" s="479"/>
      <c r="AX18" s="479"/>
      <c r="AY18" s="480" t="s">
        <v>156</v>
      </c>
      <c r="AZ18" s="481"/>
      <c r="BA18" s="481"/>
      <c r="BB18" s="481"/>
      <c r="BC18" s="481"/>
      <c r="BD18" s="481"/>
      <c r="BE18" s="481"/>
      <c r="BF18" s="481"/>
      <c r="BG18" s="481"/>
      <c r="BH18" s="481"/>
      <c r="BI18" s="481"/>
      <c r="BJ18" s="481"/>
      <c r="BK18" s="481"/>
      <c r="BL18" s="481"/>
      <c r="BM18" s="482"/>
      <c r="BN18" s="446">
        <v>15579885</v>
      </c>
      <c r="BO18" s="447"/>
      <c r="BP18" s="447"/>
      <c r="BQ18" s="447"/>
      <c r="BR18" s="447"/>
      <c r="BS18" s="447"/>
      <c r="BT18" s="447"/>
      <c r="BU18" s="448"/>
      <c r="BV18" s="446">
        <v>15821833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157</v>
      </c>
      <c r="C19" s="489"/>
      <c r="D19" s="489"/>
      <c r="E19" s="558"/>
      <c r="F19" s="558"/>
      <c r="G19" s="558"/>
      <c r="H19" s="558"/>
      <c r="I19" s="558"/>
      <c r="J19" s="558"/>
      <c r="K19" s="558"/>
      <c r="L19" s="566">
        <v>2649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158</v>
      </c>
      <c r="AZ19" s="481"/>
      <c r="BA19" s="481"/>
      <c r="BB19" s="481"/>
      <c r="BC19" s="481"/>
      <c r="BD19" s="481"/>
      <c r="BE19" s="481"/>
      <c r="BF19" s="481"/>
      <c r="BG19" s="481"/>
      <c r="BH19" s="481"/>
      <c r="BI19" s="481"/>
      <c r="BJ19" s="481"/>
      <c r="BK19" s="481"/>
      <c r="BL19" s="481"/>
      <c r="BM19" s="482"/>
      <c r="BN19" s="446">
        <v>21742293</v>
      </c>
      <c r="BO19" s="447"/>
      <c r="BP19" s="447"/>
      <c r="BQ19" s="447"/>
      <c r="BR19" s="447"/>
      <c r="BS19" s="447"/>
      <c r="BT19" s="447"/>
      <c r="BU19" s="448"/>
      <c r="BV19" s="446">
        <v>22157531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159</v>
      </c>
      <c r="C20" s="489"/>
      <c r="D20" s="489"/>
      <c r="E20" s="558"/>
      <c r="F20" s="558"/>
      <c r="G20" s="558"/>
      <c r="H20" s="558"/>
      <c r="I20" s="558"/>
      <c r="J20" s="558"/>
      <c r="K20" s="558"/>
      <c r="L20" s="566">
        <v>35669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160</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161</v>
      </c>
      <c r="C22" s="581"/>
      <c r="D22" s="582"/>
      <c r="E22" s="458" t="s">
        <v>1</v>
      </c>
      <c r="F22" s="463"/>
      <c r="G22" s="463"/>
      <c r="H22" s="463"/>
      <c r="I22" s="463"/>
      <c r="J22" s="463"/>
      <c r="K22" s="453"/>
      <c r="L22" s="458" t="s">
        <v>162</v>
      </c>
      <c r="M22" s="463"/>
      <c r="N22" s="463"/>
      <c r="O22" s="463"/>
      <c r="P22" s="453"/>
      <c r="Q22" s="589" t="s">
        <v>163</v>
      </c>
      <c r="R22" s="590"/>
      <c r="S22" s="590"/>
      <c r="T22" s="590"/>
      <c r="U22" s="590"/>
      <c r="V22" s="591"/>
      <c r="W22" s="595" t="s">
        <v>164</v>
      </c>
      <c r="X22" s="581"/>
      <c r="Y22" s="582"/>
      <c r="Z22" s="458" t="s">
        <v>1</v>
      </c>
      <c r="AA22" s="463"/>
      <c r="AB22" s="463"/>
      <c r="AC22" s="463"/>
      <c r="AD22" s="463"/>
      <c r="AE22" s="463"/>
      <c r="AF22" s="463"/>
      <c r="AG22" s="453"/>
      <c r="AH22" s="608" t="s">
        <v>165</v>
      </c>
      <c r="AI22" s="463"/>
      <c r="AJ22" s="463"/>
      <c r="AK22" s="463"/>
      <c r="AL22" s="453"/>
      <c r="AM22" s="608" t="s">
        <v>166</v>
      </c>
      <c r="AN22" s="609"/>
      <c r="AO22" s="609"/>
      <c r="AP22" s="609"/>
      <c r="AQ22" s="609"/>
      <c r="AR22" s="610"/>
      <c r="AS22" s="589" t="s">
        <v>163</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167</v>
      </c>
      <c r="AZ23" s="407"/>
      <c r="BA23" s="407"/>
      <c r="BB23" s="407"/>
      <c r="BC23" s="407"/>
      <c r="BD23" s="407"/>
      <c r="BE23" s="407"/>
      <c r="BF23" s="407"/>
      <c r="BG23" s="407"/>
      <c r="BH23" s="407"/>
      <c r="BI23" s="407"/>
      <c r="BJ23" s="407"/>
      <c r="BK23" s="407"/>
      <c r="BL23" s="407"/>
      <c r="BM23" s="408"/>
      <c r="BN23" s="446">
        <v>8421155</v>
      </c>
      <c r="BO23" s="447"/>
      <c r="BP23" s="447"/>
      <c r="BQ23" s="447"/>
      <c r="BR23" s="447"/>
      <c r="BS23" s="447"/>
      <c r="BT23" s="447"/>
      <c r="BU23" s="448"/>
      <c r="BV23" s="446">
        <v>8630775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168</v>
      </c>
      <c r="F24" s="476"/>
      <c r="G24" s="476"/>
      <c r="H24" s="476"/>
      <c r="I24" s="476"/>
      <c r="J24" s="476"/>
      <c r="K24" s="477"/>
      <c r="L24" s="497">
        <v>1</v>
      </c>
      <c r="M24" s="498"/>
      <c r="N24" s="498"/>
      <c r="O24" s="498"/>
      <c r="P24" s="537"/>
      <c r="Q24" s="497">
        <v>10370</v>
      </c>
      <c r="R24" s="498"/>
      <c r="S24" s="498"/>
      <c r="T24" s="498"/>
      <c r="U24" s="498"/>
      <c r="V24" s="537"/>
      <c r="W24" s="596"/>
      <c r="X24" s="584"/>
      <c r="Y24" s="585"/>
      <c r="Z24" s="496" t="s">
        <v>169</v>
      </c>
      <c r="AA24" s="476"/>
      <c r="AB24" s="476"/>
      <c r="AC24" s="476"/>
      <c r="AD24" s="476"/>
      <c r="AE24" s="476"/>
      <c r="AF24" s="476"/>
      <c r="AG24" s="477"/>
      <c r="AH24" s="497">
        <v>632</v>
      </c>
      <c r="AI24" s="498"/>
      <c r="AJ24" s="498"/>
      <c r="AK24" s="498"/>
      <c r="AL24" s="537"/>
      <c r="AM24" s="497">
        <v>1770864</v>
      </c>
      <c r="AN24" s="498"/>
      <c r="AO24" s="498"/>
      <c r="AP24" s="498"/>
      <c r="AQ24" s="498"/>
      <c r="AR24" s="537"/>
      <c r="AS24" s="497">
        <v>2802</v>
      </c>
      <c r="AT24" s="498"/>
      <c r="AU24" s="498"/>
      <c r="AV24" s="498"/>
      <c r="AW24" s="498"/>
      <c r="AX24" s="499"/>
      <c r="AY24" s="616" t="s">
        <v>170</v>
      </c>
      <c r="AZ24" s="617"/>
      <c r="BA24" s="617"/>
      <c r="BB24" s="617"/>
      <c r="BC24" s="617"/>
      <c r="BD24" s="617"/>
      <c r="BE24" s="617"/>
      <c r="BF24" s="617"/>
      <c r="BG24" s="617"/>
      <c r="BH24" s="617"/>
      <c r="BI24" s="617"/>
      <c r="BJ24" s="617"/>
      <c r="BK24" s="617"/>
      <c r="BL24" s="617"/>
      <c r="BM24" s="618"/>
      <c r="BN24" s="446">
        <v>5998262</v>
      </c>
      <c r="BO24" s="447"/>
      <c r="BP24" s="447"/>
      <c r="BQ24" s="447"/>
      <c r="BR24" s="447"/>
      <c r="BS24" s="447"/>
      <c r="BT24" s="447"/>
      <c r="BU24" s="448"/>
      <c r="BV24" s="446">
        <v>6498855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171</v>
      </c>
      <c r="F25" s="476"/>
      <c r="G25" s="476"/>
      <c r="H25" s="476"/>
      <c r="I25" s="476"/>
      <c r="J25" s="476"/>
      <c r="K25" s="477"/>
      <c r="L25" s="497">
        <v>1</v>
      </c>
      <c r="M25" s="498"/>
      <c r="N25" s="498"/>
      <c r="O25" s="498"/>
      <c r="P25" s="537"/>
      <c r="Q25" s="497">
        <v>8570</v>
      </c>
      <c r="R25" s="498"/>
      <c r="S25" s="498"/>
      <c r="T25" s="498"/>
      <c r="U25" s="498"/>
      <c r="V25" s="537"/>
      <c r="W25" s="596"/>
      <c r="X25" s="584"/>
      <c r="Y25" s="585"/>
      <c r="Z25" s="496" t="s">
        <v>172</v>
      </c>
      <c r="AA25" s="476"/>
      <c r="AB25" s="476"/>
      <c r="AC25" s="476"/>
      <c r="AD25" s="476"/>
      <c r="AE25" s="476"/>
      <c r="AF25" s="476"/>
      <c r="AG25" s="477"/>
      <c r="AH25" s="497">
        <v>98</v>
      </c>
      <c r="AI25" s="498"/>
      <c r="AJ25" s="498"/>
      <c r="AK25" s="498"/>
      <c r="AL25" s="537"/>
      <c r="AM25" s="497">
        <v>280476</v>
      </c>
      <c r="AN25" s="498"/>
      <c r="AO25" s="498"/>
      <c r="AP25" s="498"/>
      <c r="AQ25" s="498"/>
      <c r="AR25" s="537"/>
      <c r="AS25" s="497">
        <v>2862</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4800143</v>
      </c>
      <c r="BO25" s="410"/>
      <c r="BP25" s="410"/>
      <c r="BQ25" s="410"/>
      <c r="BR25" s="410"/>
      <c r="BS25" s="410"/>
      <c r="BT25" s="410"/>
      <c r="BU25" s="411"/>
      <c r="BV25" s="409">
        <v>5166633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174</v>
      </c>
      <c r="F26" s="476"/>
      <c r="G26" s="476"/>
      <c r="H26" s="476"/>
      <c r="I26" s="476"/>
      <c r="J26" s="476"/>
      <c r="K26" s="477"/>
      <c r="L26" s="497">
        <v>1</v>
      </c>
      <c r="M26" s="498"/>
      <c r="N26" s="498"/>
      <c r="O26" s="498"/>
      <c r="P26" s="537"/>
      <c r="Q26" s="497">
        <v>7700</v>
      </c>
      <c r="R26" s="498"/>
      <c r="S26" s="498"/>
      <c r="T26" s="498"/>
      <c r="U26" s="498"/>
      <c r="V26" s="537"/>
      <c r="W26" s="596"/>
      <c r="X26" s="584"/>
      <c r="Y26" s="585"/>
      <c r="Z26" s="496" t="s">
        <v>175</v>
      </c>
      <c r="AA26" s="606"/>
      <c r="AB26" s="606"/>
      <c r="AC26" s="606"/>
      <c r="AD26" s="606"/>
      <c r="AE26" s="606"/>
      <c r="AF26" s="606"/>
      <c r="AG26" s="607"/>
      <c r="AH26" s="497">
        <v>42</v>
      </c>
      <c r="AI26" s="498"/>
      <c r="AJ26" s="498"/>
      <c r="AK26" s="498"/>
      <c r="AL26" s="537"/>
      <c r="AM26" s="497">
        <v>82194</v>
      </c>
      <c r="AN26" s="498"/>
      <c r="AO26" s="498"/>
      <c r="AP26" s="498"/>
      <c r="AQ26" s="498"/>
      <c r="AR26" s="537"/>
      <c r="AS26" s="497">
        <v>1957</v>
      </c>
      <c r="AT26" s="498"/>
      <c r="AU26" s="498"/>
      <c r="AV26" s="498"/>
      <c r="AW26" s="498"/>
      <c r="AX26" s="499"/>
      <c r="AY26" s="449" t="s">
        <v>176</v>
      </c>
      <c r="AZ26" s="450"/>
      <c r="BA26" s="450"/>
      <c r="BB26" s="450"/>
      <c r="BC26" s="450"/>
      <c r="BD26" s="450"/>
      <c r="BE26" s="450"/>
      <c r="BF26" s="450"/>
      <c r="BG26" s="450"/>
      <c r="BH26" s="450"/>
      <c r="BI26" s="450"/>
      <c r="BJ26" s="450"/>
      <c r="BK26" s="450"/>
      <c r="BL26" s="450"/>
      <c r="BM26" s="451"/>
      <c r="BN26" s="446" t="s">
        <v>135</v>
      </c>
      <c r="BO26" s="447"/>
      <c r="BP26" s="447"/>
      <c r="BQ26" s="447"/>
      <c r="BR26" s="447"/>
      <c r="BS26" s="447"/>
      <c r="BT26" s="447"/>
      <c r="BU26" s="448"/>
      <c r="BV26" s="446" t="s">
        <v>126</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177</v>
      </c>
      <c r="F27" s="476"/>
      <c r="G27" s="476"/>
      <c r="H27" s="476"/>
      <c r="I27" s="476"/>
      <c r="J27" s="476"/>
      <c r="K27" s="477"/>
      <c r="L27" s="497">
        <v>1</v>
      </c>
      <c r="M27" s="498"/>
      <c r="N27" s="498"/>
      <c r="O27" s="498"/>
      <c r="P27" s="537"/>
      <c r="Q27" s="497">
        <v>5370</v>
      </c>
      <c r="R27" s="498"/>
      <c r="S27" s="498"/>
      <c r="T27" s="498"/>
      <c r="U27" s="498"/>
      <c r="V27" s="537"/>
      <c r="W27" s="596"/>
      <c r="X27" s="584"/>
      <c r="Y27" s="585"/>
      <c r="Z27" s="496" t="s">
        <v>178</v>
      </c>
      <c r="AA27" s="476"/>
      <c r="AB27" s="476"/>
      <c r="AC27" s="476"/>
      <c r="AD27" s="476"/>
      <c r="AE27" s="476"/>
      <c r="AF27" s="476"/>
      <c r="AG27" s="477"/>
      <c r="AH27" s="497">
        <v>1</v>
      </c>
      <c r="AI27" s="498"/>
      <c r="AJ27" s="498"/>
      <c r="AK27" s="498"/>
      <c r="AL27" s="537"/>
      <c r="AM27" s="497" t="s">
        <v>179</v>
      </c>
      <c r="AN27" s="498"/>
      <c r="AO27" s="498"/>
      <c r="AP27" s="498"/>
      <c r="AQ27" s="498"/>
      <c r="AR27" s="537"/>
      <c r="AS27" s="497" t="s">
        <v>180</v>
      </c>
      <c r="AT27" s="498"/>
      <c r="AU27" s="498"/>
      <c r="AV27" s="498"/>
      <c r="AW27" s="498"/>
      <c r="AX27" s="499"/>
      <c r="AY27" s="538" t="s">
        <v>181</v>
      </c>
      <c r="AZ27" s="539"/>
      <c r="BA27" s="539"/>
      <c r="BB27" s="539"/>
      <c r="BC27" s="539"/>
      <c r="BD27" s="539"/>
      <c r="BE27" s="539"/>
      <c r="BF27" s="539"/>
      <c r="BG27" s="539"/>
      <c r="BH27" s="539"/>
      <c r="BI27" s="539"/>
      <c r="BJ27" s="539"/>
      <c r="BK27" s="539"/>
      <c r="BL27" s="539"/>
      <c r="BM27" s="540"/>
      <c r="BN27" s="619" t="s">
        <v>182</v>
      </c>
      <c r="BO27" s="620"/>
      <c r="BP27" s="620"/>
      <c r="BQ27" s="620"/>
      <c r="BR27" s="620"/>
      <c r="BS27" s="620"/>
      <c r="BT27" s="620"/>
      <c r="BU27" s="621"/>
      <c r="BV27" s="619" t="s">
        <v>182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183</v>
      </c>
      <c r="F28" s="476"/>
      <c r="G28" s="476"/>
      <c r="H28" s="476"/>
      <c r="I28" s="476"/>
      <c r="J28" s="476"/>
      <c r="K28" s="477"/>
      <c r="L28" s="497">
        <v>1</v>
      </c>
      <c r="M28" s="498"/>
      <c r="N28" s="498"/>
      <c r="O28" s="498"/>
      <c r="P28" s="537"/>
      <c r="Q28" s="497">
        <v>4850</v>
      </c>
      <c r="R28" s="498"/>
      <c r="S28" s="498"/>
      <c r="T28" s="498"/>
      <c r="U28" s="498"/>
      <c r="V28" s="537"/>
      <c r="W28" s="596"/>
      <c r="X28" s="584"/>
      <c r="Y28" s="585"/>
      <c r="Z28" s="496" t="s">
        <v>184</v>
      </c>
      <c r="AA28" s="476"/>
      <c r="AB28" s="476"/>
      <c r="AC28" s="476"/>
      <c r="AD28" s="476"/>
      <c r="AE28" s="476"/>
      <c r="AF28" s="476"/>
      <c r="AG28" s="477"/>
      <c r="AH28" s="497" t="s">
        <v>182</v>
      </c>
      <c r="AI28" s="498"/>
      <c r="AJ28" s="498"/>
      <c r="AK28" s="498"/>
      <c r="AL28" s="537"/>
      <c r="AM28" s="497" t="s">
        <v>134</v>
      </c>
      <c r="AN28" s="498"/>
      <c r="AO28" s="498"/>
      <c r="AP28" s="498"/>
      <c r="AQ28" s="498"/>
      <c r="AR28" s="537"/>
      <c r="AS28" s="497" t="s">
        <v>134</v>
      </c>
      <c r="AT28" s="498"/>
      <c r="AU28" s="498"/>
      <c r="AV28" s="498"/>
      <c r="AW28" s="498"/>
      <c r="AX28" s="499"/>
      <c r="AY28" s="622" t="s">
        <v>185</v>
      </c>
      <c r="AZ28" s="623"/>
      <c r="BA28" s="623"/>
      <c r="BB28" s="624"/>
      <c r="BC28" s="406" t="s">
        <v>42</v>
      </c>
      <c r="BD28" s="407"/>
      <c r="BE28" s="407"/>
      <c r="BF28" s="407"/>
      <c r="BG28" s="407"/>
      <c r="BH28" s="407"/>
      <c r="BI28" s="407"/>
      <c r="BJ28" s="407"/>
      <c r="BK28" s="407"/>
      <c r="BL28" s="407"/>
      <c r="BM28" s="408"/>
      <c r="BN28" s="409">
        <v>5272436</v>
      </c>
      <c r="BO28" s="410"/>
      <c r="BP28" s="410"/>
      <c r="BQ28" s="410"/>
      <c r="BR28" s="410"/>
      <c r="BS28" s="410"/>
      <c r="BT28" s="410"/>
      <c r="BU28" s="411"/>
      <c r="BV28" s="409">
        <v>5423964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186</v>
      </c>
      <c r="F29" s="476"/>
      <c r="G29" s="476"/>
      <c r="H29" s="476"/>
      <c r="I29" s="476"/>
      <c r="J29" s="476"/>
      <c r="K29" s="477"/>
      <c r="L29" s="497">
        <v>17</v>
      </c>
      <c r="M29" s="498"/>
      <c r="N29" s="498"/>
      <c r="O29" s="498"/>
      <c r="P29" s="537"/>
      <c r="Q29" s="497">
        <v>4510</v>
      </c>
      <c r="R29" s="498"/>
      <c r="S29" s="498"/>
      <c r="T29" s="498"/>
      <c r="U29" s="498"/>
      <c r="V29" s="537"/>
      <c r="W29" s="597"/>
      <c r="X29" s="598"/>
      <c r="Y29" s="599"/>
      <c r="Z29" s="496" t="s">
        <v>187</v>
      </c>
      <c r="AA29" s="476"/>
      <c r="AB29" s="476"/>
      <c r="AC29" s="476"/>
      <c r="AD29" s="476"/>
      <c r="AE29" s="476"/>
      <c r="AF29" s="476"/>
      <c r="AG29" s="477"/>
      <c r="AH29" s="497">
        <v>633</v>
      </c>
      <c r="AI29" s="498"/>
      <c r="AJ29" s="498"/>
      <c r="AK29" s="498"/>
      <c r="AL29" s="537"/>
      <c r="AM29" s="497">
        <v>1774097</v>
      </c>
      <c r="AN29" s="498"/>
      <c r="AO29" s="498"/>
      <c r="AP29" s="498"/>
      <c r="AQ29" s="498"/>
      <c r="AR29" s="537"/>
      <c r="AS29" s="497">
        <v>2803</v>
      </c>
      <c r="AT29" s="498"/>
      <c r="AU29" s="498"/>
      <c r="AV29" s="498"/>
      <c r="AW29" s="498"/>
      <c r="AX29" s="499"/>
      <c r="AY29" s="625"/>
      <c r="AZ29" s="626"/>
      <c r="BA29" s="626"/>
      <c r="BB29" s="627"/>
      <c r="BC29" s="480" t="s">
        <v>188</v>
      </c>
      <c r="BD29" s="481"/>
      <c r="BE29" s="481"/>
      <c r="BF29" s="481"/>
      <c r="BG29" s="481"/>
      <c r="BH29" s="481"/>
      <c r="BI29" s="481"/>
      <c r="BJ29" s="481"/>
      <c r="BK29" s="481"/>
      <c r="BL29" s="481"/>
      <c r="BM29" s="482"/>
      <c r="BN29" s="446">
        <v>134092</v>
      </c>
      <c r="BO29" s="447"/>
      <c r="BP29" s="447"/>
      <c r="BQ29" s="447"/>
      <c r="BR29" s="447"/>
      <c r="BS29" s="447"/>
      <c r="BT29" s="447"/>
      <c r="BU29" s="448"/>
      <c r="BV29" s="446">
        <v>134065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189</v>
      </c>
      <c r="X30" s="604"/>
      <c r="Y30" s="604"/>
      <c r="Z30" s="604"/>
      <c r="AA30" s="604"/>
      <c r="AB30" s="604"/>
      <c r="AC30" s="604"/>
      <c r="AD30" s="604"/>
      <c r="AE30" s="604"/>
      <c r="AF30" s="604"/>
      <c r="AG30" s="605"/>
      <c r="AH30" s="562">
        <v>96.8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3621662</v>
      </c>
      <c r="BO30" s="620"/>
      <c r="BP30" s="620"/>
      <c r="BQ30" s="620"/>
      <c r="BR30" s="620"/>
      <c r="BS30" s="620"/>
      <c r="BT30" s="620"/>
      <c r="BU30" s="621"/>
      <c r="BV30" s="619">
        <v>3646114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190</v>
      </c>
      <c r="D32" s="193"/>
      <c r="E32" s="193"/>
      <c r="F32" s="190"/>
      <c r="G32" s="190"/>
      <c r="H32" s="190"/>
      <c r="I32" s="190"/>
      <c r="J32" s="190"/>
      <c r="K32" s="190"/>
      <c r="L32" s="190"/>
      <c r="M32" s="190"/>
      <c r="N32" s="190"/>
      <c r="O32" s="190"/>
      <c r="P32" s="190"/>
      <c r="Q32" s="190"/>
      <c r="R32" s="190"/>
      <c r="S32" s="190"/>
      <c r="T32" s="190"/>
      <c r="U32" s="190" t="s">
        <v>191</v>
      </c>
      <c r="V32" s="190"/>
      <c r="W32" s="190"/>
      <c r="X32" s="190"/>
      <c r="Y32" s="190"/>
      <c r="Z32" s="190"/>
      <c r="AA32" s="190"/>
      <c r="AB32" s="190"/>
      <c r="AC32" s="190"/>
      <c r="AD32" s="190"/>
      <c r="AE32" s="190"/>
      <c r="AF32" s="190"/>
      <c r="AG32" s="190"/>
      <c r="AH32" s="190"/>
      <c r="AI32" s="190"/>
      <c r="AJ32" s="190"/>
      <c r="AK32" s="190"/>
      <c r="AL32" s="190"/>
      <c r="AM32" s="194" t="s">
        <v>192</v>
      </c>
      <c r="AN32" s="190"/>
      <c r="AO32" s="190"/>
      <c r="AP32" s="190"/>
      <c r="AQ32" s="190"/>
      <c r="AR32" s="190"/>
      <c r="AS32" s="194"/>
      <c r="AT32" s="194"/>
      <c r="AU32" s="194"/>
      <c r="AV32" s="194"/>
      <c r="AW32" s="194"/>
      <c r="AX32" s="194"/>
      <c r="AY32" s="194"/>
      <c r="AZ32" s="194"/>
      <c r="BA32" s="194"/>
      <c r="BB32" s="190"/>
      <c r="BC32" s="194"/>
      <c r="BD32" s="190"/>
      <c r="BE32" s="194" t="s">
        <v>193</v>
      </c>
      <c r="BF32" s="190"/>
      <c r="BG32" s="190"/>
      <c r="BH32" s="190"/>
      <c r="BI32" s="190"/>
      <c r="BJ32" s="194"/>
      <c r="BK32" s="194"/>
      <c r="BL32" s="194"/>
      <c r="BM32" s="194"/>
      <c r="BN32" s="194"/>
      <c r="BO32" s="194"/>
      <c r="BP32" s="194"/>
      <c r="BQ32" s="194"/>
      <c r="BR32" s="190"/>
      <c r="BS32" s="190"/>
      <c r="BT32" s="190"/>
      <c r="BU32" s="190"/>
      <c r="BV32" s="190"/>
      <c r="BW32" s="190" t="s">
        <v>194</v>
      </c>
      <c r="BX32" s="190"/>
      <c r="BY32" s="190"/>
      <c r="BZ32" s="190"/>
      <c r="CA32" s="190"/>
      <c r="CB32" s="194"/>
      <c r="CC32" s="194"/>
      <c r="CD32" s="194"/>
      <c r="CE32" s="194"/>
      <c r="CF32" s="194"/>
      <c r="CG32" s="194"/>
      <c r="CH32" s="194"/>
      <c r="CI32" s="194"/>
      <c r="CJ32" s="194"/>
      <c r="CK32" s="194"/>
      <c r="CL32" s="194"/>
      <c r="CM32" s="194"/>
      <c r="CN32" s="194"/>
      <c r="CO32" s="194" t="s">
        <v>195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196</v>
      </c>
      <c r="D33" s="470"/>
      <c r="E33" s="435" t="s">
        <v>197</v>
      </c>
      <c r="F33" s="435"/>
      <c r="G33" s="435"/>
      <c r="H33" s="435"/>
      <c r="I33" s="435"/>
      <c r="J33" s="435"/>
      <c r="K33" s="435"/>
      <c r="L33" s="435"/>
      <c r="M33" s="435"/>
      <c r="N33" s="435"/>
      <c r="O33" s="435"/>
      <c r="P33" s="435"/>
      <c r="Q33" s="435"/>
      <c r="R33" s="435"/>
      <c r="S33" s="435"/>
      <c r="T33" s="195"/>
      <c r="U33" s="470" t="s">
        <v>198</v>
      </c>
      <c r="V33" s="470"/>
      <c r="W33" s="435" t="s">
        <v>199</v>
      </c>
      <c r="X33" s="435"/>
      <c r="Y33" s="435"/>
      <c r="Z33" s="435"/>
      <c r="AA33" s="435"/>
      <c r="AB33" s="435"/>
      <c r="AC33" s="435"/>
      <c r="AD33" s="435"/>
      <c r="AE33" s="435"/>
      <c r="AF33" s="435"/>
      <c r="AG33" s="435"/>
      <c r="AH33" s="435"/>
      <c r="AI33" s="435"/>
      <c r="AJ33" s="435"/>
      <c r="AK33" s="435"/>
      <c r="AL33" s="195"/>
      <c r="AM33" s="470" t="s">
        <v>200</v>
      </c>
      <c r="AN33" s="470"/>
      <c r="AO33" s="435" t="s">
        <v>201</v>
      </c>
      <c r="AP33" s="435"/>
      <c r="AQ33" s="435"/>
      <c r="AR33" s="435"/>
      <c r="AS33" s="435"/>
      <c r="AT33" s="435"/>
      <c r="AU33" s="435"/>
      <c r="AV33" s="435"/>
      <c r="AW33" s="435"/>
      <c r="AX33" s="435"/>
      <c r="AY33" s="435"/>
      <c r="AZ33" s="435"/>
      <c r="BA33" s="435"/>
      <c r="BB33" s="435"/>
      <c r="BC33" s="435"/>
      <c r="BD33" s="196"/>
      <c r="BE33" s="435" t="s">
        <v>202</v>
      </c>
      <c r="BF33" s="435"/>
      <c r="BG33" s="435" t="s">
        <v>203</v>
      </c>
      <c r="BH33" s="435"/>
      <c r="BI33" s="435"/>
      <c r="BJ33" s="435"/>
      <c r="BK33" s="435"/>
      <c r="BL33" s="435"/>
      <c r="BM33" s="435"/>
      <c r="BN33" s="435"/>
      <c r="BO33" s="435"/>
      <c r="BP33" s="435"/>
      <c r="BQ33" s="435"/>
      <c r="BR33" s="435"/>
      <c r="BS33" s="435"/>
      <c r="BT33" s="435"/>
      <c r="BU33" s="435"/>
      <c r="BV33" s="196"/>
      <c r="BW33" s="470" t="s">
        <v>202</v>
      </c>
      <c r="BX33" s="470"/>
      <c r="BY33" s="435" t="s">
        <v>204</v>
      </c>
      <c r="BZ33" s="435"/>
      <c r="CA33" s="435"/>
      <c r="CB33" s="435"/>
      <c r="CC33" s="435"/>
      <c r="CD33" s="435"/>
      <c r="CE33" s="435"/>
      <c r="CF33" s="435"/>
      <c r="CG33" s="435"/>
      <c r="CH33" s="435"/>
      <c r="CI33" s="435"/>
      <c r="CJ33" s="435"/>
      <c r="CK33" s="435"/>
      <c r="CL33" s="435"/>
      <c r="CM33" s="435"/>
      <c r="CN33" s="195"/>
      <c r="CO33" s="470" t="s">
        <v>205</v>
      </c>
      <c r="CP33" s="470"/>
      <c r="CQ33" s="435" t="s">
        <v>206</v>
      </c>
      <c r="CR33" s="435"/>
      <c r="CS33" s="435"/>
      <c r="CT33" s="435"/>
      <c r="CU33" s="435"/>
      <c r="CV33" s="435"/>
      <c r="CW33" s="435"/>
      <c r="CX33" s="435"/>
      <c r="CY33" s="435"/>
      <c r="CZ33" s="435"/>
      <c r="DA33" s="435"/>
      <c r="DB33" s="435"/>
      <c r="DC33" s="435"/>
      <c r="DD33" s="435"/>
      <c r="DE33" s="435"/>
      <c r="DF33" s="195"/>
      <c r="DG33" s="631" t="s">
        <v>207</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4</v>
      </c>
      <c r="AN34" s="632"/>
      <c r="AO34" s="633" t="str">
        <f>IF('各会計、関係団体の財政状況及び健全化判断比率'!B30="","",'各会計、関係団体の財政状況及び健全化判断比率'!B30)</f>
        <v>水道事業会計</v>
      </c>
      <c r="AP34" s="633"/>
      <c r="AQ34" s="633"/>
      <c r="AR34" s="633"/>
      <c r="AS34" s="633"/>
      <c r="AT34" s="633"/>
      <c r="AU34" s="633"/>
      <c r="AV34" s="633"/>
      <c r="AW34" s="633"/>
      <c r="AX34" s="633"/>
      <c r="AY34" s="633"/>
      <c r="AZ34" s="633"/>
      <c r="BA34" s="633"/>
      <c r="BB34" s="633"/>
      <c r="BC34" s="633"/>
      <c r="BD34" s="193"/>
      <c r="BE34" s="632">
        <f>IF(BG34="","",MAX(C34:D43,U34:V43,AM34:AN43)+1)</f>
        <v>5</v>
      </c>
      <c r="BF34" s="632"/>
      <c r="BG34" s="633" t="str">
        <f>IF('各会計、関係団体の財政状況及び健全化判断比率'!B31="","",'各会計、関係団体の財政状況及び健全化判断比率'!B31)</f>
        <v>公共下水道事業特別会計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東部知多衛生組合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6</v>
      </c>
      <c r="BF35" s="632"/>
      <c r="BG35" s="633" t="str">
        <f>IF('各会計、関係団体の財政状況及び健全化判断比率'!B32="","",'各会計、関係団体の財政状況及び健全化判断比率'!B32)</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知北平和公園組合　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t="str">
        <f t="shared" ref="U36:U43" si="4">IF(W36="","",U35+1)</f>
        <v/>
      </c>
      <c r="V36" s="632"/>
      <c r="W36" s="633"/>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知北平和公園組合　霊園事業特別会計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知多北部広域連合　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知多北部広域連合　介護保険事業特別会計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愛知県後期高齢者医療広域連合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愛知県後期高齢者医療広域連合　後期高齢者医療特別会計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208</v>
      </c>
      <c r="C46" s="165"/>
      <c r="D46" s="165"/>
      <c r="E46" s="165" t="s">
        <v>209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210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211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212</v>
      </c>
    </row>
    <row r="50" spans="5:5" x14ac:dyDescent="0.15">
      <c r="E50" s="167" t="s">
        <v>213</v>
      </c>
    </row>
    <row r="51" spans="5:5" x14ac:dyDescent="0.15">
      <c r="E51" s="167" t="s">
        <v>214</v>
      </c>
    </row>
    <row r="52" spans="5:5" x14ac:dyDescent="0.15">
      <c r="E52" s="167" t="s">
        <v>215</v>
      </c>
    </row>
    <row r="53" spans="5:5" x14ac:dyDescent="0.15">
      <c r="E53" s="167" t="s">
        <v>216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lI7bl4DxjqICka2cFI4gjghTqriT2QAoIOMzU0DF/pdfu+6ZkuGqur9AwwdH4mj7wmgwson7u2j1HghvtfYeKw==" saltValue="6ST2lpu56AGJ7fuhrDabj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562</v>
      </c>
      <c r="D34" s="1224"/>
      <c r="E34" s="1225"/>
      <c r="F34" s="32">
        <v>14.26</v>
      </c>
      <c r="G34" s="33">
        <v>13.21</v>
      </c>
      <c r="H34" s="33">
        <v>12.07</v>
      </c>
      <c r="I34" s="33">
        <v>8.82</v>
      </c>
      <c r="J34" s="34">
        <v>10.08</v>
      </c>
      <c r="K34" s="22"/>
      <c r="L34" s="22"/>
      <c r="M34" s="22"/>
      <c r="N34" s="22"/>
      <c r="O34" s="22"/>
      <c r="P34" s="22"/>
    </row>
    <row r="35" spans="1:16" ht="39" customHeight="1" x14ac:dyDescent="0.15">
      <c r="A35" s="22"/>
      <c r="B35" s="35"/>
      <c r="C35" s="1218" t="s">
        <v>563</v>
      </c>
      <c r="D35" s="1219"/>
      <c r="E35" s="1220"/>
      <c r="F35" s="36">
        <v>5.4</v>
      </c>
      <c r="G35" s="37">
        <v>7.3</v>
      </c>
      <c r="H35" s="37">
        <v>5.09</v>
      </c>
      <c r="I35" s="37">
        <v>5.68</v>
      </c>
      <c r="J35" s="38">
        <v>4.4800000000000004</v>
      </c>
      <c r="K35" s="22"/>
      <c r="L35" s="22"/>
      <c r="M35" s="22"/>
      <c r="N35" s="22"/>
      <c r="O35" s="22"/>
      <c r="P35" s="22"/>
    </row>
    <row r="36" spans="1:16" ht="39" customHeight="1" x14ac:dyDescent="0.15">
      <c r="A36" s="22"/>
      <c r="B36" s="35"/>
      <c r="C36" s="1218" t="s">
        <v>564</v>
      </c>
      <c r="D36" s="1219"/>
      <c r="E36" s="1220"/>
      <c r="F36" s="36">
        <v>2.4500000000000002</v>
      </c>
      <c r="G36" s="37">
        <v>0.95</v>
      </c>
      <c r="H36" s="37">
        <v>0.82</v>
      </c>
      <c r="I36" s="37">
        <v>1.75</v>
      </c>
      <c r="J36" s="38">
        <v>2.08</v>
      </c>
      <c r="K36" s="22"/>
      <c r="L36" s="22"/>
      <c r="M36" s="22"/>
      <c r="N36" s="22"/>
      <c r="O36" s="22"/>
      <c r="P36" s="22"/>
    </row>
    <row r="37" spans="1:16" ht="39" customHeight="1" x14ac:dyDescent="0.15">
      <c r="A37" s="22"/>
      <c r="B37" s="35"/>
      <c r="C37" s="1218" t="s">
        <v>565</v>
      </c>
      <c r="D37" s="1219"/>
      <c r="E37" s="1220"/>
      <c r="F37" s="36">
        <v>0.61</v>
      </c>
      <c r="G37" s="37">
        <v>0.49</v>
      </c>
      <c r="H37" s="37">
        <v>0.47</v>
      </c>
      <c r="I37" s="37">
        <v>0.35</v>
      </c>
      <c r="J37" s="38">
        <v>0.28000000000000003</v>
      </c>
      <c r="K37" s="22"/>
      <c r="L37" s="22"/>
      <c r="M37" s="22"/>
      <c r="N37" s="22"/>
      <c r="O37" s="22"/>
      <c r="P37" s="22"/>
    </row>
    <row r="38" spans="1:16" ht="39" customHeight="1" x14ac:dyDescent="0.15">
      <c r="A38" s="22"/>
      <c r="B38" s="35"/>
      <c r="C38" s="1218" t="s">
        <v>566</v>
      </c>
      <c r="D38" s="1219"/>
      <c r="E38" s="1220"/>
      <c r="F38" s="36">
        <v>0.01</v>
      </c>
      <c r="G38" s="37">
        <v>0.01</v>
      </c>
      <c r="H38" s="37">
        <v>0.01</v>
      </c>
      <c r="I38" s="37">
        <v>0.01</v>
      </c>
      <c r="J38" s="38">
        <v>0.01</v>
      </c>
      <c r="K38" s="22"/>
      <c r="L38" s="22"/>
      <c r="M38" s="22"/>
      <c r="N38" s="22"/>
      <c r="O38" s="22"/>
      <c r="P38" s="22"/>
    </row>
    <row r="39" spans="1:16" ht="39" customHeight="1" x14ac:dyDescent="0.15">
      <c r="A39" s="22"/>
      <c r="B39" s="35"/>
      <c r="C39" s="1218" t="s">
        <v>567</v>
      </c>
      <c r="D39" s="1219"/>
      <c r="E39" s="1220"/>
      <c r="F39" s="36">
        <v>0.04</v>
      </c>
      <c r="G39" s="37">
        <v>0.03</v>
      </c>
      <c r="H39" s="37">
        <v>0.01</v>
      </c>
      <c r="I39" s="37">
        <v>0.01</v>
      </c>
      <c r="J39" s="38">
        <v>0</v>
      </c>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568</v>
      </c>
      <c r="D42" s="1219"/>
      <c r="E42" s="1220"/>
      <c r="F42" s="36" t="s">
        <v>509</v>
      </c>
      <c r="G42" s="37" t="s">
        <v>509</v>
      </c>
      <c r="H42" s="37" t="s">
        <v>509</v>
      </c>
      <c r="I42" s="37" t="s">
        <v>509</v>
      </c>
      <c r="J42" s="38" t="s">
        <v>509</v>
      </c>
      <c r="K42" s="22"/>
      <c r="L42" s="22"/>
      <c r="M42" s="22"/>
      <c r="N42" s="22"/>
      <c r="O42" s="22"/>
      <c r="P42" s="22"/>
    </row>
    <row r="43" spans="1:16" ht="39" customHeight="1" thickBot="1" x14ac:dyDescent="0.2">
      <c r="A43" s="22"/>
      <c r="B43" s="40"/>
      <c r="C43" s="1221" t="s">
        <v>569</v>
      </c>
      <c r="D43" s="1222"/>
      <c r="E43" s="122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vPwK23kn+tJLVhGye2UtjJNwmrR8Q90Tn1Oee/mUdczvwv0O2BJCBxoyzdvNKa0pmi919SmYzeCRxvBBoqVDQ==" saltValue="9hCucLOnq9gS1frdjlYd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1255</v>
      </c>
      <c r="L45" s="60">
        <v>1113</v>
      </c>
      <c r="M45" s="60">
        <v>1018</v>
      </c>
      <c r="N45" s="60">
        <v>981</v>
      </c>
      <c r="O45" s="61">
        <v>1017</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509</v>
      </c>
      <c r="L46" s="64" t="s">
        <v>509</v>
      </c>
      <c r="M46" s="64" t="s">
        <v>509</v>
      </c>
      <c r="N46" s="64" t="s">
        <v>509</v>
      </c>
      <c r="O46" s="65" t="s">
        <v>509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509</v>
      </c>
      <c r="L47" s="64" t="s">
        <v>509</v>
      </c>
      <c r="M47" s="64" t="s">
        <v>509</v>
      </c>
      <c r="N47" s="64" t="s">
        <v>509</v>
      </c>
      <c r="O47" s="65" t="s">
        <v>509</v>
      </c>
      <c r="P47" s="48"/>
      <c r="Q47" s="48"/>
      <c r="R47" s="48"/>
      <c r="S47" s="48"/>
      <c r="T47" s="48"/>
      <c r="U47" s="48"/>
    </row>
    <row r="48" spans="1:21" ht="30.75" customHeight="1" x14ac:dyDescent="0.15">
      <c r="A48" s="48"/>
      <c r="B48" s="1236"/>
      <c r="C48" s="1237"/>
      <c r="D48" s="62"/>
      <c r="E48" s="1228" t="s">
        <v>15</v>
      </c>
      <c r="F48" s="1228"/>
      <c r="G48" s="1228"/>
      <c r="H48" s="1228"/>
      <c r="I48" s="1228"/>
      <c r="J48" s="1229"/>
      <c r="K48" s="63">
        <v>645</v>
      </c>
      <c r="L48" s="64">
        <v>633</v>
      </c>
      <c r="M48" s="64">
        <v>801</v>
      </c>
      <c r="N48" s="64">
        <v>884</v>
      </c>
      <c r="O48" s="65">
        <v>924</v>
      </c>
      <c r="P48" s="48"/>
      <c r="Q48" s="48"/>
      <c r="R48" s="48"/>
      <c r="S48" s="48"/>
      <c r="T48" s="48"/>
      <c r="U48" s="48"/>
    </row>
    <row r="49" spans="1:21" ht="30.75" customHeight="1" x14ac:dyDescent="0.15">
      <c r="A49" s="48"/>
      <c r="B49" s="1236"/>
      <c r="C49" s="1237"/>
      <c r="D49" s="62"/>
      <c r="E49" s="1228" t="s">
        <v>16</v>
      </c>
      <c r="F49" s="1228"/>
      <c r="G49" s="1228"/>
      <c r="H49" s="1228"/>
      <c r="I49" s="1228"/>
      <c r="J49" s="1229"/>
      <c r="K49" s="63">
        <v>20</v>
      </c>
      <c r="L49" s="64">
        <v>21</v>
      </c>
      <c r="M49" s="64">
        <v>22</v>
      </c>
      <c r="N49" s="64">
        <v>21</v>
      </c>
      <c r="O49" s="65">
        <v>34</v>
      </c>
      <c r="P49" s="48"/>
      <c r="Q49" s="48"/>
      <c r="R49" s="48"/>
      <c r="S49" s="48"/>
      <c r="T49" s="48"/>
      <c r="U49" s="48"/>
    </row>
    <row r="50" spans="1:21" ht="30.75" customHeight="1" x14ac:dyDescent="0.15">
      <c r="A50" s="48"/>
      <c r="B50" s="1236"/>
      <c r="C50" s="1237"/>
      <c r="D50" s="62"/>
      <c r="E50" s="1228" t="s">
        <v>17</v>
      </c>
      <c r="F50" s="1228"/>
      <c r="G50" s="1228"/>
      <c r="H50" s="1228"/>
      <c r="I50" s="1228"/>
      <c r="J50" s="1229"/>
      <c r="K50" s="63">
        <v>337</v>
      </c>
      <c r="L50" s="64">
        <v>42</v>
      </c>
      <c r="M50" s="64">
        <v>42</v>
      </c>
      <c r="N50" s="64">
        <v>42</v>
      </c>
      <c r="O50" s="65">
        <v>42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509</v>
      </c>
      <c r="L51" s="64" t="s">
        <v>509</v>
      </c>
      <c r="M51" s="64" t="s">
        <v>509</v>
      </c>
      <c r="N51" s="64" t="s">
        <v>509</v>
      </c>
      <c r="O51" s="65" t="s">
        <v>509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2348</v>
      </c>
      <c r="L52" s="64">
        <v>2318</v>
      </c>
      <c r="M52" s="64">
        <v>2306</v>
      </c>
      <c r="N52" s="64">
        <v>2421</v>
      </c>
      <c r="O52" s="65">
        <v>2385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-91</v>
      </c>
      <c r="L53" s="69">
        <v>-509</v>
      </c>
      <c r="M53" s="69">
        <v>-423</v>
      </c>
      <c r="N53" s="69">
        <v>-493</v>
      </c>
      <c r="O53" s="70">
        <v>-368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1STOuVcMEh0B+d1vtK4uRklrhNqgmfdiOdPLFkzsUs+x6MzsexTn2DkJBeQk/VGUWpa1j6wBzn7sC49koY6IA==" saltValue="9hqq1c4yfhcdxJlMVS6fs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42" t="s">
        <v>24</v>
      </c>
      <c r="C41" s="1243"/>
      <c r="D41" s="81"/>
      <c r="E41" s="1248" t="s">
        <v>25</v>
      </c>
      <c r="F41" s="1248"/>
      <c r="G41" s="1248"/>
      <c r="H41" s="1249"/>
      <c r="I41" s="82">
        <v>9967</v>
      </c>
      <c r="J41" s="83">
        <v>9572</v>
      </c>
      <c r="K41" s="83">
        <v>8900</v>
      </c>
      <c r="L41" s="83">
        <v>8631</v>
      </c>
      <c r="M41" s="84">
        <v>8421</v>
      </c>
    </row>
    <row r="42" spans="2:13" ht="27.75" customHeight="1" x14ac:dyDescent="0.15">
      <c r="B42" s="1244"/>
      <c r="C42" s="1245"/>
      <c r="D42" s="85"/>
      <c r="E42" s="1250" t="s">
        <v>26</v>
      </c>
      <c r="F42" s="1250"/>
      <c r="G42" s="1250"/>
      <c r="H42" s="1251"/>
      <c r="I42" s="86">
        <v>307</v>
      </c>
      <c r="J42" s="87">
        <v>272</v>
      </c>
      <c r="K42" s="87">
        <v>236</v>
      </c>
      <c r="L42" s="87">
        <v>198</v>
      </c>
      <c r="M42" s="88">
        <v>161</v>
      </c>
    </row>
    <row r="43" spans="2:13" ht="27.75" customHeight="1" x14ac:dyDescent="0.15">
      <c r="B43" s="1244"/>
      <c r="C43" s="1245"/>
      <c r="D43" s="85"/>
      <c r="E43" s="1250" t="s">
        <v>27</v>
      </c>
      <c r="F43" s="1250"/>
      <c r="G43" s="1250"/>
      <c r="H43" s="1251"/>
      <c r="I43" s="86">
        <v>10375</v>
      </c>
      <c r="J43" s="87">
        <v>8976</v>
      </c>
      <c r="K43" s="87">
        <v>8663</v>
      </c>
      <c r="L43" s="87">
        <v>8814</v>
      </c>
      <c r="M43" s="88">
        <v>9666</v>
      </c>
    </row>
    <row r="44" spans="2:13" ht="27.75" customHeight="1" x14ac:dyDescent="0.15">
      <c r="B44" s="1244"/>
      <c r="C44" s="1245"/>
      <c r="D44" s="85"/>
      <c r="E44" s="1250" t="s">
        <v>28</v>
      </c>
      <c r="F44" s="1250"/>
      <c r="G44" s="1250"/>
      <c r="H44" s="1251"/>
      <c r="I44" s="86">
        <v>278</v>
      </c>
      <c r="J44" s="87">
        <v>404</v>
      </c>
      <c r="K44" s="87">
        <v>392</v>
      </c>
      <c r="L44" s="87">
        <v>567</v>
      </c>
      <c r="M44" s="88">
        <v>1684</v>
      </c>
    </row>
    <row r="45" spans="2:13" ht="27.75" customHeight="1" x14ac:dyDescent="0.15">
      <c r="B45" s="1244"/>
      <c r="C45" s="1245"/>
      <c r="D45" s="85"/>
      <c r="E45" s="1250" t="s">
        <v>29</v>
      </c>
      <c r="F45" s="1250"/>
      <c r="G45" s="1250"/>
      <c r="H45" s="1251"/>
      <c r="I45" s="86">
        <v>3891</v>
      </c>
      <c r="J45" s="87">
        <v>3711</v>
      </c>
      <c r="K45" s="87">
        <v>3672</v>
      </c>
      <c r="L45" s="87">
        <v>4012</v>
      </c>
      <c r="M45" s="88">
        <v>3600</v>
      </c>
    </row>
    <row r="46" spans="2:13" ht="27.75" customHeight="1" x14ac:dyDescent="0.15">
      <c r="B46" s="1244"/>
      <c r="C46" s="1245"/>
      <c r="D46" s="89"/>
      <c r="E46" s="1250" t="s">
        <v>30</v>
      </c>
      <c r="F46" s="1250"/>
      <c r="G46" s="1250"/>
      <c r="H46" s="1251"/>
      <c r="I46" s="86">
        <v>383</v>
      </c>
      <c r="J46" s="87" t="s">
        <v>509</v>
      </c>
      <c r="K46" s="87" t="s">
        <v>509</v>
      </c>
      <c r="L46" s="87" t="s">
        <v>509</v>
      </c>
      <c r="M46" s="88" t="s">
        <v>509</v>
      </c>
    </row>
    <row r="47" spans="2:13" ht="27.75" customHeight="1" x14ac:dyDescent="0.15">
      <c r="B47" s="1244"/>
      <c r="C47" s="1245"/>
      <c r="D47" s="90"/>
      <c r="E47" s="1252" t="s">
        <v>31</v>
      </c>
      <c r="F47" s="1253"/>
      <c r="G47" s="1253"/>
      <c r="H47" s="1254"/>
      <c r="I47" s="86" t="s">
        <v>509</v>
      </c>
      <c r="J47" s="87" t="s">
        <v>509</v>
      </c>
      <c r="K47" s="87" t="s">
        <v>509</v>
      </c>
      <c r="L47" s="87" t="s">
        <v>509</v>
      </c>
      <c r="M47" s="88" t="s">
        <v>509</v>
      </c>
    </row>
    <row r="48" spans="2:13" ht="27.75" customHeight="1" x14ac:dyDescent="0.15">
      <c r="B48" s="1244"/>
      <c r="C48" s="1245"/>
      <c r="D48" s="85"/>
      <c r="E48" s="1250" t="s">
        <v>32</v>
      </c>
      <c r="F48" s="1250"/>
      <c r="G48" s="1250"/>
      <c r="H48" s="1251"/>
      <c r="I48" s="86" t="s">
        <v>509</v>
      </c>
      <c r="J48" s="87" t="s">
        <v>509</v>
      </c>
      <c r="K48" s="87" t="s">
        <v>509</v>
      </c>
      <c r="L48" s="87" t="s">
        <v>509</v>
      </c>
      <c r="M48" s="88" t="s">
        <v>509</v>
      </c>
    </row>
    <row r="49" spans="2:13" ht="27.75" customHeight="1" x14ac:dyDescent="0.15">
      <c r="B49" s="1246"/>
      <c r="C49" s="1247"/>
      <c r="D49" s="85"/>
      <c r="E49" s="1250" t="s">
        <v>33</v>
      </c>
      <c r="F49" s="1250"/>
      <c r="G49" s="1250"/>
      <c r="H49" s="1251"/>
      <c r="I49" s="86" t="s">
        <v>509</v>
      </c>
      <c r="J49" s="87" t="s">
        <v>509</v>
      </c>
      <c r="K49" s="87" t="s">
        <v>509</v>
      </c>
      <c r="L49" s="87" t="s">
        <v>509</v>
      </c>
      <c r="M49" s="88" t="s">
        <v>509</v>
      </c>
    </row>
    <row r="50" spans="2:13" ht="27.75" customHeight="1" x14ac:dyDescent="0.15">
      <c r="B50" s="1255" t="s">
        <v>34</v>
      </c>
      <c r="C50" s="1256"/>
      <c r="D50" s="91"/>
      <c r="E50" s="1250" t="s">
        <v>35</v>
      </c>
      <c r="F50" s="1250"/>
      <c r="G50" s="1250"/>
      <c r="H50" s="1251"/>
      <c r="I50" s="86">
        <v>6263</v>
      </c>
      <c r="J50" s="87">
        <v>7377</v>
      </c>
      <c r="K50" s="87">
        <v>8587</v>
      </c>
      <c r="L50" s="87">
        <v>9205</v>
      </c>
      <c r="M50" s="88">
        <v>9029</v>
      </c>
    </row>
    <row r="51" spans="2:13" ht="27.75" customHeight="1" x14ac:dyDescent="0.15">
      <c r="B51" s="1244"/>
      <c r="C51" s="1245"/>
      <c r="D51" s="85"/>
      <c r="E51" s="1250" t="s">
        <v>36</v>
      </c>
      <c r="F51" s="1250"/>
      <c r="G51" s="1250"/>
      <c r="H51" s="1251"/>
      <c r="I51" s="86">
        <v>10083</v>
      </c>
      <c r="J51" s="87">
        <v>9164</v>
      </c>
      <c r="K51" s="87">
        <v>8997</v>
      </c>
      <c r="L51" s="87">
        <v>8644</v>
      </c>
      <c r="M51" s="88">
        <v>9051</v>
      </c>
    </row>
    <row r="52" spans="2:13" ht="27.75" customHeight="1" x14ac:dyDescent="0.15">
      <c r="B52" s="1246"/>
      <c r="C52" s="1247"/>
      <c r="D52" s="85"/>
      <c r="E52" s="1250" t="s">
        <v>37</v>
      </c>
      <c r="F52" s="1250"/>
      <c r="G52" s="1250"/>
      <c r="H52" s="1251"/>
      <c r="I52" s="86">
        <v>17207</v>
      </c>
      <c r="J52" s="87">
        <v>16114</v>
      </c>
      <c r="K52" s="87">
        <v>15116</v>
      </c>
      <c r="L52" s="87">
        <v>14152</v>
      </c>
      <c r="M52" s="88">
        <v>13512</v>
      </c>
    </row>
    <row r="53" spans="2:13" ht="27.75" customHeight="1" thickBot="1" x14ac:dyDescent="0.2">
      <c r="B53" s="1257" t="s">
        <v>38</v>
      </c>
      <c r="C53" s="1258"/>
      <c r="D53" s="92"/>
      <c r="E53" s="1259" t="s">
        <v>39</v>
      </c>
      <c r="F53" s="1259"/>
      <c r="G53" s="1259"/>
      <c r="H53" s="1260"/>
      <c r="I53" s="93">
        <v>-8351</v>
      </c>
      <c r="J53" s="94">
        <v>-9721</v>
      </c>
      <c r="K53" s="94">
        <v>-10837</v>
      </c>
      <c r="L53" s="94">
        <v>-9779</v>
      </c>
      <c r="M53" s="95">
        <v>-8061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g6bHmZEyjtSju12hbaiL7aZf1Ifc/06QNcdEXe50ySfZazabmtFZ5lPdUBUl1RsGplspvqYj1wffrD9pjdQeQ==" saltValue="J/6LxmsdU1wXjrgO+I3d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5447</v>
      </c>
      <c r="G55" s="107">
        <v>5424</v>
      </c>
      <c r="H55" s="108">
        <v>5272</v>
      </c>
    </row>
    <row r="56" spans="2:8" ht="52.5" customHeight="1" x14ac:dyDescent="0.15">
      <c r="B56" s="109"/>
      <c r="C56" s="1271" t="s">
        <v>43</v>
      </c>
      <c r="D56" s="1271"/>
      <c r="E56" s="1272"/>
      <c r="F56" s="110">
        <v>134</v>
      </c>
      <c r="G56" s="110">
        <v>134</v>
      </c>
      <c r="H56" s="111">
        <v>134</v>
      </c>
    </row>
    <row r="57" spans="2:8" ht="53.25" customHeight="1" x14ac:dyDescent="0.15">
      <c r="B57" s="109"/>
      <c r="C57" s="1273" t="s">
        <v>44</v>
      </c>
      <c r="D57" s="1273"/>
      <c r="E57" s="1274"/>
      <c r="F57" s="112">
        <v>3005</v>
      </c>
      <c r="G57" s="112">
        <v>3646</v>
      </c>
      <c r="H57" s="113">
        <v>3622</v>
      </c>
    </row>
    <row r="58" spans="2:8" ht="45.75" customHeight="1" x14ac:dyDescent="0.15">
      <c r="B58" s="114"/>
      <c r="C58" s="1261" t="s">
        <v>45</v>
      </c>
      <c r="D58" s="1262"/>
      <c r="E58" s="1263"/>
      <c r="F58" s="115"/>
      <c r="G58" s="115"/>
      <c r="H58" s="116"/>
    </row>
    <row r="59" spans="2:8" ht="45.75" customHeight="1" x14ac:dyDescent="0.15">
      <c r="B59" s="114"/>
      <c r="C59" s="1261" t="s">
        <v>45</v>
      </c>
      <c r="D59" s="1262"/>
      <c r="E59" s="1263"/>
      <c r="F59" s="115"/>
      <c r="G59" s="115"/>
      <c r="H59" s="116"/>
    </row>
    <row r="60" spans="2:8" ht="45.75" customHeight="1" x14ac:dyDescent="0.15">
      <c r="B60" s="114"/>
      <c r="C60" s="1261" t="s">
        <v>45</v>
      </c>
      <c r="D60" s="1262"/>
      <c r="E60" s="1263"/>
      <c r="F60" s="115"/>
      <c r="G60" s="115"/>
      <c r="H60" s="116"/>
    </row>
    <row r="61" spans="2:8" ht="45.75" customHeight="1" x14ac:dyDescent="0.15">
      <c r="B61" s="114"/>
      <c r="C61" s="1261" t="s">
        <v>45</v>
      </c>
      <c r="D61" s="1262"/>
      <c r="E61" s="1263"/>
      <c r="F61" s="115"/>
      <c r="G61" s="115"/>
      <c r="H61" s="116"/>
    </row>
    <row r="62" spans="2:8" ht="45.75" customHeight="1" thickBot="1" x14ac:dyDescent="0.2">
      <c r="B62" s="117"/>
      <c r="C62" s="1264" t="s">
        <v>45</v>
      </c>
      <c r="D62" s="1265"/>
      <c r="E62" s="1266"/>
      <c r="F62" s="118"/>
      <c r="G62" s="118"/>
      <c r="H62" s="119"/>
    </row>
    <row r="63" spans="2:8" ht="52.5" customHeight="1" thickBot="1" x14ac:dyDescent="0.2">
      <c r="B63" s="120"/>
      <c r="C63" s="1267" t="s">
        <v>46</v>
      </c>
      <c r="D63" s="1267"/>
      <c r="E63" s="1268"/>
      <c r="F63" s="121">
        <v>8586</v>
      </c>
      <c r="G63" s="121">
        <v>9204</v>
      </c>
      <c r="H63" s="122">
        <v>9028</v>
      </c>
    </row>
    <row r="64" spans="2:8" ht="15" customHeight="1" x14ac:dyDescent="0.15"/>
    <row r="65" ht="0" hidden="1" customHeight="1" x14ac:dyDescent="0.15"/>
    <row r="66" ht="0" hidden="1" customHeight="1" x14ac:dyDescent="0.15"/>
  </sheetData>
  <sheetProtection algorithmName="SHA-512" hashValue="gSzlnZOYxxhSpzoJ8gLT2gg+aGeujTQYd06I1a3RJjFwEFzhZDP693J697Kj6bG0zWJyzeOyru0J2fz7B6pWdg==" saltValue="b7CRosKwGKJ1LPT17T3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587</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587</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586</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588</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581</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552</v>
      </c>
      <c r="BQ50" s="1290"/>
      <c r="BR50" s="1290"/>
      <c r="BS50" s="1290"/>
      <c r="BT50" s="1290"/>
      <c r="BU50" s="1290"/>
      <c r="BV50" s="1290"/>
      <c r="BW50" s="1290"/>
      <c r="BX50" s="1290" t="s">
        <v>553</v>
      </c>
      <c r="BY50" s="1290"/>
      <c r="BZ50" s="1290"/>
      <c r="CA50" s="1290"/>
      <c r="CB50" s="1290"/>
      <c r="CC50" s="1290"/>
      <c r="CD50" s="1290"/>
      <c r="CE50" s="1290"/>
      <c r="CF50" s="1290" t="s">
        <v>554</v>
      </c>
      <c r="CG50" s="1290"/>
      <c r="CH50" s="1290"/>
      <c r="CI50" s="1290"/>
      <c r="CJ50" s="1290"/>
      <c r="CK50" s="1290"/>
      <c r="CL50" s="1290"/>
      <c r="CM50" s="1290"/>
      <c r="CN50" s="1290" t="s">
        <v>555</v>
      </c>
      <c r="CO50" s="1290"/>
      <c r="CP50" s="1290"/>
      <c r="CQ50" s="1290"/>
      <c r="CR50" s="1290"/>
      <c r="CS50" s="1290"/>
      <c r="CT50" s="1290"/>
      <c r="CU50" s="1290"/>
      <c r="CV50" s="1290" t="s">
        <v>556</v>
      </c>
      <c r="CW50" s="1290"/>
      <c r="CX50" s="1290"/>
      <c r="CY50" s="1290"/>
      <c r="CZ50" s="1290"/>
      <c r="DA50" s="1290"/>
      <c r="DB50" s="1290"/>
      <c r="DC50" s="1290"/>
    </row>
    <row r="51" spans="1:109" ht="13.5" customHeight="1" x14ac:dyDescent="0.15">
      <c r="B51" s="366"/>
      <c r="G51" s="1291"/>
      <c r="H51" s="1291"/>
      <c r="I51" s="1293"/>
      <c r="J51" s="1293"/>
      <c r="K51" s="1294"/>
      <c r="L51" s="1294"/>
      <c r="M51" s="1294"/>
      <c r="N51" s="1294"/>
      <c r="AM51" s="373"/>
      <c r="AN51" s="1292" t="s">
        <v>580</v>
      </c>
      <c r="AO51" s="1292"/>
      <c r="AP51" s="1292"/>
      <c r="AQ51" s="1292"/>
      <c r="AR51" s="1292"/>
      <c r="AS51" s="1292"/>
      <c r="AT51" s="1292"/>
      <c r="AU51" s="1292"/>
      <c r="AV51" s="1292"/>
      <c r="AW51" s="1292"/>
      <c r="AX51" s="1292"/>
      <c r="AY51" s="1292"/>
      <c r="AZ51" s="1292"/>
      <c r="BA51" s="1292"/>
      <c r="BB51" s="1292" t="s">
        <v>578</v>
      </c>
      <c r="BC51" s="1292"/>
      <c r="BD51" s="1292"/>
      <c r="BE51" s="1292"/>
      <c r="BF51" s="1292"/>
      <c r="BG51" s="1292"/>
      <c r="BH51" s="1292"/>
      <c r="BI51" s="1292"/>
      <c r="BJ51" s="1292"/>
      <c r="BK51" s="1292"/>
      <c r="BL51" s="1292"/>
      <c r="BM51" s="1292"/>
      <c r="BN51" s="1292"/>
      <c r="BO51" s="1292"/>
      <c r="BP51" s="1284"/>
      <c r="BQ51" s="1285"/>
      <c r="BR51" s="1285"/>
      <c r="BS51" s="1285"/>
      <c r="BT51" s="1285"/>
      <c r="BU51" s="1285"/>
      <c r="BV51" s="1285"/>
      <c r="BW51" s="1285"/>
      <c r="BX51" s="1284"/>
      <c r="BY51" s="1285"/>
      <c r="BZ51" s="1285"/>
      <c r="CA51" s="1285"/>
      <c r="CB51" s="1285"/>
      <c r="CC51" s="1285"/>
      <c r="CD51" s="1285"/>
      <c r="CE51" s="1285"/>
      <c r="CF51" s="1284"/>
      <c r="CG51" s="1285"/>
      <c r="CH51" s="1285"/>
      <c r="CI51" s="1285"/>
      <c r="CJ51" s="1285"/>
      <c r="CK51" s="1285"/>
      <c r="CL51" s="1285"/>
      <c r="CM51" s="1285"/>
      <c r="CN51" s="1285"/>
      <c r="CO51" s="1285"/>
      <c r="CP51" s="1285"/>
      <c r="CQ51" s="1285"/>
      <c r="CR51" s="1285"/>
      <c r="CS51" s="1285"/>
      <c r="CT51" s="1285"/>
      <c r="CU51" s="1285"/>
      <c r="CV51" s="1284"/>
      <c r="CW51" s="1285"/>
      <c r="CX51" s="1285"/>
      <c r="CY51" s="1285"/>
      <c r="CZ51" s="1285"/>
      <c r="DA51" s="1285"/>
      <c r="DB51" s="1285"/>
      <c r="DC51" s="1285"/>
    </row>
    <row r="52" spans="1:109" ht="13.5" x14ac:dyDescent="0.15">
      <c r="B52" s="366"/>
      <c r="G52" s="1291"/>
      <c r="H52" s="1291"/>
      <c r="I52" s="1293"/>
      <c r="J52" s="1293"/>
      <c r="K52" s="1294"/>
      <c r="L52" s="1294"/>
      <c r="M52" s="1294"/>
      <c r="N52" s="1294"/>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381"/>
      <c r="B53" s="366"/>
      <c r="G53" s="1291"/>
      <c r="H53" s="1291"/>
      <c r="I53" s="1286"/>
      <c r="J53" s="1286"/>
      <c r="K53" s="1294"/>
      <c r="L53" s="1294"/>
      <c r="M53" s="1294"/>
      <c r="N53" s="1294"/>
      <c r="AM53" s="373"/>
      <c r="AN53" s="1292"/>
      <c r="AO53" s="1292"/>
      <c r="AP53" s="1292"/>
      <c r="AQ53" s="1292"/>
      <c r="AR53" s="1292"/>
      <c r="AS53" s="1292"/>
      <c r="AT53" s="1292"/>
      <c r="AU53" s="1292"/>
      <c r="AV53" s="1292"/>
      <c r="AW53" s="1292"/>
      <c r="AX53" s="1292"/>
      <c r="AY53" s="1292"/>
      <c r="AZ53" s="1292"/>
      <c r="BA53" s="1292"/>
      <c r="BB53" s="1292" t="s">
        <v>585</v>
      </c>
      <c r="BC53" s="1292"/>
      <c r="BD53" s="1292"/>
      <c r="BE53" s="1292"/>
      <c r="BF53" s="1292"/>
      <c r="BG53" s="1292"/>
      <c r="BH53" s="1292"/>
      <c r="BI53" s="1292"/>
      <c r="BJ53" s="1292"/>
      <c r="BK53" s="1292"/>
      <c r="BL53" s="1292"/>
      <c r="BM53" s="1292"/>
      <c r="BN53" s="1292"/>
      <c r="BO53" s="1292"/>
      <c r="BP53" s="1284"/>
      <c r="BQ53" s="1285"/>
      <c r="BR53" s="1285"/>
      <c r="BS53" s="1285"/>
      <c r="BT53" s="1285"/>
      <c r="BU53" s="1285"/>
      <c r="BV53" s="1285"/>
      <c r="BW53" s="1285"/>
      <c r="BX53" s="1284"/>
      <c r="BY53" s="1285"/>
      <c r="BZ53" s="1285"/>
      <c r="CA53" s="1285"/>
      <c r="CB53" s="1285"/>
      <c r="CC53" s="1285"/>
      <c r="CD53" s="1285"/>
      <c r="CE53" s="1285"/>
      <c r="CF53" s="1284"/>
      <c r="CG53" s="1285"/>
      <c r="CH53" s="1285"/>
      <c r="CI53" s="1285"/>
      <c r="CJ53" s="1285"/>
      <c r="CK53" s="1285"/>
      <c r="CL53" s="1285"/>
      <c r="CM53" s="1285"/>
      <c r="CN53" s="1285">
        <v>58.4</v>
      </c>
      <c r="CO53" s="1285"/>
      <c r="CP53" s="1285"/>
      <c r="CQ53" s="1285"/>
      <c r="CR53" s="1285"/>
      <c r="CS53" s="1285"/>
      <c r="CT53" s="1285"/>
      <c r="CU53" s="1285"/>
      <c r="CV53" s="1284"/>
      <c r="CW53" s="1285"/>
      <c r="CX53" s="1285"/>
      <c r="CY53" s="1285"/>
      <c r="CZ53" s="1285"/>
      <c r="DA53" s="1285"/>
      <c r="DB53" s="1285"/>
      <c r="DC53" s="1285"/>
    </row>
    <row r="54" spans="1:109" ht="13.5" x14ac:dyDescent="0.15">
      <c r="A54" s="381"/>
      <c r="B54" s="366"/>
      <c r="G54" s="1291"/>
      <c r="H54" s="1291"/>
      <c r="I54" s="1286"/>
      <c r="J54" s="1286"/>
      <c r="K54" s="1294"/>
      <c r="L54" s="1294"/>
      <c r="M54" s="1294"/>
      <c r="N54" s="1294"/>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381"/>
      <c r="B55" s="366"/>
      <c r="G55" s="1286"/>
      <c r="H55" s="1286"/>
      <c r="I55" s="1286"/>
      <c r="J55" s="1286"/>
      <c r="K55" s="1294"/>
      <c r="L55" s="1294"/>
      <c r="M55" s="1294"/>
      <c r="N55" s="1294"/>
      <c r="AN55" s="1290" t="s">
        <v>579</v>
      </c>
      <c r="AO55" s="1290"/>
      <c r="AP55" s="1290"/>
      <c r="AQ55" s="1290"/>
      <c r="AR55" s="1290"/>
      <c r="AS55" s="1290"/>
      <c r="AT55" s="1290"/>
      <c r="AU55" s="1290"/>
      <c r="AV55" s="1290"/>
      <c r="AW55" s="1290"/>
      <c r="AX55" s="1290"/>
      <c r="AY55" s="1290"/>
      <c r="AZ55" s="1290"/>
      <c r="BA55" s="1290"/>
      <c r="BB55" s="1292" t="s">
        <v>578</v>
      </c>
      <c r="BC55" s="1292"/>
      <c r="BD55" s="1292"/>
      <c r="BE55" s="1292"/>
      <c r="BF55" s="1292"/>
      <c r="BG55" s="1292"/>
      <c r="BH55" s="1292"/>
      <c r="BI55" s="1292"/>
      <c r="BJ55" s="1292"/>
      <c r="BK55" s="1292"/>
      <c r="BL55" s="1292"/>
      <c r="BM55" s="1292"/>
      <c r="BN55" s="1292"/>
      <c r="BO55" s="1292"/>
      <c r="BP55" s="1284"/>
      <c r="BQ55" s="1285"/>
      <c r="BR55" s="1285"/>
      <c r="BS55" s="1285"/>
      <c r="BT55" s="1285"/>
      <c r="BU55" s="1285"/>
      <c r="BV55" s="1285"/>
      <c r="BW55" s="1285"/>
      <c r="BX55" s="1284"/>
      <c r="BY55" s="1285"/>
      <c r="BZ55" s="1285"/>
      <c r="CA55" s="1285"/>
      <c r="CB55" s="1285"/>
      <c r="CC55" s="1285"/>
      <c r="CD55" s="1285"/>
      <c r="CE55" s="1285"/>
      <c r="CF55" s="1284"/>
      <c r="CG55" s="1285"/>
      <c r="CH55" s="1285"/>
      <c r="CI55" s="1285"/>
      <c r="CJ55" s="1285"/>
      <c r="CK55" s="1285"/>
      <c r="CL55" s="1285"/>
      <c r="CM55" s="1285"/>
      <c r="CN55" s="1285">
        <v>33.1</v>
      </c>
      <c r="CO55" s="1285"/>
      <c r="CP55" s="1285"/>
      <c r="CQ55" s="1285"/>
      <c r="CR55" s="1285"/>
      <c r="CS55" s="1285"/>
      <c r="CT55" s="1285"/>
      <c r="CU55" s="1285"/>
      <c r="CV55" s="1284"/>
      <c r="CW55" s="1285"/>
      <c r="CX55" s="1285"/>
      <c r="CY55" s="1285"/>
      <c r="CZ55" s="1285"/>
      <c r="DA55" s="1285"/>
      <c r="DB55" s="1285"/>
      <c r="DC55" s="1285"/>
    </row>
    <row r="56" spans="1:109" ht="13.5" x14ac:dyDescent="0.15">
      <c r="A56" s="381"/>
      <c r="B56" s="366"/>
      <c r="G56" s="1286"/>
      <c r="H56" s="1286"/>
      <c r="I56" s="1286"/>
      <c r="J56" s="1286"/>
      <c r="K56" s="1294"/>
      <c r="L56" s="1294"/>
      <c r="M56" s="1294"/>
      <c r="N56" s="1294"/>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1" customFormat="1" ht="13.5" x14ac:dyDescent="0.15">
      <c r="B57" s="387"/>
      <c r="G57" s="1286"/>
      <c r="H57" s="1286"/>
      <c r="I57" s="1295"/>
      <c r="J57" s="1295"/>
      <c r="K57" s="1294"/>
      <c r="L57" s="1294"/>
      <c r="M57" s="1294"/>
      <c r="N57" s="1294"/>
      <c r="AM57" s="365"/>
      <c r="AN57" s="1290"/>
      <c r="AO57" s="1290"/>
      <c r="AP57" s="1290"/>
      <c r="AQ57" s="1290"/>
      <c r="AR57" s="1290"/>
      <c r="AS57" s="1290"/>
      <c r="AT57" s="1290"/>
      <c r="AU57" s="1290"/>
      <c r="AV57" s="1290"/>
      <c r="AW57" s="1290"/>
      <c r="AX57" s="1290"/>
      <c r="AY57" s="1290"/>
      <c r="AZ57" s="1290"/>
      <c r="BA57" s="1290"/>
      <c r="BB57" s="1292" t="s">
        <v>585</v>
      </c>
      <c r="BC57" s="1292"/>
      <c r="BD57" s="1292"/>
      <c r="BE57" s="1292"/>
      <c r="BF57" s="1292"/>
      <c r="BG57" s="1292"/>
      <c r="BH57" s="1292"/>
      <c r="BI57" s="1292"/>
      <c r="BJ57" s="1292"/>
      <c r="BK57" s="1292"/>
      <c r="BL57" s="1292"/>
      <c r="BM57" s="1292"/>
      <c r="BN57" s="1292"/>
      <c r="BO57" s="1292"/>
      <c r="BP57" s="1284"/>
      <c r="BQ57" s="1285"/>
      <c r="BR57" s="1285"/>
      <c r="BS57" s="1285"/>
      <c r="BT57" s="1285"/>
      <c r="BU57" s="1285"/>
      <c r="BV57" s="1285"/>
      <c r="BW57" s="1285"/>
      <c r="BX57" s="1284"/>
      <c r="BY57" s="1285"/>
      <c r="BZ57" s="1285"/>
      <c r="CA57" s="1285"/>
      <c r="CB57" s="1285"/>
      <c r="CC57" s="1285"/>
      <c r="CD57" s="1285"/>
      <c r="CE57" s="1285"/>
      <c r="CF57" s="1284"/>
      <c r="CG57" s="1285"/>
      <c r="CH57" s="1285"/>
      <c r="CI57" s="1285"/>
      <c r="CJ57" s="1285"/>
      <c r="CK57" s="1285"/>
      <c r="CL57" s="1285"/>
      <c r="CM57" s="1285"/>
      <c r="CN57" s="1285">
        <v>57.2</v>
      </c>
      <c r="CO57" s="1285"/>
      <c r="CP57" s="1285"/>
      <c r="CQ57" s="1285"/>
      <c r="CR57" s="1285"/>
      <c r="CS57" s="1285"/>
      <c r="CT57" s="1285"/>
      <c r="CU57" s="1285"/>
      <c r="CV57" s="1284"/>
      <c r="CW57" s="1285"/>
      <c r="CX57" s="1285"/>
      <c r="CY57" s="1285"/>
      <c r="CZ57" s="1285"/>
      <c r="DA57" s="1285"/>
      <c r="DB57" s="1285"/>
      <c r="DC57" s="1285"/>
      <c r="DD57" s="392"/>
      <c r="DE57" s="387"/>
    </row>
    <row r="58" spans="1:109" s="381" customFormat="1" ht="13.5" x14ac:dyDescent="0.15">
      <c r="A58" s="365"/>
      <c r="B58" s="387"/>
      <c r="G58" s="1286"/>
      <c r="H58" s="1286"/>
      <c r="I58" s="1295"/>
      <c r="J58" s="1295"/>
      <c r="K58" s="1294"/>
      <c r="L58" s="1294"/>
      <c r="M58" s="1294"/>
      <c r="N58" s="1294"/>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584</v>
      </c>
    </row>
    <row r="64" spans="1:109" ht="13.5" x14ac:dyDescent="0.15">
      <c r="B64" s="366"/>
      <c r="G64" s="382"/>
      <c r="I64" s="384"/>
      <c r="J64" s="384"/>
      <c r="K64" s="384"/>
      <c r="L64" s="384"/>
      <c r="M64" s="384"/>
      <c r="N64" s="383"/>
      <c r="AM64" s="382"/>
      <c r="AN64" s="382" t="s">
        <v>583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582</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581</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552</v>
      </c>
      <c r="BQ72" s="1290"/>
      <c r="BR72" s="1290"/>
      <c r="BS72" s="1290"/>
      <c r="BT72" s="1290"/>
      <c r="BU72" s="1290"/>
      <c r="BV72" s="1290"/>
      <c r="BW72" s="1290"/>
      <c r="BX72" s="1290" t="s">
        <v>553</v>
      </c>
      <c r="BY72" s="1290"/>
      <c r="BZ72" s="1290"/>
      <c r="CA72" s="1290"/>
      <c r="CB72" s="1290"/>
      <c r="CC72" s="1290"/>
      <c r="CD72" s="1290"/>
      <c r="CE72" s="1290"/>
      <c r="CF72" s="1290" t="s">
        <v>554</v>
      </c>
      <c r="CG72" s="1290"/>
      <c r="CH72" s="1290"/>
      <c r="CI72" s="1290"/>
      <c r="CJ72" s="1290"/>
      <c r="CK72" s="1290"/>
      <c r="CL72" s="1290"/>
      <c r="CM72" s="1290"/>
      <c r="CN72" s="1290" t="s">
        <v>555</v>
      </c>
      <c r="CO72" s="1290"/>
      <c r="CP72" s="1290"/>
      <c r="CQ72" s="1290"/>
      <c r="CR72" s="1290"/>
      <c r="CS72" s="1290"/>
      <c r="CT72" s="1290"/>
      <c r="CU72" s="1290"/>
      <c r="CV72" s="1290" t="s">
        <v>556</v>
      </c>
      <c r="CW72" s="1290"/>
      <c r="CX72" s="1290"/>
      <c r="CY72" s="1290"/>
      <c r="CZ72" s="1290"/>
      <c r="DA72" s="1290"/>
      <c r="DB72" s="1290"/>
      <c r="DC72" s="1290"/>
    </row>
    <row r="73" spans="2:107" ht="13.5" x14ac:dyDescent="0.15">
      <c r="B73" s="366"/>
      <c r="G73" s="1291"/>
      <c r="H73" s="1291"/>
      <c r="I73" s="1291"/>
      <c r="J73" s="1291"/>
      <c r="K73" s="1296"/>
      <c r="L73" s="1296"/>
      <c r="M73" s="1296"/>
      <c r="N73" s="1296"/>
      <c r="AM73" s="373"/>
      <c r="AN73" s="1292" t="s">
        <v>580</v>
      </c>
      <c r="AO73" s="1292"/>
      <c r="AP73" s="1292"/>
      <c r="AQ73" s="1292"/>
      <c r="AR73" s="1292"/>
      <c r="AS73" s="1292"/>
      <c r="AT73" s="1292"/>
      <c r="AU73" s="1292"/>
      <c r="AV73" s="1292"/>
      <c r="AW73" s="1292"/>
      <c r="AX73" s="1292"/>
      <c r="AY73" s="1292"/>
      <c r="AZ73" s="1292"/>
      <c r="BA73" s="1292"/>
      <c r="BB73" s="1292" t="s">
        <v>578</v>
      </c>
      <c r="BC73" s="1292"/>
      <c r="BD73" s="1292"/>
      <c r="BE73" s="1292"/>
      <c r="BF73" s="1292"/>
      <c r="BG73" s="1292"/>
      <c r="BH73" s="1292"/>
      <c r="BI73" s="1292"/>
      <c r="BJ73" s="1292"/>
      <c r="BK73" s="1292"/>
      <c r="BL73" s="1292"/>
      <c r="BM73" s="1292"/>
      <c r="BN73" s="1292"/>
      <c r="BO73" s="1292"/>
      <c r="BP73" s="1285"/>
      <c r="BQ73" s="1285"/>
      <c r="BR73" s="1285"/>
      <c r="BS73" s="1285"/>
      <c r="BT73" s="1285"/>
      <c r="BU73" s="1285"/>
      <c r="BV73" s="1285"/>
      <c r="BW73" s="1285"/>
      <c r="BX73" s="1285"/>
      <c r="BY73" s="1285"/>
      <c r="BZ73" s="1285"/>
      <c r="CA73" s="1285"/>
      <c r="CB73" s="1285"/>
      <c r="CC73" s="1285"/>
      <c r="CD73" s="1285"/>
      <c r="CE73" s="1285"/>
      <c r="CF73" s="1285"/>
      <c r="CG73" s="1285"/>
      <c r="CH73" s="1285"/>
      <c r="CI73" s="1285"/>
      <c r="CJ73" s="1285"/>
      <c r="CK73" s="1285"/>
      <c r="CL73" s="1285"/>
      <c r="CM73" s="1285"/>
      <c r="CN73" s="1285"/>
      <c r="CO73" s="1285"/>
      <c r="CP73" s="1285"/>
      <c r="CQ73" s="1285"/>
      <c r="CR73" s="1285"/>
      <c r="CS73" s="1285"/>
      <c r="CT73" s="1285"/>
      <c r="CU73" s="1285"/>
      <c r="CV73" s="1285"/>
      <c r="CW73" s="1285"/>
      <c r="CX73" s="1285"/>
      <c r="CY73" s="1285"/>
      <c r="CZ73" s="1285"/>
      <c r="DA73" s="1285"/>
      <c r="DB73" s="1285"/>
      <c r="DC73" s="1285"/>
    </row>
    <row r="74" spans="2:107" ht="13.5" x14ac:dyDescent="0.15">
      <c r="B74" s="366"/>
      <c r="G74" s="1291"/>
      <c r="H74" s="1291"/>
      <c r="I74" s="1291"/>
      <c r="J74" s="1291"/>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366"/>
      <c r="G75" s="1291"/>
      <c r="H75" s="1291"/>
      <c r="I75" s="1286"/>
      <c r="J75" s="1286"/>
      <c r="K75" s="1294"/>
      <c r="L75" s="1294"/>
      <c r="M75" s="1294"/>
      <c r="N75" s="1294"/>
      <c r="AM75" s="373"/>
      <c r="AN75" s="1292"/>
      <c r="AO75" s="1292"/>
      <c r="AP75" s="1292"/>
      <c r="AQ75" s="1292"/>
      <c r="AR75" s="1292"/>
      <c r="AS75" s="1292"/>
      <c r="AT75" s="1292"/>
      <c r="AU75" s="1292"/>
      <c r="AV75" s="1292"/>
      <c r="AW75" s="1292"/>
      <c r="AX75" s="1292"/>
      <c r="AY75" s="1292"/>
      <c r="AZ75" s="1292"/>
      <c r="BA75" s="1292"/>
      <c r="BB75" s="1292" t="s">
        <v>577</v>
      </c>
      <c r="BC75" s="1292"/>
      <c r="BD75" s="1292"/>
      <c r="BE75" s="1292"/>
      <c r="BF75" s="1292"/>
      <c r="BG75" s="1292"/>
      <c r="BH75" s="1292"/>
      <c r="BI75" s="1292"/>
      <c r="BJ75" s="1292"/>
      <c r="BK75" s="1292"/>
      <c r="BL75" s="1292"/>
      <c r="BM75" s="1292"/>
      <c r="BN75" s="1292"/>
      <c r="BO75" s="1292"/>
      <c r="BP75" s="1285">
        <v>-0.6</v>
      </c>
      <c r="BQ75" s="1285"/>
      <c r="BR75" s="1285"/>
      <c r="BS75" s="1285"/>
      <c r="BT75" s="1285"/>
      <c r="BU75" s="1285"/>
      <c r="BV75" s="1285"/>
      <c r="BW75" s="1285"/>
      <c r="BX75" s="1285">
        <v>-1.5</v>
      </c>
      <c r="BY75" s="1285"/>
      <c r="BZ75" s="1285"/>
      <c r="CA75" s="1285"/>
      <c r="CB75" s="1285"/>
      <c r="CC75" s="1285"/>
      <c r="CD75" s="1285"/>
      <c r="CE75" s="1285"/>
      <c r="CF75" s="1285">
        <v>-2.1</v>
      </c>
      <c r="CG75" s="1285"/>
      <c r="CH75" s="1285"/>
      <c r="CI75" s="1285"/>
      <c r="CJ75" s="1285"/>
      <c r="CK75" s="1285"/>
      <c r="CL75" s="1285"/>
      <c r="CM75" s="1285"/>
      <c r="CN75" s="1285">
        <v>-2.9</v>
      </c>
      <c r="CO75" s="1285"/>
      <c r="CP75" s="1285"/>
      <c r="CQ75" s="1285"/>
      <c r="CR75" s="1285"/>
      <c r="CS75" s="1285"/>
      <c r="CT75" s="1285"/>
      <c r="CU75" s="1285"/>
      <c r="CV75" s="1285">
        <v>-2.4</v>
      </c>
      <c r="CW75" s="1285"/>
      <c r="CX75" s="1285"/>
      <c r="CY75" s="1285"/>
      <c r="CZ75" s="1285"/>
      <c r="DA75" s="1285"/>
      <c r="DB75" s="1285"/>
      <c r="DC75" s="1285"/>
    </row>
    <row r="76" spans="2:107" ht="13.5" x14ac:dyDescent="0.15">
      <c r="B76" s="366"/>
      <c r="G76" s="1291"/>
      <c r="H76" s="1291"/>
      <c r="I76" s="1286"/>
      <c r="J76" s="1286"/>
      <c r="K76" s="1294"/>
      <c r="L76" s="1294"/>
      <c r="M76" s="1294"/>
      <c r="N76" s="1294"/>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366"/>
      <c r="G77" s="1286"/>
      <c r="H77" s="1286"/>
      <c r="I77" s="1286"/>
      <c r="J77" s="1286"/>
      <c r="K77" s="1296"/>
      <c r="L77" s="1296"/>
      <c r="M77" s="1296"/>
      <c r="N77" s="1296"/>
      <c r="AN77" s="1290" t="s">
        <v>579</v>
      </c>
      <c r="AO77" s="1290"/>
      <c r="AP77" s="1290"/>
      <c r="AQ77" s="1290"/>
      <c r="AR77" s="1290"/>
      <c r="AS77" s="1290"/>
      <c r="AT77" s="1290"/>
      <c r="AU77" s="1290"/>
      <c r="AV77" s="1290"/>
      <c r="AW77" s="1290"/>
      <c r="AX77" s="1290"/>
      <c r="AY77" s="1290"/>
      <c r="AZ77" s="1290"/>
      <c r="BA77" s="1290"/>
      <c r="BB77" s="1292" t="s">
        <v>578</v>
      </c>
      <c r="BC77" s="1292"/>
      <c r="BD77" s="1292"/>
      <c r="BE77" s="1292"/>
      <c r="BF77" s="1292"/>
      <c r="BG77" s="1292"/>
      <c r="BH77" s="1292"/>
      <c r="BI77" s="1292"/>
      <c r="BJ77" s="1292"/>
      <c r="BK77" s="1292"/>
      <c r="BL77" s="1292"/>
      <c r="BM77" s="1292"/>
      <c r="BN77" s="1292"/>
      <c r="BO77" s="1292"/>
      <c r="BP77" s="1285">
        <v>41.3</v>
      </c>
      <c r="BQ77" s="1285"/>
      <c r="BR77" s="1285"/>
      <c r="BS77" s="1285"/>
      <c r="BT77" s="1285"/>
      <c r="BU77" s="1285"/>
      <c r="BV77" s="1285"/>
      <c r="BW77" s="1285"/>
      <c r="BX77" s="1285">
        <v>33</v>
      </c>
      <c r="BY77" s="1285"/>
      <c r="BZ77" s="1285"/>
      <c r="CA77" s="1285"/>
      <c r="CB77" s="1285"/>
      <c r="CC77" s="1285"/>
      <c r="CD77" s="1285"/>
      <c r="CE77" s="1285"/>
      <c r="CF77" s="1285">
        <v>37.299999999999997</v>
      </c>
      <c r="CG77" s="1285"/>
      <c r="CH77" s="1285"/>
      <c r="CI77" s="1285"/>
      <c r="CJ77" s="1285"/>
      <c r="CK77" s="1285"/>
      <c r="CL77" s="1285"/>
      <c r="CM77" s="1285"/>
      <c r="CN77" s="1285">
        <v>33.1</v>
      </c>
      <c r="CO77" s="1285"/>
      <c r="CP77" s="1285"/>
      <c r="CQ77" s="1285"/>
      <c r="CR77" s="1285"/>
      <c r="CS77" s="1285"/>
      <c r="CT77" s="1285"/>
      <c r="CU77" s="1285"/>
      <c r="CV77" s="1285">
        <v>31.3</v>
      </c>
      <c r="CW77" s="1285"/>
      <c r="CX77" s="1285"/>
      <c r="CY77" s="1285"/>
      <c r="CZ77" s="1285"/>
      <c r="DA77" s="1285"/>
      <c r="DB77" s="1285"/>
      <c r="DC77" s="1285"/>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366"/>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2" t="s">
        <v>577</v>
      </c>
      <c r="BC79" s="1292"/>
      <c r="BD79" s="1292"/>
      <c r="BE79" s="1292"/>
      <c r="BF79" s="1292"/>
      <c r="BG79" s="1292"/>
      <c r="BH79" s="1292"/>
      <c r="BI79" s="1292"/>
      <c r="BJ79" s="1292"/>
      <c r="BK79" s="1292"/>
      <c r="BL79" s="1292"/>
      <c r="BM79" s="1292"/>
      <c r="BN79" s="1292"/>
      <c r="BO79" s="1292"/>
      <c r="BP79" s="1285">
        <v>9.6</v>
      </c>
      <c r="BQ79" s="1285"/>
      <c r="BR79" s="1285"/>
      <c r="BS79" s="1285"/>
      <c r="BT79" s="1285"/>
      <c r="BU79" s="1285"/>
      <c r="BV79" s="1285"/>
      <c r="BW79" s="1285"/>
      <c r="BX79" s="1285">
        <v>8.5</v>
      </c>
      <c r="BY79" s="1285"/>
      <c r="BZ79" s="1285"/>
      <c r="CA79" s="1285"/>
      <c r="CB79" s="1285"/>
      <c r="CC79" s="1285"/>
      <c r="CD79" s="1285"/>
      <c r="CE79" s="1285"/>
      <c r="CF79" s="1285">
        <v>7.8</v>
      </c>
      <c r="CG79" s="1285"/>
      <c r="CH79" s="1285"/>
      <c r="CI79" s="1285"/>
      <c r="CJ79" s="1285"/>
      <c r="CK79" s="1285"/>
      <c r="CL79" s="1285"/>
      <c r="CM79" s="1285"/>
      <c r="CN79" s="1285">
        <v>7.5</v>
      </c>
      <c r="CO79" s="1285"/>
      <c r="CP79" s="1285"/>
      <c r="CQ79" s="1285"/>
      <c r="CR79" s="1285"/>
      <c r="CS79" s="1285"/>
      <c r="CT79" s="1285"/>
      <c r="CU79" s="1285"/>
      <c r="CV79" s="1285">
        <v>7.2</v>
      </c>
      <c r="CW79" s="1285"/>
      <c r="CX79" s="1285"/>
      <c r="CY79" s="1285"/>
      <c r="CZ79" s="1285"/>
      <c r="DA79" s="1285"/>
      <c r="DB79" s="1285"/>
      <c r="DC79" s="1285"/>
    </row>
    <row r="80" spans="2:107" ht="13.5" x14ac:dyDescent="0.15">
      <c r="B80" s="366"/>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UAp3saQ4RRfm6EhLgwB27UoEEheKhU5Z7HFURIaS5873aEx40KFsHHPlmjVLG1HMm01NT2G8ZzYE5eB0wRryw==" saltValue="eM/hNHshpynYQ9mOEQZDt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wmdXiuI9gPrroPZuUx3tbCyE//6rAS/Tnyay0uKYmXJ0ydnM1lZLr9IzBzWr3E0h6n0L2JtEx/PzthBs79dJA==" saltValue="nWBXcHh4G2vxYuatcpfy2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5ZNmRuGdfqBUae12SCCYVogmsT61S/TPfxpUYE7N5+Pivaz7nf3PTDAPI4e08zQ8kdQ9tSr+JRf7xK2Sgw51g==" saltValue="z732ex2QD5DKCQOxlszW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47</v>
      </c>
      <c r="E2" s="134"/>
      <c r="F2" s="135" t="s">
        <v>549</v>
      </c>
      <c r="G2" s="136"/>
      <c r="H2" s="137"/>
    </row>
    <row r="3" spans="1:8" x14ac:dyDescent="0.15">
      <c r="A3" s="133" t="s">
        <v>542</v>
      </c>
      <c r="B3" s="138"/>
      <c r="C3" s="139"/>
      <c r="D3" s="140">
        <v>66862</v>
      </c>
      <c r="E3" s="141"/>
      <c r="F3" s="142">
        <v>69560</v>
      </c>
      <c r="G3" s="143"/>
      <c r="H3" s="144"/>
    </row>
    <row r="4" spans="1:8" x14ac:dyDescent="0.15">
      <c r="A4" s="145"/>
      <c r="B4" s="146"/>
      <c r="C4" s="147"/>
      <c r="D4" s="148">
        <v>29090</v>
      </c>
      <c r="E4" s="149"/>
      <c r="F4" s="150">
        <v>35305</v>
      </c>
      <c r="G4" s="151"/>
      <c r="H4" s="152"/>
    </row>
    <row r="5" spans="1:8" x14ac:dyDescent="0.15">
      <c r="A5" s="133" t="s">
        <v>544</v>
      </c>
      <c r="B5" s="138"/>
      <c r="C5" s="139"/>
      <c r="D5" s="140">
        <v>43014</v>
      </c>
      <c r="E5" s="141"/>
      <c r="F5" s="142">
        <v>65988</v>
      </c>
      <c r="G5" s="143"/>
      <c r="H5" s="144"/>
    </row>
    <row r="6" spans="1:8" x14ac:dyDescent="0.15">
      <c r="A6" s="145"/>
      <c r="B6" s="146"/>
      <c r="C6" s="147"/>
      <c r="D6" s="148">
        <v>38158</v>
      </c>
      <c r="E6" s="149"/>
      <c r="F6" s="150">
        <v>36473</v>
      </c>
      <c r="G6" s="151"/>
      <c r="H6" s="152"/>
    </row>
    <row r="7" spans="1:8" x14ac:dyDescent="0.15">
      <c r="A7" s="133" t="s">
        <v>545</v>
      </c>
      <c r="B7" s="138"/>
      <c r="C7" s="139"/>
      <c r="D7" s="140">
        <v>25256</v>
      </c>
      <c r="E7" s="141"/>
      <c r="F7" s="142">
        <v>54227</v>
      </c>
      <c r="G7" s="143"/>
      <c r="H7" s="144"/>
    </row>
    <row r="8" spans="1:8" x14ac:dyDescent="0.15">
      <c r="A8" s="145"/>
      <c r="B8" s="146"/>
      <c r="C8" s="147"/>
      <c r="D8" s="148">
        <v>19893</v>
      </c>
      <c r="E8" s="149"/>
      <c r="F8" s="150">
        <v>29694</v>
      </c>
      <c r="G8" s="151"/>
      <c r="H8" s="152"/>
    </row>
    <row r="9" spans="1:8" x14ac:dyDescent="0.15">
      <c r="A9" s="133" t="s">
        <v>546</v>
      </c>
      <c r="B9" s="138"/>
      <c r="C9" s="139"/>
      <c r="D9" s="140">
        <v>35881</v>
      </c>
      <c r="E9" s="141"/>
      <c r="F9" s="142">
        <v>57295</v>
      </c>
      <c r="G9" s="143"/>
      <c r="H9" s="144"/>
    </row>
    <row r="10" spans="1:8" x14ac:dyDescent="0.15">
      <c r="A10" s="145"/>
      <c r="B10" s="146"/>
      <c r="C10" s="147"/>
      <c r="D10" s="148">
        <v>23453</v>
      </c>
      <c r="E10" s="149"/>
      <c r="F10" s="150">
        <v>32771</v>
      </c>
      <c r="G10" s="151"/>
      <c r="H10" s="152"/>
    </row>
    <row r="11" spans="1:8" x14ac:dyDescent="0.15">
      <c r="A11" s="133" t="s">
        <v>547</v>
      </c>
      <c r="B11" s="138"/>
      <c r="C11" s="139"/>
      <c r="D11" s="140">
        <v>34694</v>
      </c>
      <c r="E11" s="141"/>
      <c r="F11" s="142">
        <v>54110</v>
      </c>
      <c r="G11" s="143"/>
      <c r="H11" s="144"/>
    </row>
    <row r="12" spans="1:8" x14ac:dyDescent="0.15">
      <c r="A12" s="145"/>
      <c r="B12" s="146"/>
      <c r="C12" s="153"/>
      <c r="D12" s="148">
        <v>28897</v>
      </c>
      <c r="E12" s="149"/>
      <c r="F12" s="150">
        <v>30620</v>
      </c>
      <c r="G12" s="151"/>
      <c r="H12" s="152"/>
    </row>
    <row r="13" spans="1:8" x14ac:dyDescent="0.15">
      <c r="A13" s="133"/>
      <c r="B13" s="138"/>
      <c r="C13" s="154"/>
      <c r="D13" s="155">
        <v>41141</v>
      </c>
      <c r="E13" s="156"/>
      <c r="F13" s="157">
        <v>60236</v>
      </c>
      <c r="G13" s="158"/>
      <c r="H13" s="144"/>
    </row>
    <row r="14" spans="1:8" x14ac:dyDescent="0.15">
      <c r="A14" s="145"/>
      <c r="B14" s="146"/>
      <c r="C14" s="147"/>
      <c r="D14" s="148">
        <v>27898</v>
      </c>
      <c r="E14" s="149"/>
      <c r="F14" s="150">
        <v>32973</v>
      </c>
      <c r="G14" s="151"/>
      <c r="H14" s="152"/>
    </row>
    <row r="17" spans="1:11" x14ac:dyDescent="0.15">
      <c r="A17" s="129" t="s">
        <v>48</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49</v>
      </c>
      <c r="B19" s="159">
        <f>ROUND(VALUE(SUBSTITUTE(実質収支比率等に係る経年分析!F$48,"▲","-")),2)</f>
        <v>5.4</v>
      </c>
      <c r="C19" s="159">
        <f>ROUND(VALUE(SUBSTITUTE(実質収支比率等に係る経年分析!G$48,"▲","-")),2)</f>
        <v>7.31</v>
      </c>
      <c r="D19" s="159">
        <f>ROUND(VALUE(SUBSTITUTE(実質収支比率等に係る経年分析!H$48,"▲","-")),2)</f>
        <v>5.0999999999999996</v>
      </c>
      <c r="E19" s="159">
        <f>ROUND(VALUE(SUBSTITUTE(実質収支比率等に係る経年分析!I$48,"▲","-")),2)</f>
        <v>5.68</v>
      </c>
      <c r="F19" s="159">
        <f>ROUND(VALUE(SUBSTITUTE(実質収支比率等に係る経年分析!J$48,"▲","-")),2)</f>
        <v>4.4800000000000004</v>
      </c>
    </row>
    <row r="20" spans="1:11" x14ac:dyDescent="0.15">
      <c r="A20" s="159" t="s">
        <v>50</v>
      </c>
      <c r="B20" s="159">
        <f>ROUND(VALUE(SUBSTITUTE(実質収支比率等に係る経年分析!F$47,"▲","-")),2)</f>
        <v>31.5</v>
      </c>
      <c r="C20" s="159">
        <f>ROUND(VALUE(SUBSTITUTE(実質収支比率等に係る経年分析!G$47,"▲","-")),2)</f>
        <v>31.75</v>
      </c>
      <c r="D20" s="159">
        <f>ROUND(VALUE(SUBSTITUTE(実質収支比率等に係る経年分析!H$47,"▲","-")),2)</f>
        <v>30.64</v>
      </c>
      <c r="E20" s="159">
        <f>ROUND(VALUE(SUBSTITUTE(実質収支比率等に係る経年分析!I$47,"▲","-")),2)</f>
        <v>29.37</v>
      </c>
      <c r="F20" s="159">
        <f>ROUND(VALUE(SUBSTITUTE(実質収支比率等に係る経年分析!J$47,"▲","-")),2)</f>
        <v>25.92</v>
      </c>
    </row>
    <row r="21" spans="1:11" x14ac:dyDescent="0.15">
      <c r="A21" s="159" t="s">
        <v>51</v>
      </c>
      <c r="B21" s="159">
        <f>IF(ISNUMBER(VALUE(SUBSTITUTE(実質収支比率等に係る経年分析!F$49,"▲","-"))),ROUND(VALUE(SUBSTITUTE(実質収支比率等に係る経年分析!F$49,"▲","-")),2),NA())</f>
        <v>-3.07</v>
      </c>
      <c r="C21" s="159">
        <f>IF(ISNUMBER(VALUE(SUBSTITUTE(実質収支比率等に係る経年分析!G$49,"▲","-"))),ROUND(VALUE(SUBSTITUTE(実質収支比率等に係る経年分析!G$49,"▲","-")),2),NA())</f>
        <v>-1.29</v>
      </c>
      <c r="D21" s="159">
        <f>IF(ISNUMBER(VALUE(SUBSTITUTE(実質収支比率等に係る経年分析!H$49,"▲","-"))),ROUND(VALUE(SUBSTITUTE(実質収支比率等に係る経年分析!H$49,"▲","-")),2),NA())</f>
        <v>-4.67</v>
      </c>
      <c r="E21" s="159">
        <f>IF(ISNUMBER(VALUE(SUBSTITUTE(実質収支比率等に係る経年分析!I$49,"▲","-"))),ROUND(VALUE(SUBSTITUTE(実質収支比率等に係る経年分析!I$49,"▲","-")),2),NA())</f>
        <v>-2.33</v>
      </c>
      <c r="F21" s="159">
        <f>IF(ISNUMBER(VALUE(SUBSTITUTE(実質収支比率等に係る経年分析!J$49,"▲","-"))),ROUND(VALUE(SUBSTITUTE(実質収支比率等に係る経年分析!J$49,"▲","-")),2),NA())</f>
        <v>-4.5199999999999996</v>
      </c>
    </row>
    <row r="24" spans="1:11" x14ac:dyDescent="0.15">
      <c r="A24" s="129" t="s">
        <v>52</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53</v>
      </c>
      <c r="C26" s="160" t="s">
        <v>54</v>
      </c>
      <c r="D26" s="160" t="s">
        <v>53</v>
      </c>
      <c r="E26" s="160" t="s">
        <v>54</v>
      </c>
      <c r="F26" s="160" t="s">
        <v>53</v>
      </c>
      <c r="G26" s="160" t="s">
        <v>54</v>
      </c>
      <c r="H26" s="160" t="s">
        <v>53</v>
      </c>
      <c r="I26" s="160" t="s">
        <v>54</v>
      </c>
      <c r="J26" s="160" t="s">
        <v>53</v>
      </c>
      <c r="K26" s="160" t="s">
        <v>54</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0.28000000000000003</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2.4500000000000002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2.08</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4.4800000000000004</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14.26</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12.07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10.08</v>
      </c>
    </row>
    <row r="39" spans="1:16" x14ac:dyDescent="0.15">
      <c r="A39" s="129" t="s">
        <v>55</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15">
      <c r="A42" s="161" t="s">
        <v>58</v>
      </c>
      <c r="B42" s="161"/>
      <c r="C42" s="161"/>
      <c r="D42" s="161">
        <f>'実質公債費比率（分子）の構造'!K$52</f>
        <v>2348</v>
      </c>
      <c r="E42" s="161"/>
      <c r="F42" s="161"/>
      <c r="G42" s="161">
        <f>'実質公債費比率（分子）の構造'!L$52</f>
        <v>2318</v>
      </c>
      <c r="H42" s="161"/>
      <c r="I42" s="161"/>
      <c r="J42" s="161">
        <f>'実質公債費比率（分子）の構造'!M$52</f>
        <v>2306</v>
      </c>
      <c r="K42" s="161"/>
      <c r="L42" s="161"/>
      <c r="M42" s="161">
        <f>'実質公債費比率（分子）の構造'!N$52</f>
        <v>2421</v>
      </c>
      <c r="N42" s="161"/>
      <c r="O42" s="161"/>
      <c r="P42" s="161">
        <f>'実質公債費比率（分子）の構造'!O$52</f>
        <v>2385</v>
      </c>
    </row>
    <row r="43" spans="1:16" x14ac:dyDescent="0.15">
      <c r="A43" s="161" t="s">
        <v>18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337</v>
      </c>
      <c r="C44" s="161"/>
      <c r="D44" s="161"/>
      <c r="E44" s="161">
        <f>'実質公債費比率（分子）の構造'!L$50</f>
        <v>42</v>
      </c>
      <c r="F44" s="161"/>
      <c r="G44" s="161"/>
      <c r="H44" s="161">
        <f>'実質公債費比率（分子）の構造'!M$50</f>
        <v>42</v>
      </c>
      <c r="I44" s="161"/>
      <c r="J44" s="161"/>
      <c r="K44" s="161">
        <f>'実質公債費比率（分子）の構造'!N$50</f>
        <v>42</v>
      </c>
      <c r="L44" s="161"/>
      <c r="M44" s="161"/>
      <c r="N44" s="161">
        <f>'実質公債費比率（分子）の構造'!O$50</f>
        <v>42</v>
      </c>
      <c r="O44" s="161"/>
      <c r="P44" s="161"/>
    </row>
    <row r="45" spans="1:16" x14ac:dyDescent="0.15">
      <c r="A45" s="161" t="s">
        <v>60</v>
      </c>
      <c r="B45" s="161">
        <f>'実質公債費比率（分子）の構造'!K$49</f>
        <v>20</v>
      </c>
      <c r="C45" s="161"/>
      <c r="D45" s="161"/>
      <c r="E45" s="161">
        <f>'実質公債費比率（分子）の構造'!L$49</f>
        <v>21</v>
      </c>
      <c r="F45" s="161"/>
      <c r="G45" s="161"/>
      <c r="H45" s="161">
        <f>'実質公債費比率（分子）の構造'!M$49</f>
        <v>22</v>
      </c>
      <c r="I45" s="161"/>
      <c r="J45" s="161"/>
      <c r="K45" s="161">
        <f>'実質公債費比率（分子）の構造'!N$49</f>
        <v>21</v>
      </c>
      <c r="L45" s="161"/>
      <c r="M45" s="161"/>
      <c r="N45" s="161">
        <f>'実質公債費比率（分子）の構造'!O$49</f>
        <v>34</v>
      </c>
      <c r="O45" s="161"/>
      <c r="P45" s="161"/>
    </row>
    <row r="46" spans="1:16" x14ac:dyDescent="0.15">
      <c r="A46" s="161" t="s">
        <v>61</v>
      </c>
      <c r="B46" s="161">
        <f>'実質公債費比率（分子）の構造'!K$48</f>
        <v>645</v>
      </c>
      <c r="C46" s="161"/>
      <c r="D46" s="161"/>
      <c r="E46" s="161">
        <f>'実質公債費比率（分子）の構造'!L$48</f>
        <v>633</v>
      </c>
      <c r="F46" s="161"/>
      <c r="G46" s="161"/>
      <c r="H46" s="161">
        <f>'実質公債費比率（分子）の構造'!M$48</f>
        <v>801</v>
      </c>
      <c r="I46" s="161"/>
      <c r="J46" s="161"/>
      <c r="K46" s="161">
        <f>'実質公債費比率（分子）の構造'!N$48</f>
        <v>884</v>
      </c>
      <c r="L46" s="161"/>
      <c r="M46" s="161"/>
      <c r="N46" s="161">
        <f>'実質公債費比率（分子）の構造'!O$48</f>
        <v>924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1255</v>
      </c>
      <c r="C49" s="161"/>
      <c r="D49" s="161"/>
      <c r="E49" s="161">
        <f>'実質公債費比率（分子）の構造'!L$45</f>
        <v>1113</v>
      </c>
      <c r="F49" s="161"/>
      <c r="G49" s="161"/>
      <c r="H49" s="161">
        <f>'実質公債費比率（分子）の構造'!M$45</f>
        <v>1018</v>
      </c>
      <c r="I49" s="161"/>
      <c r="J49" s="161"/>
      <c r="K49" s="161">
        <f>'実質公債費比率（分子）の構造'!N$45</f>
        <v>981</v>
      </c>
      <c r="L49" s="161"/>
      <c r="M49" s="161"/>
      <c r="N49" s="161">
        <f>'実質公債費比率（分子）の構造'!O$45</f>
        <v>1017</v>
      </c>
      <c r="O49" s="161"/>
      <c r="P49" s="161"/>
    </row>
    <row r="50" spans="1:16" x14ac:dyDescent="0.15">
      <c r="A50" s="161" t="s">
        <v>65</v>
      </c>
      <c r="B50" s="161" t="e">
        <f>NA()</f>
        <v>#N/A</v>
      </c>
      <c r="C50" s="161">
        <f>IF(ISNUMBER('実質公債費比率（分子）の構造'!K$53),'実質公債費比率（分子）の構造'!K$53,NA())</f>
        <v>-91</v>
      </c>
      <c r="D50" s="161" t="e">
        <f>NA()</f>
        <v>#N/A</v>
      </c>
      <c r="E50" s="161" t="e">
        <f>NA()</f>
        <v>#N/A</v>
      </c>
      <c r="F50" s="161">
        <f>IF(ISNUMBER('実質公債費比率（分子）の構造'!L$53),'実質公債費比率（分子）の構造'!L$53,NA())</f>
        <v>-509</v>
      </c>
      <c r="G50" s="161" t="e">
        <f>NA()</f>
        <v>#N/A</v>
      </c>
      <c r="H50" s="161" t="e">
        <f>NA()</f>
        <v>#N/A</v>
      </c>
      <c r="I50" s="161">
        <f>IF(ISNUMBER('実質公債費比率（分子）の構造'!M$53),'実質公債費比率（分子）の構造'!M$53,NA())</f>
        <v>-423</v>
      </c>
      <c r="J50" s="161" t="e">
        <f>NA()</f>
        <v>#N/A</v>
      </c>
      <c r="K50" s="161" t="e">
        <f>NA()</f>
        <v>#N/A</v>
      </c>
      <c r="L50" s="161">
        <f>IF(ISNUMBER('実質公債費比率（分子）の構造'!N$53),'実質公債費比率（分子）の構造'!N$53,NA())</f>
        <v>-493</v>
      </c>
      <c r="M50" s="161" t="e">
        <f>NA()</f>
        <v>#N/A</v>
      </c>
      <c r="N50" s="161" t="e">
        <f>NA()</f>
        <v>#N/A</v>
      </c>
      <c r="O50" s="161">
        <f>IF(ISNUMBER('実質公債費比率（分子）の構造'!O$53),'実質公債費比率（分子）の構造'!O$53,NA())</f>
        <v>-368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17207</v>
      </c>
      <c r="E56" s="160"/>
      <c r="F56" s="160"/>
      <c r="G56" s="160">
        <f>'将来負担比率（分子）の構造'!J$52</f>
        <v>16114</v>
      </c>
      <c r="H56" s="160"/>
      <c r="I56" s="160"/>
      <c r="J56" s="160">
        <f>'将来負担比率（分子）の構造'!K$52</f>
        <v>15116</v>
      </c>
      <c r="K56" s="160"/>
      <c r="L56" s="160"/>
      <c r="M56" s="160">
        <f>'将来負担比率（分子）の構造'!L$52</f>
        <v>14152</v>
      </c>
      <c r="N56" s="160"/>
      <c r="O56" s="160"/>
      <c r="P56" s="160">
        <f>'将来負担比率（分子）の構造'!M$52</f>
        <v>13512</v>
      </c>
    </row>
    <row r="57" spans="1:16" x14ac:dyDescent="0.15">
      <c r="A57" s="160" t="s">
        <v>36</v>
      </c>
      <c r="B57" s="160"/>
      <c r="C57" s="160"/>
      <c r="D57" s="160">
        <f>'将来負担比率（分子）の構造'!I$51</f>
        <v>10083</v>
      </c>
      <c r="E57" s="160"/>
      <c r="F57" s="160"/>
      <c r="G57" s="160">
        <f>'将来負担比率（分子）の構造'!J$51</f>
        <v>9164</v>
      </c>
      <c r="H57" s="160"/>
      <c r="I57" s="160"/>
      <c r="J57" s="160">
        <f>'将来負担比率（分子）の構造'!K$51</f>
        <v>8997</v>
      </c>
      <c r="K57" s="160"/>
      <c r="L57" s="160"/>
      <c r="M57" s="160">
        <f>'将来負担比率（分子）の構造'!L$51</f>
        <v>8644</v>
      </c>
      <c r="N57" s="160"/>
      <c r="O57" s="160"/>
      <c r="P57" s="160">
        <f>'将来負担比率（分子）の構造'!M$51</f>
        <v>9051</v>
      </c>
    </row>
    <row r="58" spans="1:16" x14ac:dyDescent="0.15">
      <c r="A58" s="160" t="s">
        <v>35</v>
      </c>
      <c r="B58" s="160"/>
      <c r="C58" s="160"/>
      <c r="D58" s="160">
        <f>'将来負担比率（分子）の構造'!I$50</f>
        <v>6263</v>
      </c>
      <c r="E58" s="160"/>
      <c r="F58" s="160"/>
      <c r="G58" s="160">
        <f>'将来負担比率（分子）の構造'!J$50</f>
        <v>7377</v>
      </c>
      <c r="H58" s="160"/>
      <c r="I58" s="160"/>
      <c r="J58" s="160">
        <f>'将来負担比率（分子）の構造'!K$50</f>
        <v>8587</v>
      </c>
      <c r="K58" s="160"/>
      <c r="L58" s="160"/>
      <c r="M58" s="160">
        <f>'将来負担比率（分子）の構造'!L$50</f>
        <v>9205</v>
      </c>
      <c r="N58" s="160"/>
      <c r="O58" s="160"/>
      <c r="P58" s="160">
        <f>'将来負担比率（分子）の構造'!M$50</f>
        <v>9029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383</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3891</v>
      </c>
      <c r="C62" s="160"/>
      <c r="D62" s="160"/>
      <c r="E62" s="160">
        <f>'将来負担比率（分子）の構造'!J$45</f>
        <v>3711</v>
      </c>
      <c r="F62" s="160"/>
      <c r="G62" s="160"/>
      <c r="H62" s="160">
        <f>'将来負担比率（分子）の構造'!K$45</f>
        <v>3672</v>
      </c>
      <c r="I62" s="160"/>
      <c r="J62" s="160"/>
      <c r="K62" s="160">
        <f>'将来負担比率（分子）の構造'!L$45</f>
        <v>4012</v>
      </c>
      <c r="L62" s="160"/>
      <c r="M62" s="160"/>
      <c r="N62" s="160">
        <f>'将来負担比率（分子）の構造'!M$45</f>
        <v>3600</v>
      </c>
      <c r="O62" s="160"/>
      <c r="P62" s="160"/>
    </row>
    <row r="63" spans="1:16" x14ac:dyDescent="0.15">
      <c r="A63" s="160" t="s">
        <v>28</v>
      </c>
      <c r="B63" s="160">
        <f>'将来負担比率（分子）の構造'!I$44</f>
        <v>278</v>
      </c>
      <c r="C63" s="160"/>
      <c r="D63" s="160"/>
      <c r="E63" s="160">
        <f>'将来負担比率（分子）の構造'!J$44</f>
        <v>404</v>
      </c>
      <c r="F63" s="160"/>
      <c r="G63" s="160"/>
      <c r="H63" s="160">
        <f>'将来負担比率（分子）の構造'!K$44</f>
        <v>392</v>
      </c>
      <c r="I63" s="160"/>
      <c r="J63" s="160"/>
      <c r="K63" s="160">
        <f>'将来負担比率（分子）の構造'!L$44</f>
        <v>567</v>
      </c>
      <c r="L63" s="160"/>
      <c r="M63" s="160"/>
      <c r="N63" s="160">
        <f>'将来負担比率（分子）の構造'!M$44</f>
        <v>1684</v>
      </c>
      <c r="O63" s="160"/>
      <c r="P63" s="160"/>
    </row>
    <row r="64" spans="1:16" x14ac:dyDescent="0.15">
      <c r="A64" s="160" t="s">
        <v>27</v>
      </c>
      <c r="B64" s="160">
        <f>'将来負担比率（分子）の構造'!I$43</f>
        <v>10375</v>
      </c>
      <c r="C64" s="160"/>
      <c r="D64" s="160"/>
      <c r="E64" s="160">
        <f>'将来負担比率（分子）の構造'!J$43</f>
        <v>8976</v>
      </c>
      <c r="F64" s="160"/>
      <c r="G64" s="160"/>
      <c r="H64" s="160">
        <f>'将来負担比率（分子）の構造'!K$43</f>
        <v>8663</v>
      </c>
      <c r="I64" s="160"/>
      <c r="J64" s="160"/>
      <c r="K64" s="160">
        <f>'将来負担比率（分子）の構造'!L$43</f>
        <v>8814</v>
      </c>
      <c r="L64" s="160"/>
      <c r="M64" s="160"/>
      <c r="N64" s="160">
        <f>'将来負担比率（分子）の構造'!M$43</f>
        <v>9666</v>
      </c>
      <c r="O64" s="160"/>
      <c r="P64" s="160"/>
    </row>
    <row r="65" spans="1:16" x14ac:dyDescent="0.15">
      <c r="A65" s="160" t="s">
        <v>26</v>
      </c>
      <c r="B65" s="160">
        <f>'将来負担比率（分子）の構造'!I$42</f>
        <v>307</v>
      </c>
      <c r="C65" s="160"/>
      <c r="D65" s="160"/>
      <c r="E65" s="160">
        <f>'将来負担比率（分子）の構造'!J$42</f>
        <v>272</v>
      </c>
      <c r="F65" s="160"/>
      <c r="G65" s="160"/>
      <c r="H65" s="160">
        <f>'将来負担比率（分子）の構造'!K$42</f>
        <v>236</v>
      </c>
      <c r="I65" s="160"/>
      <c r="J65" s="160"/>
      <c r="K65" s="160">
        <f>'将来負担比率（分子）の構造'!L$42</f>
        <v>198</v>
      </c>
      <c r="L65" s="160"/>
      <c r="M65" s="160"/>
      <c r="N65" s="160">
        <f>'将来負担比率（分子）の構造'!M$42</f>
        <v>161</v>
      </c>
      <c r="O65" s="160"/>
      <c r="P65" s="160"/>
    </row>
    <row r="66" spans="1:16" x14ac:dyDescent="0.15">
      <c r="A66" s="160" t="s">
        <v>25</v>
      </c>
      <c r="B66" s="160">
        <f>'将来負担比率（分子）の構造'!I$41</f>
        <v>9967</v>
      </c>
      <c r="C66" s="160"/>
      <c r="D66" s="160"/>
      <c r="E66" s="160">
        <f>'将来負担比率（分子）の構造'!J$41</f>
        <v>9572</v>
      </c>
      <c r="F66" s="160"/>
      <c r="G66" s="160"/>
      <c r="H66" s="160">
        <f>'将来負担比率（分子）の構造'!K$41</f>
        <v>8900</v>
      </c>
      <c r="I66" s="160"/>
      <c r="J66" s="160"/>
      <c r="K66" s="160">
        <f>'将来負担比率（分子）の構造'!L$41</f>
        <v>8631</v>
      </c>
      <c r="L66" s="160"/>
      <c r="M66" s="160"/>
      <c r="N66" s="160">
        <f>'将来負担比率（分子）の構造'!M$41</f>
        <v>8421</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5447</v>
      </c>
      <c r="C72" s="164">
        <f>基金残高に係る経年分析!G55</f>
        <v>5424</v>
      </c>
      <c r="D72" s="164">
        <f>基金残高に係る経年分析!H55</f>
        <v>5272</v>
      </c>
    </row>
    <row r="73" spans="1:16" x14ac:dyDescent="0.15">
      <c r="A73" s="163" t="s">
        <v>72</v>
      </c>
      <c r="B73" s="164">
        <f>基金残高に係る経年分析!F56</f>
        <v>134</v>
      </c>
      <c r="C73" s="164">
        <f>基金残高に係る経年分析!G56</f>
        <v>134</v>
      </c>
      <c r="D73" s="164">
        <f>基金残高に係る経年分析!H56</f>
        <v>134</v>
      </c>
    </row>
    <row r="74" spans="1:16" x14ac:dyDescent="0.15">
      <c r="A74" s="163" t="s">
        <v>73</v>
      </c>
      <c r="B74" s="164">
        <f>基金残高に係る経年分析!F57</f>
        <v>3005</v>
      </c>
      <c r="C74" s="164">
        <f>基金残高に係る経年分析!G57</f>
        <v>3646</v>
      </c>
      <c r="D74" s="164">
        <f>基金残高に係る経年分析!H57</f>
        <v>3622</v>
      </c>
    </row>
  </sheetData>
  <sheetProtection algorithmName="SHA-512" hashValue="3WIYsLqg94tEBBnKT7A4EeFc7p7upFm/SdSea3TOdhdUeT/dBL9u5kV4bA1W/11mSf/9Yr6axAMU3HNa7hWO4g==" saltValue="vRSKVir728OvYkvyseD+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217</v>
      </c>
      <c r="DI1" s="636"/>
      <c r="DJ1" s="636"/>
      <c r="DK1" s="636"/>
      <c r="DL1" s="636"/>
      <c r="DM1" s="636"/>
      <c r="DN1" s="637"/>
      <c r="DO1" s="205"/>
      <c r="DP1" s="635" t="s">
        <v>218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220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221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222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223</v>
      </c>
      <c r="S4" s="639"/>
      <c r="T4" s="639"/>
      <c r="U4" s="639"/>
      <c r="V4" s="639"/>
      <c r="W4" s="639"/>
      <c r="X4" s="639"/>
      <c r="Y4" s="640"/>
      <c r="Z4" s="638" t="s">
        <v>224</v>
      </c>
      <c r="AA4" s="639"/>
      <c r="AB4" s="639"/>
      <c r="AC4" s="640"/>
      <c r="AD4" s="638" t="s">
        <v>225</v>
      </c>
      <c r="AE4" s="639"/>
      <c r="AF4" s="639"/>
      <c r="AG4" s="639"/>
      <c r="AH4" s="639"/>
      <c r="AI4" s="639"/>
      <c r="AJ4" s="639"/>
      <c r="AK4" s="640"/>
      <c r="AL4" s="638" t="s">
        <v>224</v>
      </c>
      <c r="AM4" s="639"/>
      <c r="AN4" s="639"/>
      <c r="AO4" s="640"/>
      <c r="AP4" s="644" t="s">
        <v>226</v>
      </c>
      <c r="AQ4" s="644"/>
      <c r="AR4" s="644"/>
      <c r="AS4" s="644"/>
      <c r="AT4" s="644"/>
      <c r="AU4" s="644"/>
      <c r="AV4" s="644"/>
      <c r="AW4" s="644"/>
      <c r="AX4" s="644"/>
      <c r="AY4" s="644"/>
      <c r="AZ4" s="644"/>
      <c r="BA4" s="644"/>
      <c r="BB4" s="644"/>
      <c r="BC4" s="644"/>
      <c r="BD4" s="644"/>
      <c r="BE4" s="644"/>
      <c r="BF4" s="644"/>
      <c r="BG4" s="644" t="s">
        <v>227</v>
      </c>
      <c r="BH4" s="644"/>
      <c r="BI4" s="644"/>
      <c r="BJ4" s="644"/>
      <c r="BK4" s="644"/>
      <c r="BL4" s="644"/>
      <c r="BM4" s="644"/>
      <c r="BN4" s="644"/>
      <c r="BO4" s="644" t="s">
        <v>224</v>
      </c>
      <c r="BP4" s="644"/>
      <c r="BQ4" s="644"/>
      <c r="BR4" s="644"/>
      <c r="BS4" s="644" t="s">
        <v>228</v>
      </c>
      <c r="BT4" s="644"/>
      <c r="BU4" s="644"/>
      <c r="BV4" s="644"/>
      <c r="BW4" s="644"/>
      <c r="BX4" s="644"/>
      <c r="BY4" s="644"/>
      <c r="BZ4" s="644"/>
      <c r="CA4" s="644"/>
      <c r="CB4" s="644"/>
      <c r="CD4" s="641" t="s">
        <v>229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230</v>
      </c>
      <c r="C5" s="646"/>
      <c r="D5" s="646"/>
      <c r="E5" s="646"/>
      <c r="F5" s="646"/>
      <c r="G5" s="646"/>
      <c r="H5" s="646"/>
      <c r="I5" s="646"/>
      <c r="J5" s="646"/>
      <c r="K5" s="646"/>
      <c r="L5" s="646"/>
      <c r="M5" s="646"/>
      <c r="N5" s="646"/>
      <c r="O5" s="646"/>
      <c r="P5" s="646"/>
      <c r="Q5" s="647"/>
      <c r="R5" s="648">
        <v>17284744</v>
      </c>
      <c r="S5" s="649"/>
      <c r="T5" s="649"/>
      <c r="U5" s="649"/>
      <c r="V5" s="649"/>
      <c r="W5" s="649"/>
      <c r="X5" s="649"/>
      <c r="Y5" s="650"/>
      <c r="Z5" s="651">
        <v>58.2</v>
      </c>
      <c r="AA5" s="651"/>
      <c r="AB5" s="651"/>
      <c r="AC5" s="651"/>
      <c r="AD5" s="652">
        <v>16030446</v>
      </c>
      <c r="AE5" s="652"/>
      <c r="AF5" s="652"/>
      <c r="AG5" s="652"/>
      <c r="AH5" s="652"/>
      <c r="AI5" s="652"/>
      <c r="AJ5" s="652"/>
      <c r="AK5" s="652"/>
      <c r="AL5" s="653">
        <v>86.6</v>
      </c>
      <c r="AM5" s="654"/>
      <c r="AN5" s="654"/>
      <c r="AO5" s="655"/>
      <c r="AP5" s="645" t="s">
        <v>231</v>
      </c>
      <c r="AQ5" s="646"/>
      <c r="AR5" s="646"/>
      <c r="AS5" s="646"/>
      <c r="AT5" s="646"/>
      <c r="AU5" s="646"/>
      <c r="AV5" s="646"/>
      <c r="AW5" s="646"/>
      <c r="AX5" s="646"/>
      <c r="AY5" s="646"/>
      <c r="AZ5" s="646"/>
      <c r="BA5" s="646"/>
      <c r="BB5" s="646"/>
      <c r="BC5" s="646"/>
      <c r="BD5" s="646"/>
      <c r="BE5" s="646"/>
      <c r="BF5" s="647"/>
      <c r="BG5" s="659">
        <v>16023271</v>
      </c>
      <c r="BH5" s="660"/>
      <c r="BI5" s="660"/>
      <c r="BJ5" s="660"/>
      <c r="BK5" s="660"/>
      <c r="BL5" s="660"/>
      <c r="BM5" s="660"/>
      <c r="BN5" s="661"/>
      <c r="BO5" s="662">
        <v>92.7</v>
      </c>
      <c r="BP5" s="662"/>
      <c r="BQ5" s="662"/>
      <c r="BR5" s="662"/>
      <c r="BS5" s="663" t="s">
        <v>135</v>
      </c>
      <c r="BT5" s="663"/>
      <c r="BU5" s="663"/>
      <c r="BV5" s="663"/>
      <c r="BW5" s="663"/>
      <c r="BX5" s="663"/>
      <c r="BY5" s="663"/>
      <c r="BZ5" s="663"/>
      <c r="CA5" s="663"/>
      <c r="CB5" s="667"/>
      <c r="CD5" s="641" t="s">
        <v>226</v>
      </c>
      <c r="CE5" s="642"/>
      <c r="CF5" s="642"/>
      <c r="CG5" s="642"/>
      <c r="CH5" s="642"/>
      <c r="CI5" s="642"/>
      <c r="CJ5" s="642"/>
      <c r="CK5" s="642"/>
      <c r="CL5" s="642"/>
      <c r="CM5" s="642"/>
      <c r="CN5" s="642"/>
      <c r="CO5" s="642"/>
      <c r="CP5" s="642"/>
      <c r="CQ5" s="643"/>
      <c r="CR5" s="641" t="s">
        <v>232</v>
      </c>
      <c r="CS5" s="642"/>
      <c r="CT5" s="642"/>
      <c r="CU5" s="642"/>
      <c r="CV5" s="642"/>
      <c r="CW5" s="642"/>
      <c r="CX5" s="642"/>
      <c r="CY5" s="643"/>
      <c r="CZ5" s="641" t="s">
        <v>224</v>
      </c>
      <c r="DA5" s="642"/>
      <c r="DB5" s="642"/>
      <c r="DC5" s="643"/>
      <c r="DD5" s="641" t="s">
        <v>233</v>
      </c>
      <c r="DE5" s="642"/>
      <c r="DF5" s="642"/>
      <c r="DG5" s="642"/>
      <c r="DH5" s="642"/>
      <c r="DI5" s="642"/>
      <c r="DJ5" s="642"/>
      <c r="DK5" s="642"/>
      <c r="DL5" s="642"/>
      <c r="DM5" s="642"/>
      <c r="DN5" s="642"/>
      <c r="DO5" s="642"/>
      <c r="DP5" s="643"/>
      <c r="DQ5" s="641" t="s">
        <v>234</v>
      </c>
      <c r="DR5" s="642"/>
      <c r="DS5" s="642"/>
      <c r="DT5" s="642"/>
      <c r="DU5" s="642"/>
      <c r="DV5" s="642"/>
      <c r="DW5" s="642"/>
      <c r="DX5" s="642"/>
      <c r="DY5" s="642"/>
      <c r="DZ5" s="642"/>
      <c r="EA5" s="642"/>
      <c r="EB5" s="642"/>
      <c r="EC5" s="643"/>
    </row>
    <row r="6" spans="2:143" ht="11.25" customHeight="1" x14ac:dyDescent="0.15">
      <c r="B6" s="656" t="s">
        <v>235</v>
      </c>
      <c r="C6" s="657"/>
      <c r="D6" s="657"/>
      <c r="E6" s="657"/>
      <c r="F6" s="657"/>
      <c r="G6" s="657"/>
      <c r="H6" s="657"/>
      <c r="I6" s="657"/>
      <c r="J6" s="657"/>
      <c r="K6" s="657"/>
      <c r="L6" s="657"/>
      <c r="M6" s="657"/>
      <c r="N6" s="657"/>
      <c r="O6" s="657"/>
      <c r="P6" s="657"/>
      <c r="Q6" s="658"/>
      <c r="R6" s="659">
        <v>209250</v>
      </c>
      <c r="S6" s="660"/>
      <c r="T6" s="660"/>
      <c r="U6" s="660"/>
      <c r="V6" s="660"/>
      <c r="W6" s="660"/>
      <c r="X6" s="660"/>
      <c r="Y6" s="661"/>
      <c r="Z6" s="662">
        <v>0.7</v>
      </c>
      <c r="AA6" s="662"/>
      <c r="AB6" s="662"/>
      <c r="AC6" s="662"/>
      <c r="AD6" s="663">
        <v>209250</v>
      </c>
      <c r="AE6" s="663"/>
      <c r="AF6" s="663"/>
      <c r="AG6" s="663"/>
      <c r="AH6" s="663"/>
      <c r="AI6" s="663"/>
      <c r="AJ6" s="663"/>
      <c r="AK6" s="663"/>
      <c r="AL6" s="664">
        <v>1.1000000000000001</v>
      </c>
      <c r="AM6" s="665"/>
      <c r="AN6" s="665"/>
      <c r="AO6" s="666"/>
      <c r="AP6" s="656" t="s">
        <v>236</v>
      </c>
      <c r="AQ6" s="657"/>
      <c r="AR6" s="657"/>
      <c r="AS6" s="657"/>
      <c r="AT6" s="657"/>
      <c r="AU6" s="657"/>
      <c r="AV6" s="657"/>
      <c r="AW6" s="657"/>
      <c r="AX6" s="657"/>
      <c r="AY6" s="657"/>
      <c r="AZ6" s="657"/>
      <c r="BA6" s="657"/>
      <c r="BB6" s="657"/>
      <c r="BC6" s="657"/>
      <c r="BD6" s="657"/>
      <c r="BE6" s="657"/>
      <c r="BF6" s="658"/>
      <c r="BG6" s="659">
        <v>16023271</v>
      </c>
      <c r="BH6" s="660"/>
      <c r="BI6" s="660"/>
      <c r="BJ6" s="660"/>
      <c r="BK6" s="660"/>
      <c r="BL6" s="660"/>
      <c r="BM6" s="660"/>
      <c r="BN6" s="661"/>
      <c r="BO6" s="662">
        <v>92.7</v>
      </c>
      <c r="BP6" s="662"/>
      <c r="BQ6" s="662"/>
      <c r="BR6" s="662"/>
      <c r="BS6" s="663" t="s">
        <v>237</v>
      </c>
      <c r="BT6" s="663"/>
      <c r="BU6" s="663"/>
      <c r="BV6" s="663"/>
      <c r="BW6" s="663"/>
      <c r="BX6" s="663"/>
      <c r="BY6" s="663"/>
      <c r="BZ6" s="663"/>
      <c r="CA6" s="663"/>
      <c r="CB6" s="667"/>
      <c r="CD6" s="670" t="s">
        <v>238</v>
      </c>
      <c r="CE6" s="671"/>
      <c r="CF6" s="671"/>
      <c r="CG6" s="671"/>
      <c r="CH6" s="671"/>
      <c r="CI6" s="671"/>
      <c r="CJ6" s="671"/>
      <c r="CK6" s="671"/>
      <c r="CL6" s="671"/>
      <c r="CM6" s="671"/>
      <c r="CN6" s="671"/>
      <c r="CO6" s="671"/>
      <c r="CP6" s="671"/>
      <c r="CQ6" s="672"/>
      <c r="CR6" s="659">
        <v>258472</v>
      </c>
      <c r="CS6" s="660"/>
      <c r="CT6" s="660"/>
      <c r="CU6" s="660"/>
      <c r="CV6" s="660"/>
      <c r="CW6" s="660"/>
      <c r="CX6" s="660"/>
      <c r="CY6" s="661"/>
      <c r="CZ6" s="653">
        <v>0.9</v>
      </c>
      <c r="DA6" s="654"/>
      <c r="DB6" s="654"/>
      <c r="DC6" s="673"/>
      <c r="DD6" s="668" t="s">
        <v>135</v>
      </c>
      <c r="DE6" s="660"/>
      <c r="DF6" s="660"/>
      <c r="DG6" s="660"/>
      <c r="DH6" s="660"/>
      <c r="DI6" s="660"/>
      <c r="DJ6" s="660"/>
      <c r="DK6" s="660"/>
      <c r="DL6" s="660"/>
      <c r="DM6" s="660"/>
      <c r="DN6" s="660"/>
      <c r="DO6" s="660"/>
      <c r="DP6" s="661"/>
      <c r="DQ6" s="668">
        <v>258472</v>
      </c>
      <c r="DR6" s="660"/>
      <c r="DS6" s="660"/>
      <c r="DT6" s="660"/>
      <c r="DU6" s="660"/>
      <c r="DV6" s="660"/>
      <c r="DW6" s="660"/>
      <c r="DX6" s="660"/>
      <c r="DY6" s="660"/>
      <c r="DZ6" s="660"/>
      <c r="EA6" s="660"/>
      <c r="EB6" s="660"/>
      <c r="EC6" s="669"/>
    </row>
    <row r="7" spans="2:143" ht="11.25" customHeight="1" x14ac:dyDescent="0.15">
      <c r="B7" s="656" t="s">
        <v>239</v>
      </c>
      <c r="C7" s="657"/>
      <c r="D7" s="657"/>
      <c r="E7" s="657"/>
      <c r="F7" s="657"/>
      <c r="G7" s="657"/>
      <c r="H7" s="657"/>
      <c r="I7" s="657"/>
      <c r="J7" s="657"/>
      <c r="K7" s="657"/>
      <c r="L7" s="657"/>
      <c r="M7" s="657"/>
      <c r="N7" s="657"/>
      <c r="O7" s="657"/>
      <c r="P7" s="657"/>
      <c r="Q7" s="658"/>
      <c r="R7" s="659">
        <v>32686</v>
      </c>
      <c r="S7" s="660"/>
      <c r="T7" s="660"/>
      <c r="U7" s="660"/>
      <c r="V7" s="660"/>
      <c r="W7" s="660"/>
      <c r="X7" s="660"/>
      <c r="Y7" s="661"/>
      <c r="Z7" s="662">
        <v>0.1</v>
      </c>
      <c r="AA7" s="662"/>
      <c r="AB7" s="662"/>
      <c r="AC7" s="662"/>
      <c r="AD7" s="663">
        <v>32686</v>
      </c>
      <c r="AE7" s="663"/>
      <c r="AF7" s="663"/>
      <c r="AG7" s="663"/>
      <c r="AH7" s="663"/>
      <c r="AI7" s="663"/>
      <c r="AJ7" s="663"/>
      <c r="AK7" s="663"/>
      <c r="AL7" s="664">
        <v>0.2</v>
      </c>
      <c r="AM7" s="665"/>
      <c r="AN7" s="665"/>
      <c r="AO7" s="666"/>
      <c r="AP7" s="656" t="s">
        <v>240</v>
      </c>
      <c r="AQ7" s="657"/>
      <c r="AR7" s="657"/>
      <c r="AS7" s="657"/>
      <c r="AT7" s="657"/>
      <c r="AU7" s="657"/>
      <c r="AV7" s="657"/>
      <c r="AW7" s="657"/>
      <c r="AX7" s="657"/>
      <c r="AY7" s="657"/>
      <c r="AZ7" s="657"/>
      <c r="BA7" s="657"/>
      <c r="BB7" s="657"/>
      <c r="BC7" s="657"/>
      <c r="BD7" s="657"/>
      <c r="BE7" s="657"/>
      <c r="BF7" s="658"/>
      <c r="BG7" s="659">
        <v>7723201</v>
      </c>
      <c r="BH7" s="660"/>
      <c r="BI7" s="660"/>
      <c r="BJ7" s="660"/>
      <c r="BK7" s="660"/>
      <c r="BL7" s="660"/>
      <c r="BM7" s="660"/>
      <c r="BN7" s="661"/>
      <c r="BO7" s="662">
        <v>44.7</v>
      </c>
      <c r="BP7" s="662"/>
      <c r="BQ7" s="662"/>
      <c r="BR7" s="662"/>
      <c r="BS7" s="663" t="s">
        <v>237</v>
      </c>
      <c r="BT7" s="663"/>
      <c r="BU7" s="663"/>
      <c r="BV7" s="663"/>
      <c r="BW7" s="663"/>
      <c r="BX7" s="663"/>
      <c r="BY7" s="663"/>
      <c r="BZ7" s="663"/>
      <c r="CA7" s="663"/>
      <c r="CB7" s="667"/>
      <c r="CD7" s="674" t="s">
        <v>241</v>
      </c>
      <c r="CE7" s="675"/>
      <c r="CF7" s="675"/>
      <c r="CG7" s="675"/>
      <c r="CH7" s="675"/>
      <c r="CI7" s="675"/>
      <c r="CJ7" s="675"/>
      <c r="CK7" s="675"/>
      <c r="CL7" s="675"/>
      <c r="CM7" s="675"/>
      <c r="CN7" s="675"/>
      <c r="CO7" s="675"/>
      <c r="CP7" s="675"/>
      <c r="CQ7" s="676"/>
      <c r="CR7" s="659">
        <v>3247336</v>
      </c>
      <c r="CS7" s="660"/>
      <c r="CT7" s="660"/>
      <c r="CU7" s="660"/>
      <c r="CV7" s="660"/>
      <c r="CW7" s="660"/>
      <c r="CX7" s="660"/>
      <c r="CY7" s="661"/>
      <c r="CZ7" s="662">
        <v>11.5</v>
      </c>
      <c r="DA7" s="662"/>
      <c r="DB7" s="662"/>
      <c r="DC7" s="662"/>
      <c r="DD7" s="668">
        <v>141354</v>
      </c>
      <c r="DE7" s="660"/>
      <c r="DF7" s="660"/>
      <c r="DG7" s="660"/>
      <c r="DH7" s="660"/>
      <c r="DI7" s="660"/>
      <c r="DJ7" s="660"/>
      <c r="DK7" s="660"/>
      <c r="DL7" s="660"/>
      <c r="DM7" s="660"/>
      <c r="DN7" s="660"/>
      <c r="DO7" s="660"/>
      <c r="DP7" s="661"/>
      <c r="DQ7" s="668">
        <v>2683257</v>
      </c>
      <c r="DR7" s="660"/>
      <c r="DS7" s="660"/>
      <c r="DT7" s="660"/>
      <c r="DU7" s="660"/>
      <c r="DV7" s="660"/>
      <c r="DW7" s="660"/>
      <c r="DX7" s="660"/>
      <c r="DY7" s="660"/>
      <c r="DZ7" s="660"/>
      <c r="EA7" s="660"/>
      <c r="EB7" s="660"/>
      <c r="EC7" s="669"/>
    </row>
    <row r="8" spans="2:143" ht="11.25" customHeight="1" x14ac:dyDescent="0.15">
      <c r="B8" s="656" t="s">
        <v>242</v>
      </c>
      <c r="C8" s="657"/>
      <c r="D8" s="657"/>
      <c r="E8" s="657"/>
      <c r="F8" s="657"/>
      <c r="G8" s="657"/>
      <c r="H8" s="657"/>
      <c r="I8" s="657"/>
      <c r="J8" s="657"/>
      <c r="K8" s="657"/>
      <c r="L8" s="657"/>
      <c r="M8" s="657"/>
      <c r="N8" s="657"/>
      <c r="O8" s="657"/>
      <c r="P8" s="657"/>
      <c r="Q8" s="658"/>
      <c r="R8" s="659">
        <v>111644</v>
      </c>
      <c r="S8" s="660"/>
      <c r="T8" s="660"/>
      <c r="U8" s="660"/>
      <c r="V8" s="660"/>
      <c r="W8" s="660"/>
      <c r="X8" s="660"/>
      <c r="Y8" s="661"/>
      <c r="Z8" s="662">
        <v>0.4</v>
      </c>
      <c r="AA8" s="662"/>
      <c r="AB8" s="662"/>
      <c r="AC8" s="662"/>
      <c r="AD8" s="663">
        <v>111644</v>
      </c>
      <c r="AE8" s="663"/>
      <c r="AF8" s="663"/>
      <c r="AG8" s="663"/>
      <c r="AH8" s="663"/>
      <c r="AI8" s="663"/>
      <c r="AJ8" s="663"/>
      <c r="AK8" s="663"/>
      <c r="AL8" s="664">
        <v>0.6</v>
      </c>
      <c r="AM8" s="665"/>
      <c r="AN8" s="665"/>
      <c r="AO8" s="666"/>
      <c r="AP8" s="656" t="s">
        <v>243</v>
      </c>
      <c r="AQ8" s="657"/>
      <c r="AR8" s="657"/>
      <c r="AS8" s="657"/>
      <c r="AT8" s="657"/>
      <c r="AU8" s="657"/>
      <c r="AV8" s="657"/>
      <c r="AW8" s="657"/>
      <c r="AX8" s="657"/>
      <c r="AY8" s="657"/>
      <c r="AZ8" s="657"/>
      <c r="BA8" s="657"/>
      <c r="BB8" s="657"/>
      <c r="BC8" s="657"/>
      <c r="BD8" s="657"/>
      <c r="BE8" s="657"/>
      <c r="BF8" s="658"/>
      <c r="BG8" s="659">
        <v>165726</v>
      </c>
      <c r="BH8" s="660"/>
      <c r="BI8" s="660"/>
      <c r="BJ8" s="660"/>
      <c r="BK8" s="660"/>
      <c r="BL8" s="660"/>
      <c r="BM8" s="660"/>
      <c r="BN8" s="661"/>
      <c r="BO8" s="662">
        <v>1</v>
      </c>
      <c r="BP8" s="662"/>
      <c r="BQ8" s="662"/>
      <c r="BR8" s="662"/>
      <c r="BS8" s="668" t="s">
        <v>135</v>
      </c>
      <c r="BT8" s="660"/>
      <c r="BU8" s="660"/>
      <c r="BV8" s="660"/>
      <c r="BW8" s="660"/>
      <c r="BX8" s="660"/>
      <c r="BY8" s="660"/>
      <c r="BZ8" s="660"/>
      <c r="CA8" s="660"/>
      <c r="CB8" s="669"/>
      <c r="CD8" s="674" t="s">
        <v>244</v>
      </c>
      <c r="CE8" s="675"/>
      <c r="CF8" s="675"/>
      <c r="CG8" s="675"/>
      <c r="CH8" s="675"/>
      <c r="CI8" s="675"/>
      <c r="CJ8" s="675"/>
      <c r="CK8" s="675"/>
      <c r="CL8" s="675"/>
      <c r="CM8" s="675"/>
      <c r="CN8" s="675"/>
      <c r="CO8" s="675"/>
      <c r="CP8" s="675"/>
      <c r="CQ8" s="676"/>
      <c r="CR8" s="659">
        <v>11130063</v>
      </c>
      <c r="CS8" s="660"/>
      <c r="CT8" s="660"/>
      <c r="CU8" s="660"/>
      <c r="CV8" s="660"/>
      <c r="CW8" s="660"/>
      <c r="CX8" s="660"/>
      <c r="CY8" s="661"/>
      <c r="CZ8" s="662">
        <v>39.6</v>
      </c>
      <c r="DA8" s="662"/>
      <c r="DB8" s="662"/>
      <c r="DC8" s="662"/>
      <c r="DD8" s="668">
        <v>197878</v>
      </c>
      <c r="DE8" s="660"/>
      <c r="DF8" s="660"/>
      <c r="DG8" s="660"/>
      <c r="DH8" s="660"/>
      <c r="DI8" s="660"/>
      <c r="DJ8" s="660"/>
      <c r="DK8" s="660"/>
      <c r="DL8" s="660"/>
      <c r="DM8" s="660"/>
      <c r="DN8" s="660"/>
      <c r="DO8" s="660"/>
      <c r="DP8" s="661"/>
      <c r="DQ8" s="668">
        <v>6432914</v>
      </c>
      <c r="DR8" s="660"/>
      <c r="DS8" s="660"/>
      <c r="DT8" s="660"/>
      <c r="DU8" s="660"/>
      <c r="DV8" s="660"/>
      <c r="DW8" s="660"/>
      <c r="DX8" s="660"/>
      <c r="DY8" s="660"/>
      <c r="DZ8" s="660"/>
      <c r="EA8" s="660"/>
      <c r="EB8" s="660"/>
      <c r="EC8" s="669"/>
    </row>
    <row r="9" spans="2:143" ht="11.25" customHeight="1" x14ac:dyDescent="0.15">
      <c r="B9" s="656" t="s">
        <v>245</v>
      </c>
      <c r="C9" s="657"/>
      <c r="D9" s="657"/>
      <c r="E9" s="657"/>
      <c r="F9" s="657"/>
      <c r="G9" s="657"/>
      <c r="H9" s="657"/>
      <c r="I9" s="657"/>
      <c r="J9" s="657"/>
      <c r="K9" s="657"/>
      <c r="L9" s="657"/>
      <c r="M9" s="657"/>
      <c r="N9" s="657"/>
      <c r="O9" s="657"/>
      <c r="P9" s="657"/>
      <c r="Q9" s="658"/>
      <c r="R9" s="659">
        <v>107821</v>
      </c>
      <c r="S9" s="660"/>
      <c r="T9" s="660"/>
      <c r="U9" s="660"/>
      <c r="V9" s="660"/>
      <c r="W9" s="660"/>
      <c r="X9" s="660"/>
      <c r="Y9" s="661"/>
      <c r="Z9" s="662">
        <v>0.4</v>
      </c>
      <c r="AA9" s="662"/>
      <c r="AB9" s="662"/>
      <c r="AC9" s="662"/>
      <c r="AD9" s="663">
        <v>107821</v>
      </c>
      <c r="AE9" s="663"/>
      <c r="AF9" s="663"/>
      <c r="AG9" s="663"/>
      <c r="AH9" s="663"/>
      <c r="AI9" s="663"/>
      <c r="AJ9" s="663"/>
      <c r="AK9" s="663"/>
      <c r="AL9" s="664">
        <v>0.6</v>
      </c>
      <c r="AM9" s="665"/>
      <c r="AN9" s="665"/>
      <c r="AO9" s="666"/>
      <c r="AP9" s="656" t="s">
        <v>246</v>
      </c>
      <c r="AQ9" s="657"/>
      <c r="AR9" s="657"/>
      <c r="AS9" s="657"/>
      <c r="AT9" s="657"/>
      <c r="AU9" s="657"/>
      <c r="AV9" s="657"/>
      <c r="AW9" s="657"/>
      <c r="AX9" s="657"/>
      <c r="AY9" s="657"/>
      <c r="AZ9" s="657"/>
      <c r="BA9" s="657"/>
      <c r="BB9" s="657"/>
      <c r="BC9" s="657"/>
      <c r="BD9" s="657"/>
      <c r="BE9" s="657"/>
      <c r="BF9" s="658"/>
      <c r="BG9" s="659">
        <v>6516762</v>
      </c>
      <c r="BH9" s="660"/>
      <c r="BI9" s="660"/>
      <c r="BJ9" s="660"/>
      <c r="BK9" s="660"/>
      <c r="BL9" s="660"/>
      <c r="BM9" s="660"/>
      <c r="BN9" s="661"/>
      <c r="BO9" s="662">
        <v>37.700000000000003</v>
      </c>
      <c r="BP9" s="662"/>
      <c r="BQ9" s="662"/>
      <c r="BR9" s="662"/>
      <c r="BS9" s="668" t="s">
        <v>237</v>
      </c>
      <c r="BT9" s="660"/>
      <c r="BU9" s="660"/>
      <c r="BV9" s="660"/>
      <c r="BW9" s="660"/>
      <c r="BX9" s="660"/>
      <c r="BY9" s="660"/>
      <c r="BZ9" s="660"/>
      <c r="CA9" s="660"/>
      <c r="CB9" s="669"/>
      <c r="CD9" s="674" t="s">
        <v>247</v>
      </c>
      <c r="CE9" s="675"/>
      <c r="CF9" s="675"/>
      <c r="CG9" s="675"/>
      <c r="CH9" s="675"/>
      <c r="CI9" s="675"/>
      <c r="CJ9" s="675"/>
      <c r="CK9" s="675"/>
      <c r="CL9" s="675"/>
      <c r="CM9" s="675"/>
      <c r="CN9" s="675"/>
      <c r="CO9" s="675"/>
      <c r="CP9" s="675"/>
      <c r="CQ9" s="676"/>
      <c r="CR9" s="659">
        <v>2424312</v>
      </c>
      <c r="CS9" s="660"/>
      <c r="CT9" s="660"/>
      <c r="CU9" s="660"/>
      <c r="CV9" s="660"/>
      <c r="CW9" s="660"/>
      <c r="CX9" s="660"/>
      <c r="CY9" s="661"/>
      <c r="CZ9" s="662">
        <v>8.6</v>
      </c>
      <c r="DA9" s="662"/>
      <c r="DB9" s="662"/>
      <c r="DC9" s="662"/>
      <c r="DD9" s="668">
        <v>60423</v>
      </c>
      <c r="DE9" s="660"/>
      <c r="DF9" s="660"/>
      <c r="DG9" s="660"/>
      <c r="DH9" s="660"/>
      <c r="DI9" s="660"/>
      <c r="DJ9" s="660"/>
      <c r="DK9" s="660"/>
      <c r="DL9" s="660"/>
      <c r="DM9" s="660"/>
      <c r="DN9" s="660"/>
      <c r="DO9" s="660"/>
      <c r="DP9" s="661"/>
      <c r="DQ9" s="668">
        <v>2184938</v>
      </c>
      <c r="DR9" s="660"/>
      <c r="DS9" s="660"/>
      <c r="DT9" s="660"/>
      <c r="DU9" s="660"/>
      <c r="DV9" s="660"/>
      <c r="DW9" s="660"/>
      <c r="DX9" s="660"/>
      <c r="DY9" s="660"/>
      <c r="DZ9" s="660"/>
      <c r="EA9" s="660"/>
      <c r="EB9" s="660"/>
      <c r="EC9" s="669"/>
    </row>
    <row r="10" spans="2:143" ht="11.25" customHeight="1" x14ac:dyDescent="0.15">
      <c r="B10" s="656" t="s">
        <v>248</v>
      </c>
      <c r="C10" s="657"/>
      <c r="D10" s="657"/>
      <c r="E10" s="657"/>
      <c r="F10" s="657"/>
      <c r="G10" s="657"/>
      <c r="H10" s="657"/>
      <c r="I10" s="657"/>
      <c r="J10" s="657"/>
      <c r="K10" s="657"/>
      <c r="L10" s="657"/>
      <c r="M10" s="657"/>
      <c r="N10" s="657"/>
      <c r="O10" s="657"/>
      <c r="P10" s="657"/>
      <c r="Q10" s="658"/>
      <c r="R10" s="659" t="s">
        <v>249</v>
      </c>
      <c r="S10" s="660"/>
      <c r="T10" s="660"/>
      <c r="U10" s="660"/>
      <c r="V10" s="660"/>
      <c r="W10" s="660"/>
      <c r="X10" s="660"/>
      <c r="Y10" s="661"/>
      <c r="Z10" s="662" t="s">
        <v>135</v>
      </c>
      <c r="AA10" s="662"/>
      <c r="AB10" s="662"/>
      <c r="AC10" s="662"/>
      <c r="AD10" s="663" t="s">
        <v>135</v>
      </c>
      <c r="AE10" s="663"/>
      <c r="AF10" s="663"/>
      <c r="AG10" s="663"/>
      <c r="AH10" s="663"/>
      <c r="AI10" s="663"/>
      <c r="AJ10" s="663"/>
      <c r="AK10" s="663"/>
      <c r="AL10" s="664" t="s">
        <v>135</v>
      </c>
      <c r="AM10" s="665"/>
      <c r="AN10" s="665"/>
      <c r="AO10" s="666"/>
      <c r="AP10" s="656" t="s">
        <v>250</v>
      </c>
      <c r="AQ10" s="657"/>
      <c r="AR10" s="657"/>
      <c r="AS10" s="657"/>
      <c r="AT10" s="657"/>
      <c r="AU10" s="657"/>
      <c r="AV10" s="657"/>
      <c r="AW10" s="657"/>
      <c r="AX10" s="657"/>
      <c r="AY10" s="657"/>
      <c r="AZ10" s="657"/>
      <c r="BA10" s="657"/>
      <c r="BB10" s="657"/>
      <c r="BC10" s="657"/>
      <c r="BD10" s="657"/>
      <c r="BE10" s="657"/>
      <c r="BF10" s="658"/>
      <c r="BG10" s="659">
        <v>235919</v>
      </c>
      <c r="BH10" s="660"/>
      <c r="BI10" s="660"/>
      <c r="BJ10" s="660"/>
      <c r="BK10" s="660"/>
      <c r="BL10" s="660"/>
      <c r="BM10" s="660"/>
      <c r="BN10" s="661"/>
      <c r="BO10" s="662">
        <v>1.4</v>
      </c>
      <c r="BP10" s="662"/>
      <c r="BQ10" s="662"/>
      <c r="BR10" s="662"/>
      <c r="BS10" s="668" t="s">
        <v>135</v>
      </c>
      <c r="BT10" s="660"/>
      <c r="BU10" s="660"/>
      <c r="BV10" s="660"/>
      <c r="BW10" s="660"/>
      <c r="BX10" s="660"/>
      <c r="BY10" s="660"/>
      <c r="BZ10" s="660"/>
      <c r="CA10" s="660"/>
      <c r="CB10" s="669"/>
      <c r="CD10" s="674" t="s">
        <v>251</v>
      </c>
      <c r="CE10" s="675"/>
      <c r="CF10" s="675"/>
      <c r="CG10" s="675"/>
      <c r="CH10" s="675"/>
      <c r="CI10" s="675"/>
      <c r="CJ10" s="675"/>
      <c r="CK10" s="675"/>
      <c r="CL10" s="675"/>
      <c r="CM10" s="675"/>
      <c r="CN10" s="675"/>
      <c r="CO10" s="675"/>
      <c r="CP10" s="675"/>
      <c r="CQ10" s="676"/>
      <c r="CR10" s="659">
        <v>451162</v>
      </c>
      <c r="CS10" s="660"/>
      <c r="CT10" s="660"/>
      <c r="CU10" s="660"/>
      <c r="CV10" s="660"/>
      <c r="CW10" s="660"/>
      <c r="CX10" s="660"/>
      <c r="CY10" s="661"/>
      <c r="CZ10" s="662">
        <v>1.6</v>
      </c>
      <c r="DA10" s="662"/>
      <c r="DB10" s="662"/>
      <c r="DC10" s="662"/>
      <c r="DD10" s="668">
        <v>116064</v>
      </c>
      <c r="DE10" s="660"/>
      <c r="DF10" s="660"/>
      <c r="DG10" s="660"/>
      <c r="DH10" s="660"/>
      <c r="DI10" s="660"/>
      <c r="DJ10" s="660"/>
      <c r="DK10" s="660"/>
      <c r="DL10" s="660"/>
      <c r="DM10" s="660"/>
      <c r="DN10" s="660"/>
      <c r="DO10" s="660"/>
      <c r="DP10" s="661"/>
      <c r="DQ10" s="668">
        <v>357812</v>
      </c>
      <c r="DR10" s="660"/>
      <c r="DS10" s="660"/>
      <c r="DT10" s="660"/>
      <c r="DU10" s="660"/>
      <c r="DV10" s="660"/>
      <c r="DW10" s="660"/>
      <c r="DX10" s="660"/>
      <c r="DY10" s="660"/>
      <c r="DZ10" s="660"/>
      <c r="EA10" s="660"/>
      <c r="EB10" s="660"/>
      <c r="EC10" s="669"/>
    </row>
    <row r="11" spans="2:143" ht="11.25" customHeight="1" x14ac:dyDescent="0.15">
      <c r="B11" s="656" t="s">
        <v>252</v>
      </c>
      <c r="C11" s="657"/>
      <c r="D11" s="657"/>
      <c r="E11" s="657"/>
      <c r="F11" s="657"/>
      <c r="G11" s="657"/>
      <c r="H11" s="657"/>
      <c r="I11" s="657"/>
      <c r="J11" s="657"/>
      <c r="K11" s="657"/>
      <c r="L11" s="657"/>
      <c r="M11" s="657"/>
      <c r="N11" s="657"/>
      <c r="O11" s="657"/>
      <c r="P11" s="657"/>
      <c r="Q11" s="658"/>
      <c r="R11" s="659" t="s">
        <v>237</v>
      </c>
      <c r="S11" s="660"/>
      <c r="T11" s="660"/>
      <c r="U11" s="660"/>
      <c r="V11" s="660"/>
      <c r="W11" s="660"/>
      <c r="X11" s="660"/>
      <c r="Y11" s="661"/>
      <c r="Z11" s="662" t="s">
        <v>135</v>
      </c>
      <c r="AA11" s="662"/>
      <c r="AB11" s="662"/>
      <c r="AC11" s="662"/>
      <c r="AD11" s="663" t="s">
        <v>237</v>
      </c>
      <c r="AE11" s="663"/>
      <c r="AF11" s="663"/>
      <c r="AG11" s="663"/>
      <c r="AH11" s="663"/>
      <c r="AI11" s="663"/>
      <c r="AJ11" s="663"/>
      <c r="AK11" s="663"/>
      <c r="AL11" s="664" t="s">
        <v>237</v>
      </c>
      <c r="AM11" s="665"/>
      <c r="AN11" s="665"/>
      <c r="AO11" s="666"/>
      <c r="AP11" s="656" t="s">
        <v>253</v>
      </c>
      <c r="AQ11" s="657"/>
      <c r="AR11" s="657"/>
      <c r="AS11" s="657"/>
      <c r="AT11" s="657"/>
      <c r="AU11" s="657"/>
      <c r="AV11" s="657"/>
      <c r="AW11" s="657"/>
      <c r="AX11" s="657"/>
      <c r="AY11" s="657"/>
      <c r="AZ11" s="657"/>
      <c r="BA11" s="657"/>
      <c r="BB11" s="657"/>
      <c r="BC11" s="657"/>
      <c r="BD11" s="657"/>
      <c r="BE11" s="657"/>
      <c r="BF11" s="658"/>
      <c r="BG11" s="659">
        <v>804794</v>
      </c>
      <c r="BH11" s="660"/>
      <c r="BI11" s="660"/>
      <c r="BJ11" s="660"/>
      <c r="BK11" s="660"/>
      <c r="BL11" s="660"/>
      <c r="BM11" s="660"/>
      <c r="BN11" s="661"/>
      <c r="BO11" s="662">
        <v>4.7</v>
      </c>
      <c r="BP11" s="662"/>
      <c r="BQ11" s="662"/>
      <c r="BR11" s="662"/>
      <c r="BS11" s="668" t="s">
        <v>135</v>
      </c>
      <c r="BT11" s="660"/>
      <c r="BU11" s="660"/>
      <c r="BV11" s="660"/>
      <c r="BW11" s="660"/>
      <c r="BX11" s="660"/>
      <c r="BY11" s="660"/>
      <c r="BZ11" s="660"/>
      <c r="CA11" s="660"/>
      <c r="CB11" s="669"/>
      <c r="CD11" s="674" t="s">
        <v>254</v>
      </c>
      <c r="CE11" s="675"/>
      <c r="CF11" s="675"/>
      <c r="CG11" s="675"/>
      <c r="CH11" s="675"/>
      <c r="CI11" s="675"/>
      <c r="CJ11" s="675"/>
      <c r="CK11" s="675"/>
      <c r="CL11" s="675"/>
      <c r="CM11" s="675"/>
      <c r="CN11" s="675"/>
      <c r="CO11" s="675"/>
      <c r="CP11" s="675"/>
      <c r="CQ11" s="676"/>
      <c r="CR11" s="659">
        <v>306869</v>
      </c>
      <c r="CS11" s="660"/>
      <c r="CT11" s="660"/>
      <c r="CU11" s="660"/>
      <c r="CV11" s="660"/>
      <c r="CW11" s="660"/>
      <c r="CX11" s="660"/>
      <c r="CY11" s="661"/>
      <c r="CZ11" s="662">
        <v>1.1000000000000001</v>
      </c>
      <c r="DA11" s="662"/>
      <c r="DB11" s="662"/>
      <c r="DC11" s="662"/>
      <c r="DD11" s="668">
        <v>128382</v>
      </c>
      <c r="DE11" s="660"/>
      <c r="DF11" s="660"/>
      <c r="DG11" s="660"/>
      <c r="DH11" s="660"/>
      <c r="DI11" s="660"/>
      <c r="DJ11" s="660"/>
      <c r="DK11" s="660"/>
      <c r="DL11" s="660"/>
      <c r="DM11" s="660"/>
      <c r="DN11" s="660"/>
      <c r="DO11" s="660"/>
      <c r="DP11" s="661"/>
      <c r="DQ11" s="668">
        <v>234315</v>
      </c>
      <c r="DR11" s="660"/>
      <c r="DS11" s="660"/>
      <c r="DT11" s="660"/>
      <c r="DU11" s="660"/>
      <c r="DV11" s="660"/>
      <c r="DW11" s="660"/>
      <c r="DX11" s="660"/>
      <c r="DY11" s="660"/>
      <c r="DZ11" s="660"/>
      <c r="EA11" s="660"/>
      <c r="EB11" s="660"/>
      <c r="EC11" s="669"/>
    </row>
    <row r="12" spans="2:143" ht="11.25" customHeight="1" x14ac:dyDescent="0.15">
      <c r="B12" s="656" t="s">
        <v>255</v>
      </c>
      <c r="C12" s="657"/>
      <c r="D12" s="657"/>
      <c r="E12" s="657"/>
      <c r="F12" s="657"/>
      <c r="G12" s="657"/>
      <c r="H12" s="657"/>
      <c r="I12" s="657"/>
      <c r="J12" s="657"/>
      <c r="K12" s="657"/>
      <c r="L12" s="657"/>
      <c r="M12" s="657"/>
      <c r="N12" s="657"/>
      <c r="O12" s="657"/>
      <c r="P12" s="657"/>
      <c r="Q12" s="658"/>
      <c r="R12" s="659">
        <v>1708138</v>
      </c>
      <c r="S12" s="660"/>
      <c r="T12" s="660"/>
      <c r="U12" s="660"/>
      <c r="V12" s="660"/>
      <c r="W12" s="660"/>
      <c r="X12" s="660"/>
      <c r="Y12" s="661"/>
      <c r="Z12" s="662">
        <v>5.7</v>
      </c>
      <c r="AA12" s="662"/>
      <c r="AB12" s="662"/>
      <c r="AC12" s="662"/>
      <c r="AD12" s="663">
        <v>1708138</v>
      </c>
      <c r="AE12" s="663"/>
      <c r="AF12" s="663"/>
      <c r="AG12" s="663"/>
      <c r="AH12" s="663"/>
      <c r="AI12" s="663"/>
      <c r="AJ12" s="663"/>
      <c r="AK12" s="663"/>
      <c r="AL12" s="664">
        <v>9.1999999999999993</v>
      </c>
      <c r="AM12" s="665"/>
      <c r="AN12" s="665"/>
      <c r="AO12" s="666"/>
      <c r="AP12" s="656" t="s">
        <v>256</v>
      </c>
      <c r="AQ12" s="657"/>
      <c r="AR12" s="657"/>
      <c r="AS12" s="657"/>
      <c r="AT12" s="657"/>
      <c r="AU12" s="657"/>
      <c r="AV12" s="657"/>
      <c r="AW12" s="657"/>
      <c r="AX12" s="657"/>
      <c r="AY12" s="657"/>
      <c r="AZ12" s="657"/>
      <c r="BA12" s="657"/>
      <c r="BB12" s="657"/>
      <c r="BC12" s="657"/>
      <c r="BD12" s="657"/>
      <c r="BE12" s="657"/>
      <c r="BF12" s="658"/>
      <c r="BG12" s="659">
        <v>7632744</v>
      </c>
      <c r="BH12" s="660"/>
      <c r="BI12" s="660"/>
      <c r="BJ12" s="660"/>
      <c r="BK12" s="660"/>
      <c r="BL12" s="660"/>
      <c r="BM12" s="660"/>
      <c r="BN12" s="661"/>
      <c r="BO12" s="662">
        <v>44.2</v>
      </c>
      <c r="BP12" s="662"/>
      <c r="BQ12" s="662"/>
      <c r="BR12" s="662"/>
      <c r="BS12" s="668" t="s">
        <v>237</v>
      </c>
      <c r="BT12" s="660"/>
      <c r="BU12" s="660"/>
      <c r="BV12" s="660"/>
      <c r="BW12" s="660"/>
      <c r="BX12" s="660"/>
      <c r="BY12" s="660"/>
      <c r="BZ12" s="660"/>
      <c r="CA12" s="660"/>
      <c r="CB12" s="669"/>
      <c r="CD12" s="674" t="s">
        <v>257</v>
      </c>
      <c r="CE12" s="675"/>
      <c r="CF12" s="675"/>
      <c r="CG12" s="675"/>
      <c r="CH12" s="675"/>
      <c r="CI12" s="675"/>
      <c r="CJ12" s="675"/>
      <c r="CK12" s="675"/>
      <c r="CL12" s="675"/>
      <c r="CM12" s="675"/>
      <c r="CN12" s="675"/>
      <c r="CO12" s="675"/>
      <c r="CP12" s="675"/>
      <c r="CQ12" s="676"/>
      <c r="CR12" s="659">
        <v>477258</v>
      </c>
      <c r="CS12" s="660"/>
      <c r="CT12" s="660"/>
      <c r="CU12" s="660"/>
      <c r="CV12" s="660"/>
      <c r="CW12" s="660"/>
      <c r="CX12" s="660"/>
      <c r="CY12" s="661"/>
      <c r="CZ12" s="662">
        <v>1.7</v>
      </c>
      <c r="DA12" s="662"/>
      <c r="DB12" s="662"/>
      <c r="DC12" s="662"/>
      <c r="DD12" s="668" t="s">
        <v>135</v>
      </c>
      <c r="DE12" s="660"/>
      <c r="DF12" s="660"/>
      <c r="DG12" s="660"/>
      <c r="DH12" s="660"/>
      <c r="DI12" s="660"/>
      <c r="DJ12" s="660"/>
      <c r="DK12" s="660"/>
      <c r="DL12" s="660"/>
      <c r="DM12" s="660"/>
      <c r="DN12" s="660"/>
      <c r="DO12" s="660"/>
      <c r="DP12" s="661"/>
      <c r="DQ12" s="668">
        <v>310270</v>
      </c>
      <c r="DR12" s="660"/>
      <c r="DS12" s="660"/>
      <c r="DT12" s="660"/>
      <c r="DU12" s="660"/>
      <c r="DV12" s="660"/>
      <c r="DW12" s="660"/>
      <c r="DX12" s="660"/>
      <c r="DY12" s="660"/>
      <c r="DZ12" s="660"/>
      <c r="EA12" s="660"/>
      <c r="EB12" s="660"/>
      <c r="EC12" s="669"/>
    </row>
    <row r="13" spans="2:143" ht="11.25" customHeight="1" x14ac:dyDescent="0.15">
      <c r="B13" s="656" t="s">
        <v>258</v>
      </c>
      <c r="C13" s="657"/>
      <c r="D13" s="657"/>
      <c r="E13" s="657"/>
      <c r="F13" s="657"/>
      <c r="G13" s="657"/>
      <c r="H13" s="657"/>
      <c r="I13" s="657"/>
      <c r="J13" s="657"/>
      <c r="K13" s="657"/>
      <c r="L13" s="657"/>
      <c r="M13" s="657"/>
      <c r="N13" s="657"/>
      <c r="O13" s="657"/>
      <c r="P13" s="657"/>
      <c r="Q13" s="658"/>
      <c r="R13" s="659" t="s">
        <v>237</v>
      </c>
      <c r="S13" s="660"/>
      <c r="T13" s="660"/>
      <c r="U13" s="660"/>
      <c r="V13" s="660"/>
      <c r="W13" s="660"/>
      <c r="X13" s="660"/>
      <c r="Y13" s="661"/>
      <c r="Z13" s="662" t="s">
        <v>135</v>
      </c>
      <c r="AA13" s="662"/>
      <c r="AB13" s="662"/>
      <c r="AC13" s="662"/>
      <c r="AD13" s="663" t="s">
        <v>135</v>
      </c>
      <c r="AE13" s="663"/>
      <c r="AF13" s="663"/>
      <c r="AG13" s="663"/>
      <c r="AH13" s="663"/>
      <c r="AI13" s="663"/>
      <c r="AJ13" s="663"/>
      <c r="AK13" s="663"/>
      <c r="AL13" s="664" t="s">
        <v>237</v>
      </c>
      <c r="AM13" s="665"/>
      <c r="AN13" s="665"/>
      <c r="AO13" s="666"/>
      <c r="AP13" s="656" t="s">
        <v>259</v>
      </c>
      <c r="AQ13" s="657"/>
      <c r="AR13" s="657"/>
      <c r="AS13" s="657"/>
      <c r="AT13" s="657"/>
      <c r="AU13" s="657"/>
      <c r="AV13" s="657"/>
      <c r="AW13" s="657"/>
      <c r="AX13" s="657"/>
      <c r="AY13" s="657"/>
      <c r="AZ13" s="657"/>
      <c r="BA13" s="657"/>
      <c r="BB13" s="657"/>
      <c r="BC13" s="657"/>
      <c r="BD13" s="657"/>
      <c r="BE13" s="657"/>
      <c r="BF13" s="658"/>
      <c r="BG13" s="659">
        <v>7616577</v>
      </c>
      <c r="BH13" s="660"/>
      <c r="BI13" s="660"/>
      <c r="BJ13" s="660"/>
      <c r="BK13" s="660"/>
      <c r="BL13" s="660"/>
      <c r="BM13" s="660"/>
      <c r="BN13" s="661"/>
      <c r="BO13" s="662">
        <v>44.1</v>
      </c>
      <c r="BP13" s="662"/>
      <c r="BQ13" s="662"/>
      <c r="BR13" s="662"/>
      <c r="BS13" s="668" t="s">
        <v>237</v>
      </c>
      <c r="BT13" s="660"/>
      <c r="BU13" s="660"/>
      <c r="BV13" s="660"/>
      <c r="BW13" s="660"/>
      <c r="BX13" s="660"/>
      <c r="BY13" s="660"/>
      <c r="BZ13" s="660"/>
      <c r="CA13" s="660"/>
      <c r="CB13" s="669"/>
      <c r="CD13" s="674" t="s">
        <v>260</v>
      </c>
      <c r="CE13" s="675"/>
      <c r="CF13" s="675"/>
      <c r="CG13" s="675"/>
      <c r="CH13" s="675"/>
      <c r="CI13" s="675"/>
      <c r="CJ13" s="675"/>
      <c r="CK13" s="675"/>
      <c r="CL13" s="675"/>
      <c r="CM13" s="675"/>
      <c r="CN13" s="675"/>
      <c r="CO13" s="675"/>
      <c r="CP13" s="675"/>
      <c r="CQ13" s="676"/>
      <c r="CR13" s="659">
        <v>3695059</v>
      </c>
      <c r="CS13" s="660"/>
      <c r="CT13" s="660"/>
      <c r="CU13" s="660"/>
      <c r="CV13" s="660"/>
      <c r="CW13" s="660"/>
      <c r="CX13" s="660"/>
      <c r="CY13" s="661"/>
      <c r="CZ13" s="662">
        <v>13.1</v>
      </c>
      <c r="DA13" s="662"/>
      <c r="DB13" s="662"/>
      <c r="DC13" s="662"/>
      <c r="DD13" s="668">
        <v>1356018</v>
      </c>
      <c r="DE13" s="660"/>
      <c r="DF13" s="660"/>
      <c r="DG13" s="660"/>
      <c r="DH13" s="660"/>
      <c r="DI13" s="660"/>
      <c r="DJ13" s="660"/>
      <c r="DK13" s="660"/>
      <c r="DL13" s="660"/>
      <c r="DM13" s="660"/>
      <c r="DN13" s="660"/>
      <c r="DO13" s="660"/>
      <c r="DP13" s="661"/>
      <c r="DQ13" s="668">
        <v>2909123</v>
      </c>
      <c r="DR13" s="660"/>
      <c r="DS13" s="660"/>
      <c r="DT13" s="660"/>
      <c r="DU13" s="660"/>
      <c r="DV13" s="660"/>
      <c r="DW13" s="660"/>
      <c r="DX13" s="660"/>
      <c r="DY13" s="660"/>
      <c r="DZ13" s="660"/>
      <c r="EA13" s="660"/>
      <c r="EB13" s="660"/>
      <c r="EC13" s="669"/>
    </row>
    <row r="14" spans="2:143" ht="11.25" customHeight="1" x14ac:dyDescent="0.15">
      <c r="B14" s="656" t="s">
        <v>261</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237</v>
      </c>
      <c r="AA14" s="662"/>
      <c r="AB14" s="662"/>
      <c r="AC14" s="662"/>
      <c r="AD14" s="663" t="s">
        <v>135</v>
      </c>
      <c r="AE14" s="663"/>
      <c r="AF14" s="663"/>
      <c r="AG14" s="663"/>
      <c r="AH14" s="663"/>
      <c r="AI14" s="663"/>
      <c r="AJ14" s="663"/>
      <c r="AK14" s="663"/>
      <c r="AL14" s="664" t="s">
        <v>237</v>
      </c>
      <c r="AM14" s="665"/>
      <c r="AN14" s="665"/>
      <c r="AO14" s="666"/>
      <c r="AP14" s="656" t="s">
        <v>262</v>
      </c>
      <c r="AQ14" s="657"/>
      <c r="AR14" s="657"/>
      <c r="AS14" s="657"/>
      <c r="AT14" s="657"/>
      <c r="AU14" s="657"/>
      <c r="AV14" s="657"/>
      <c r="AW14" s="657"/>
      <c r="AX14" s="657"/>
      <c r="AY14" s="657"/>
      <c r="AZ14" s="657"/>
      <c r="BA14" s="657"/>
      <c r="BB14" s="657"/>
      <c r="BC14" s="657"/>
      <c r="BD14" s="657"/>
      <c r="BE14" s="657"/>
      <c r="BF14" s="658"/>
      <c r="BG14" s="659">
        <v>164298</v>
      </c>
      <c r="BH14" s="660"/>
      <c r="BI14" s="660"/>
      <c r="BJ14" s="660"/>
      <c r="BK14" s="660"/>
      <c r="BL14" s="660"/>
      <c r="BM14" s="660"/>
      <c r="BN14" s="661"/>
      <c r="BO14" s="662">
        <v>1</v>
      </c>
      <c r="BP14" s="662"/>
      <c r="BQ14" s="662"/>
      <c r="BR14" s="662"/>
      <c r="BS14" s="668" t="s">
        <v>249</v>
      </c>
      <c r="BT14" s="660"/>
      <c r="BU14" s="660"/>
      <c r="BV14" s="660"/>
      <c r="BW14" s="660"/>
      <c r="BX14" s="660"/>
      <c r="BY14" s="660"/>
      <c r="BZ14" s="660"/>
      <c r="CA14" s="660"/>
      <c r="CB14" s="669"/>
      <c r="CD14" s="674" t="s">
        <v>263</v>
      </c>
      <c r="CE14" s="675"/>
      <c r="CF14" s="675"/>
      <c r="CG14" s="675"/>
      <c r="CH14" s="675"/>
      <c r="CI14" s="675"/>
      <c r="CJ14" s="675"/>
      <c r="CK14" s="675"/>
      <c r="CL14" s="675"/>
      <c r="CM14" s="675"/>
      <c r="CN14" s="675"/>
      <c r="CO14" s="675"/>
      <c r="CP14" s="675"/>
      <c r="CQ14" s="676"/>
      <c r="CR14" s="659">
        <v>1232076</v>
      </c>
      <c r="CS14" s="660"/>
      <c r="CT14" s="660"/>
      <c r="CU14" s="660"/>
      <c r="CV14" s="660"/>
      <c r="CW14" s="660"/>
      <c r="CX14" s="660"/>
      <c r="CY14" s="661"/>
      <c r="CZ14" s="662">
        <v>4.4000000000000004</v>
      </c>
      <c r="DA14" s="662"/>
      <c r="DB14" s="662"/>
      <c r="DC14" s="662"/>
      <c r="DD14" s="668">
        <v>373258</v>
      </c>
      <c r="DE14" s="660"/>
      <c r="DF14" s="660"/>
      <c r="DG14" s="660"/>
      <c r="DH14" s="660"/>
      <c r="DI14" s="660"/>
      <c r="DJ14" s="660"/>
      <c r="DK14" s="660"/>
      <c r="DL14" s="660"/>
      <c r="DM14" s="660"/>
      <c r="DN14" s="660"/>
      <c r="DO14" s="660"/>
      <c r="DP14" s="661"/>
      <c r="DQ14" s="668">
        <v>948657</v>
      </c>
      <c r="DR14" s="660"/>
      <c r="DS14" s="660"/>
      <c r="DT14" s="660"/>
      <c r="DU14" s="660"/>
      <c r="DV14" s="660"/>
      <c r="DW14" s="660"/>
      <c r="DX14" s="660"/>
      <c r="DY14" s="660"/>
      <c r="DZ14" s="660"/>
      <c r="EA14" s="660"/>
      <c r="EB14" s="660"/>
      <c r="EC14" s="669"/>
    </row>
    <row r="15" spans="2:143" ht="11.25" customHeight="1" x14ac:dyDescent="0.15">
      <c r="B15" s="656" t="s">
        <v>264</v>
      </c>
      <c r="C15" s="657"/>
      <c r="D15" s="657"/>
      <c r="E15" s="657"/>
      <c r="F15" s="657"/>
      <c r="G15" s="657"/>
      <c r="H15" s="657"/>
      <c r="I15" s="657"/>
      <c r="J15" s="657"/>
      <c r="K15" s="657"/>
      <c r="L15" s="657"/>
      <c r="M15" s="657"/>
      <c r="N15" s="657"/>
      <c r="O15" s="657"/>
      <c r="P15" s="657"/>
      <c r="Q15" s="658"/>
      <c r="R15" s="659">
        <v>111674</v>
      </c>
      <c r="S15" s="660"/>
      <c r="T15" s="660"/>
      <c r="U15" s="660"/>
      <c r="V15" s="660"/>
      <c r="W15" s="660"/>
      <c r="X15" s="660"/>
      <c r="Y15" s="661"/>
      <c r="Z15" s="662">
        <v>0.4</v>
      </c>
      <c r="AA15" s="662"/>
      <c r="AB15" s="662"/>
      <c r="AC15" s="662"/>
      <c r="AD15" s="663">
        <v>111674</v>
      </c>
      <c r="AE15" s="663"/>
      <c r="AF15" s="663"/>
      <c r="AG15" s="663"/>
      <c r="AH15" s="663"/>
      <c r="AI15" s="663"/>
      <c r="AJ15" s="663"/>
      <c r="AK15" s="663"/>
      <c r="AL15" s="664">
        <v>0.6</v>
      </c>
      <c r="AM15" s="665"/>
      <c r="AN15" s="665"/>
      <c r="AO15" s="666"/>
      <c r="AP15" s="656" t="s">
        <v>265</v>
      </c>
      <c r="AQ15" s="657"/>
      <c r="AR15" s="657"/>
      <c r="AS15" s="657"/>
      <c r="AT15" s="657"/>
      <c r="AU15" s="657"/>
      <c r="AV15" s="657"/>
      <c r="AW15" s="657"/>
      <c r="AX15" s="657"/>
      <c r="AY15" s="657"/>
      <c r="AZ15" s="657"/>
      <c r="BA15" s="657"/>
      <c r="BB15" s="657"/>
      <c r="BC15" s="657"/>
      <c r="BD15" s="657"/>
      <c r="BE15" s="657"/>
      <c r="BF15" s="658"/>
      <c r="BG15" s="659">
        <v>503028</v>
      </c>
      <c r="BH15" s="660"/>
      <c r="BI15" s="660"/>
      <c r="BJ15" s="660"/>
      <c r="BK15" s="660"/>
      <c r="BL15" s="660"/>
      <c r="BM15" s="660"/>
      <c r="BN15" s="661"/>
      <c r="BO15" s="662">
        <v>2.9</v>
      </c>
      <c r="BP15" s="662"/>
      <c r="BQ15" s="662"/>
      <c r="BR15" s="662"/>
      <c r="BS15" s="668" t="s">
        <v>135</v>
      </c>
      <c r="BT15" s="660"/>
      <c r="BU15" s="660"/>
      <c r="BV15" s="660"/>
      <c r="BW15" s="660"/>
      <c r="BX15" s="660"/>
      <c r="BY15" s="660"/>
      <c r="BZ15" s="660"/>
      <c r="CA15" s="660"/>
      <c r="CB15" s="669"/>
      <c r="CD15" s="674" t="s">
        <v>266</v>
      </c>
      <c r="CE15" s="675"/>
      <c r="CF15" s="675"/>
      <c r="CG15" s="675"/>
      <c r="CH15" s="675"/>
      <c r="CI15" s="675"/>
      <c r="CJ15" s="675"/>
      <c r="CK15" s="675"/>
      <c r="CL15" s="675"/>
      <c r="CM15" s="675"/>
      <c r="CN15" s="675"/>
      <c r="CO15" s="675"/>
      <c r="CP15" s="675"/>
      <c r="CQ15" s="676"/>
      <c r="CR15" s="659">
        <v>3886481</v>
      </c>
      <c r="CS15" s="660"/>
      <c r="CT15" s="660"/>
      <c r="CU15" s="660"/>
      <c r="CV15" s="660"/>
      <c r="CW15" s="660"/>
      <c r="CX15" s="660"/>
      <c r="CY15" s="661"/>
      <c r="CZ15" s="662">
        <v>13.8</v>
      </c>
      <c r="DA15" s="662"/>
      <c r="DB15" s="662"/>
      <c r="DC15" s="662"/>
      <c r="DD15" s="668">
        <v>815417</v>
      </c>
      <c r="DE15" s="660"/>
      <c r="DF15" s="660"/>
      <c r="DG15" s="660"/>
      <c r="DH15" s="660"/>
      <c r="DI15" s="660"/>
      <c r="DJ15" s="660"/>
      <c r="DK15" s="660"/>
      <c r="DL15" s="660"/>
      <c r="DM15" s="660"/>
      <c r="DN15" s="660"/>
      <c r="DO15" s="660"/>
      <c r="DP15" s="661"/>
      <c r="DQ15" s="668">
        <v>2863612</v>
      </c>
      <c r="DR15" s="660"/>
      <c r="DS15" s="660"/>
      <c r="DT15" s="660"/>
      <c r="DU15" s="660"/>
      <c r="DV15" s="660"/>
      <c r="DW15" s="660"/>
      <c r="DX15" s="660"/>
      <c r="DY15" s="660"/>
      <c r="DZ15" s="660"/>
      <c r="EA15" s="660"/>
      <c r="EB15" s="660"/>
      <c r="EC15" s="669"/>
    </row>
    <row r="16" spans="2:143" ht="11.25" customHeight="1" x14ac:dyDescent="0.15">
      <c r="B16" s="656" t="s">
        <v>267</v>
      </c>
      <c r="C16" s="657"/>
      <c r="D16" s="657"/>
      <c r="E16" s="657"/>
      <c r="F16" s="657"/>
      <c r="G16" s="657"/>
      <c r="H16" s="657"/>
      <c r="I16" s="657"/>
      <c r="J16" s="657"/>
      <c r="K16" s="657"/>
      <c r="L16" s="657"/>
      <c r="M16" s="657"/>
      <c r="N16" s="657"/>
      <c r="O16" s="657"/>
      <c r="P16" s="657"/>
      <c r="Q16" s="658"/>
      <c r="R16" s="659" t="s">
        <v>249</v>
      </c>
      <c r="S16" s="660"/>
      <c r="T16" s="660"/>
      <c r="U16" s="660"/>
      <c r="V16" s="660"/>
      <c r="W16" s="660"/>
      <c r="X16" s="660"/>
      <c r="Y16" s="661"/>
      <c r="Z16" s="662" t="s">
        <v>237</v>
      </c>
      <c r="AA16" s="662"/>
      <c r="AB16" s="662"/>
      <c r="AC16" s="662"/>
      <c r="AD16" s="663" t="s">
        <v>135</v>
      </c>
      <c r="AE16" s="663"/>
      <c r="AF16" s="663"/>
      <c r="AG16" s="663"/>
      <c r="AH16" s="663"/>
      <c r="AI16" s="663"/>
      <c r="AJ16" s="663"/>
      <c r="AK16" s="663"/>
      <c r="AL16" s="664" t="s">
        <v>135</v>
      </c>
      <c r="AM16" s="665"/>
      <c r="AN16" s="665"/>
      <c r="AO16" s="666"/>
      <c r="AP16" s="656" t="s">
        <v>268</v>
      </c>
      <c r="AQ16" s="657"/>
      <c r="AR16" s="657"/>
      <c r="AS16" s="657"/>
      <c r="AT16" s="657"/>
      <c r="AU16" s="657"/>
      <c r="AV16" s="657"/>
      <c r="AW16" s="657"/>
      <c r="AX16" s="657"/>
      <c r="AY16" s="657"/>
      <c r="AZ16" s="657"/>
      <c r="BA16" s="657"/>
      <c r="BB16" s="657"/>
      <c r="BC16" s="657"/>
      <c r="BD16" s="657"/>
      <c r="BE16" s="657"/>
      <c r="BF16" s="658"/>
      <c r="BG16" s="659" t="s">
        <v>135</v>
      </c>
      <c r="BH16" s="660"/>
      <c r="BI16" s="660"/>
      <c r="BJ16" s="660"/>
      <c r="BK16" s="660"/>
      <c r="BL16" s="660"/>
      <c r="BM16" s="660"/>
      <c r="BN16" s="661"/>
      <c r="BO16" s="662" t="s">
        <v>249</v>
      </c>
      <c r="BP16" s="662"/>
      <c r="BQ16" s="662"/>
      <c r="BR16" s="662"/>
      <c r="BS16" s="668" t="s">
        <v>135</v>
      </c>
      <c r="BT16" s="660"/>
      <c r="BU16" s="660"/>
      <c r="BV16" s="660"/>
      <c r="BW16" s="660"/>
      <c r="BX16" s="660"/>
      <c r="BY16" s="660"/>
      <c r="BZ16" s="660"/>
      <c r="CA16" s="660"/>
      <c r="CB16" s="669"/>
      <c r="CD16" s="674" t="s">
        <v>269</v>
      </c>
      <c r="CE16" s="675"/>
      <c r="CF16" s="675"/>
      <c r="CG16" s="675"/>
      <c r="CH16" s="675"/>
      <c r="CI16" s="675"/>
      <c r="CJ16" s="675"/>
      <c r="CK16" s="675"/>
      <c r="CL16" s="675"/>
      <c r="CM16" s="675"/>
      <c r="CN16" s="675"/>
      <c r="CO16" s="675"/>
      <c r="CP16" s="675"/>
      <c r="CQ16" s="676"/>
      <c r="CR16" s="659" t="s">
        <v>237</v>
      </c>
      <c r="CS16" s="660"/>
      <c r="CT16" s="660"/>
      <c r="CU16" s="660"/>
      <c r="CV16" s="660"/>
      <c r="CW16" s="660"/>
      <c r="CX16" s="660"/>
      <c r="CY16" s="661"/>
      <c r="CZ16" s="662" t="s">
        <v>237</v>
      </c>
      <c r="DA16" s="662"/>
      <c r="DB16" s="662"/>
      <c r="DC16" s="662"/>
      <c r="DD16" s="668" t="s">
        <v>237</v>
      </c>
      <c r="DE16" s="660"/>
      <c r="DF16" s="660"/>
      <c r="DG16" s="660"/>
      <c r="DH16" s="660"/>
      <c r="DI16" s="660"/>
      <c r="DJ16" s="660"/>
      <c r="DK16" s="660"/>
      <c r="DL16" s="660"/>
      <c r="DM16" s="660"/>
      <c r="DN16" s="660"/>
      <c r="DO16" s="660"/>
      <c r="DP16" s="661"/>
      <c r="DQ16" s="668" t="s">
        <v>135</v>
      </c>
      <c r="DR16" s="660"/>
      <c r="DS16" s="660"/>
      <c r="DT16" s="660"/>
      <c r="DU16" s="660"/>
      <c r="DV16" s="660"/>
      <c r="DW16" s="660"/>
      <c r="DX16" s="660"/>
      <c r="DY16" s="660"/>
      <c r="DZ16" s="660"/>
      <c r="EA16" s="660"/>
      <c r="EB16" s="660"/>
      <c r="EC16" s="669"/>
    </row>
    <row r="17" spans="2:133" ht="11.25" customHeight="1" x14ac:dyDescent="0.15">
      <c r="B17" s="656" t="s">
        <v>270</v>
      </c>
      <c r="C17" s="657"/>
      <c r="D17" s="657"/>
      <c r="E17" s="657"/>
      <c r="F17" s="657"/>
      <c r="G17" s="657"/>
      <c r="H17" s="657"/>
      <c r="I17" s="657"/>
      <c r="J17" s="657"/>
      <c r="K17" s="657"/>
      <c r="L17" s="657"/>
      <c r="M17" s="657"/>
      <c r="N17" s="657"/>
      <c r="O17" s="657"/>
      <c r="P17" s="657"/>
      <c r="Q17" s="658"/>
      <c r="R17" s="659">
        <v>89251</v>
      </c>
      <c r="S17" s="660"/>
      <c r="T17" s="660"/>
      <c r="U17" s="660"/>
      <c r="V17" s="660"/>
      <c r="W17" s="660"/>
      <c r="X17" s="660"/>
      <c r="Y17" s="661"/>
      <c r="Z17" s="662">
        <v>0.3</v>
      </c>
      <c r="AA17" s="662"/>
      <c r="AB17" s="662"/>
      <c r="AC17" s="662"/>
      <c r="AD17" s="663">
        <v>89251</v>
      </c>
      <c r="AE17" s="663"/>
      <c r="AF17" s="663"/>
      <c r="AG17" s="663"/>
      <c r="AH17" s="663"/>
      <c r="AI17" s="663"/>
      <c r="AJ17" s="663"/>
      <c r="AK17" s="663"/>
      <c r="AL17" s="664">
        <v>0.5</v>
      </c>
      <c r="AM17" s="665"/>
      <c r="AN17" s="665"/>
      <c r="AO17" s="666"/>
      <c r="AP17" s="656" t="s">
        <v>271</v>
      </c>
      <c r="AQ17" s="657"/>
      <c r="AR17" s="657"/>
      <c r="AS17" s="657"/>
      <c r="AT17" s="657"/>
      <c r="AU17" s="657"/>
      <c r="AV17" s="657"/>
      <c r="AW17" s="657"/>
      <c r="AX17" s="657"/>
      <c r="AY17" s="657"/>
      <c r="AZ17" s="657"/>
      <c r="BA17" s="657"/>
      <c r="BB17" s="657"/>
      <c r="BC17" s="657"/>
      <c r="BD17" s="657"/>
      <c r="BE17" s="657"/>
      <c r="BF17" s="658"/>
      <c r="BG17" s="659" t="s">
        <v>135</v>
      </c>
      <c r="BH17" s="660"/>
      <c r="BI17" s="660"/>
      <c r="BJ17" s="660"/>
      <c r="BK17" s="660"/>
      <c r="BL17" s="660"/>
      <c r="BM17" s="660"/>
      <c r="BN17" s="661"/>
      <c r="BO17" s="662" t="s">
        <v>135</v>
      </c>
      <c r="BP17" s="662"/>
      <c r="BQ17" s="662"/>
      <c r="BR17" s="662"/>
      <c r="BS17" s="668" t="s">
        <v>135</v>
      </c>
      <c r="BT17" s="660"/>
      <c r="BU17" s="660"/>
      <c r="BV17" s="660"/>
      <c r="BW17" s="660"/>
      <c r="BX17" s="660"/>
      <c r="BY17" s="660"/>
      <c r="BZ17" s="660"/>
      <c r="CA17" s="660"/>
      <c r="CB17" s="669"/>
      <c r="CD17" s="674" t="s">
        <v>272</v>
      </c>
      <c r="CE17" s="675"/>
      <c r="CF17" s="675"/>
      <c r="CG17" s="675"/>
      <c r="CH17" s="675"/>
      <c r="CI17" s="675"/>
      <c r="CJ17" s="675"/>
      <c r="CK17" s="675"/>
      <c r="CL17" s="675"/>
      <c r="CM17" s="675"/>
      <c r="CN17" s="675"/>
      <c r="CO17" s="675"/>
      <c r="CP17" s="675"/>
      <c r="CQ17" s="676"/>
      <c r="CR17" s="659">
        <v>1016841</v>
      </c>
      <c r="CS17" s="660"/>
      <c r="CT17" s="660"/>
      <c r="CU17" s="660"/>
      <c r="CV17" s="660"/>
      <c r="CW17" s="660"/>
      <c r="CX17" s="660"/>
      <c r="CY17" s="661"/>
      <c r="CZ17" s="662">
        <v>3.6</v>
      </c>
      <c r="DA17" s="662"/>
      <c r="DB17" s="662"/>
      <c r="DC17" s="662"/>
      <c r="DD17" s="668" t="s">
        <v>237</v>
      </c>
      <c r="DE17" s="660"/>
      <c r="DF17" s="660"/>
      <c r="DG17" s="660"/>
      <c r="DH17" s="660"/>
      <c r="DI17" s="660"/>
      <c r="DJ17" s="660"/>
      <c r="DK17" s="660"/>
      <c r="DL17" s="660"/>
      <c r="DM17" s="660"/>
      <c r="DN17" s="660"/>
      <c r="DO17" s="660"/>
      <c r="DP17" s="661"/>
      <c r="DQ17" s="668">
        <v>970277</v>
      </c>
      <c r="DR17" s="660"/>
      <c r="DS17" s="660"/>
      <c r="DT17" s="660"/>
      <c r="DU17" s="660"/>
      <c r="DV17" s="660"/>
      <c r="DW17" s="660"/>
      <c r="DX17" s="660"/>
      <c r="DY17" s="660"/>
      <c r="DZ17" s="660"/>
      <c r="EA17" s="660"/>
      <c r="EB17" s="660"/>
      <c r="EC17" s="669"/>
    </row>
    <row r="18" spans="2:133" ht="11.25" customHeight="1" x14ac:dyDescent="0.15">
      <c r="B18" s="656" t="s">
        <v>273</v>
      </c>
      <c r="C18" s="657"/>
      <c r="D18" s="657"/>
      <c r="E18" s="657"/>
      <c r="F18" s="657"/>
      <c r="G18" s="657"/>
      <c r="H18" s="657"/>
      <c r="I18" s="657"/>
      <c r="J18" s="657"/>
      <c r="K18" s="657"/>
      <c r="L18" s="657"/>
      <c r="M18" s="657"/>
      <c r="N18" s="657"/>
      <c r="O18" s="657"/>
      <c r="P18" s="657"/>
      <c r="Q18" s="658"/>
      <c r="R18" s="659">
        <v>59238</v>
      </c>
      <c r="S18" s="660"/>
      <c r="T18" s="660"/>
      <c r="U18" s="660"/>
      <c r="V18" s="660"/>
      <c r="W18" s="660"/>
      <c r="X18" s="660"/>
      <c r="Y18" s="661"/>
      <c r="Z18" s="662">
        <v>0.2</v>
      </c>
      <c r="AA18" s="662"/>
      <c r="AB18" s="662"/>
      <c r="AC18" s="662"/>
      <c r="AD18" s="663" t="s">
        <v>135</v>
      </c>
      <c r="AE18" s="663"/>
      <c r="AF18" s="663"/>
      <c r="AG18" s="663"/>
      <c r="AH18" s="663"/>
      <c r="AI18" s="663"/>
      <c r="AJ18" s="663"/>
      <c r="AK18" s="663"/>
      <c r="AL18" s="664" t="s">
        <v>237</v>
      </c>
      <c r="AM18" s="665"/>
      <c r="AN18" s="665"/>
      <c r="AO18" s="666"/>
      <c r="AP18" s="656" t="s">
        <v>274</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237</v>
      </c>
      <c r="BP18" s="662"/>
      <c r="BQ18" s="662"/>
      <c r="BR18" s="662"/>
      <c r="BS18" s="668" t="s">
        <v>237</v>
      </c>
      <c r="BT18" s="660"/>
      <c r="BU18" s="660"/>
      <c r="BV18" s="660"/>
      <c r="BW18" s="660"/>
      <c r="BX18" s="660"/>
      <c r="BY18" s="660"/>
      <c r="BZ18" s="660"/>
      <c r="CA18" s="660"/>
      <c r="CB18" s="669"/>
      <c r="CD18" s="674" t="s">
        <v>275</v>
      </c>
      <c r="CE18" s="675"/>
      <c r="CF18" s="675"/>
      <c r="CG18" s="675"/>
      <c r="CH18" s="675"/>
      <c r="CI18" s="675"/>
      <c r="CJ18" s="675"/>
      <c r="CK18" s="675"/>
      <c r="CL18" s="675"/>
      <c r="CM18" s="675"/>
      <c r="CN18" s="675"/>
      <c r="CO18" s="675"/>
      <c r="CP18" s="675"/>
      <c r="CQ18" s="676"/>
      <c r="CR18" s="659" t="s">
        <v>237</v>
      </c>
      <c r="CS18" s="660"/>
      <c r="CT18" s="660"/>
      <c r="CU18" s="660"/>
      <c r="CV18" s="660"/>
      <c r="CW18" s="660"/>
      <c r="CX18" s="660"/>
      <c r="CY18" s="661"/>
      <c r="CZ18" s="662" t="s">
        <v>237</v>
      </c>
      <c r="DA18" s="662"/>
      <c r="DB18" s="662"/>
      <c r="DC18" s="662"/>
      <c r="DD18" s="668" t="s">
        <v>237</v>
      </c>
      <c r="DE18" s="660"/>
      <c r="DF18" s="660"/>
      <c r="DG18" s="660"/>
      <c r="DH18" s="660"/>
      <c r="DI18" s="660"/>
      <c r="DJ18" s="660"/>
      <c r="DK18" s="660"/>
      <c r="DL18" s="660"/>
      <c r="DM18" s="660"/>
      <c r="DN18" s="660"/>
      <c r="DO18" s="660"/>
      <c r="DP18" s="661"/>
      <c r="DQ18" s="668" t="s">
        <v>237</v>
      </c>
      <c r="DR18" s="660"/>
      <c r="DS18" s="660"/>
      <c r="DT18" s="660"/>
      <c r="DU18" s="660"/>
      <c r="DV18" s="660"/>
      <c r="DW18" s="660"/>
      <c r="DX18" s="660"/>
      <c r="DY18" s="660"/>
      <c r="DZ18" s="660"/>
      <c r="EA18" s="660"/>
      <c r="EB18" s="660"/>
      <c r="EC18" s="669"/>
    </row>
    <row r="19" spans="2:133" ht="11.25" customHeight="1" x14ac:dyDescent="0.15">
      <c r="B19" s="656" t="s">
        <v>276</v>
      </c>
      <c r="C19" s="657"/>
      <c r="D19" s="657"/>
      <c r="E19" s="657"/>
      <c r="F19" s="657"/>
      <c r="G19" s="657"/>
      <c r="H19" s="657"/>
      <c r="I19" s="657"/>
      <c r="J19" s="657"/>
      <c r="K19" s="657"/>
      <c r="L19" s="657"/>
      <c r="M19" s="657"/>
      <c r="N19" s="657"/>
      <c r="O19" s="657"/>
      <c r="P19" s="657"/>
      <c r="Q19" s="658"/>
      <c r="R19" s="659" t="s">
        <v>237</v>
      </c>
      <c r="S19" s="660"/>
      <c r="T19" s="660"/>
      <c r="U19" s="660"/>
      <c r="V19" s="660"/>
      <c r="W19" s="660"/>
      <c r="X19" s="660"/>
      <c r="Y19" s="661"/>
      <c r="Z19" s="662" t="s">
        <v>135</v>
      </c>
      <c r="AA19" s="662"/>
      <c r="AB19" s="662"/>
      <c r="AC19" s="662"/>
      <c r="AD19" s="663" t="s">
        <v>237</v>
      </c>
      <c r="AE19" s="663"/>
      <c r="AF19" s="663"/>
      <c r="AG19" s="663"/>
      <c r="AH19" s="663"/>
      <c r="AI19" s="663"/>
      <c r="AJ19" s="663"/>
      <c r="AK19" s="663"/>
      <c r="AL19" s="664" t="s">
        <v>135</v>
      </c>
      <c r="AM19" s="665"/>
      <c r="AN19" s="665"/>
      <c r="AO19" s="666"/>
      <c r="AP19" s="656" t="s">
        <v>277</v>
      </c>
      <c r="AQ19" s="657"/>
      <c r="AR19" s="657"/>
      <c r="AS19" s="657"/>
      <c r="AT19" s="657"/>
      <c r="AU19" s="657"/>
      <c r="AV19" s="657"/>
      <c r="AW19" s="657"/>
      <c r="AX19" s="657"/>
      <c r="AY19" s="657"/>
      <c r="AZ19" s="657"/>
      <c r="BA19" s="657"/>
      <c r="BB19" s="657"/>
      <c r="BC19" s="657"/>
      <c r="BD19" s="657"/>
      <c r="BE19" s="657"/>
      <c r="BF19" s="658"/>
      <c r="BG19" s="659">
        <v>1261473</v>
      </c>
      <c r="BH19" s="660"/>
      <c r="BI19" s="660"/>
      <c r="BJ19" s="660"/>
      <c r="BK19" s="660"/>
      <c r="BL19" s="660"/>
      <c r="BM19" s="660"/>
      <c r="BN19" s="661"/>
      <c r="BO19" s="662">
        <v>7.3</v>
      </c>
      <c r="BP19" s="662"/>
      <c r="BQ19" s="662"/>
      <c r="BR19" s="662"/>
      <c r="BS19" s="668" t="s">
        <v>135</v>
      </c>
      <c r="BT19" s="660"/>
      <c r="BU19" s="660"/>
      <c r="BV19" s="660"/>
      <c r="BW19" s="660"/>
      <c r="BX19" s="660"/>
      <c r="BY19" s="660"/>
      <c r="BZ19" s="660"/>
      <c r="CA19" s="660"/>
      <c r="CB19" s="669"/>
      <c r="CD19" s="674" t="s">
        <v>278</v>
      </c>
      <c r="CE19" s="675"/>
      <c r="CF19" s="675"/>
      <c r="CG19" s="675"/>
      <c r="CH19" s="675"/>
      <c r="CI19" s="675"/>
      <c r="CJ19" s="675"/>
      <c r="CK19" s="675"/>
      <c r="CL19" s="675"/>
      <c r="CM19" s="675"/>
      <c r="CN19" s="675"/>
      <c r="CO19" s="675"/>
      <c r="CP19" s="675"/>
      <c r="CQ19" s="676"/>
      <c r="CR19" s="659" t="s">
        <v>135</v>
      </c>
      <c r="CS19" s="660"/>
      <c r="CT19" s="660"/>
      <c r="CU19" s="660"/>
      <c r="CV19" s="660"/>
      <c r="CW19" s="660"/>
      <c r="CX19" s="660"/>
      <c r="CY19" s="661"/>
      <c r="CZ19" s="662" t="s">
        <v>237</v>
      </c>
      <c r="DA19" s="662"/>
      <c r="DB19" s="662"/>
      <c r="DC19" s="662"/>
      <c r="DD19" s="668" t="s">
        <v>237</v>
      </c>
      <c r="DE19" s="660"/>
      <c r="DF19" s="660"/>
      <c r="DG19" s="660"/>
      <c r="DH19" s="660"/>
      <c r="DI19" s="660"/>
      <c r="DJ19" s="660"/>
      <c r="DK19" s="660"/>
      <c r="DL19" s="660"/>
      <c r="DM19" s="660"/>
      <c r="DN19" s="660"/>
      <c r="DO19" s="660"/>
      <c r="DP19" s="661"/>
      <c r="DQ19" s="668" t="s">
        <v>237</v>
      </c>
      <c r="DR19" s="660"/>
      <c r="DS19" s="660"/>
      <c r="DT19" s="660"/>
      <c r="DU19" s="660"/>
      <c r="DV19" s="660"/>
      <c r="DW19" s="660"/>
      <c r="DX19" s="660"/>
      <c r="DY19" s="660"/>
      <c r="DZ19" s="660"/>
      <c r="EA19" s="660"/>
      <c r="EB19" s="660"/>
      <c r="EC19" s="669"/>
    </row>
    <row r="20" spans="2:133" ht="11.25" customHeight="1" x14ac:dyDescent="0.15">
      <c r="B20" s="656" t="s">
        <v>279</v>
      </c>
      <c r="C20" s="657"/>
      <c r="D20" s="657"/>
      <c r="E20" s="657"/>
      <c r="F20" s="657"/>
      <c r="G20" s="657"/>
      <c r="H20" s="657"/>
      <c r="I20" s="657"/>
      <c r="J20" s="657"/>
      <c r="K20" s="657"/>
      <c r="L20" s="657"/>
      <c r="M20" s="657"/>
      <c r="N20" s="657"/>
      <c r="O20" s="657"/>
      <c r="P20" s="657"/>
      <c r="Q20" s="658"/>
      <c r="R20" s="659">
        <v>59238</v>
      </c>
      <c r="S20" s="660"/>
      <c r="T20" s="660"/>
      <c r="U20" s="660"/>
      <c r="V20" s="660"/>
      <c r="W20" s="660"/>
      <c r="X20" s="660"/>
      <c r="Y20" s="661"/>
      <c r="Z20" s="662">
        <v>0.2</v>
      </c>
      <c r="AA20" s="662"/>
      <c r="AB20" s="662"/>
      <c r="AC20" s="662"/>
      <c r="AD20" s="663" t="s">
        <v>249</v>
      </c>
      <c r="AE20" s="663"/>
      <c r="AF20" s="663"/>
      <c r="AG20" s="663"/>
      <c r="AH20" s="663"/>
      <c r="AI20" s="663"/>
      <c r="AJ20" s="663"/>
      <c r="AK20" s="663"/>
      <c r="AL20" s="664" t="s">
        <v>237</v>
      </c>
      <c r="AM20" s="665"/>
      <c r="AN20" s="665"/>
      <c r="AO20" s="666"/>
      <c r="AP20" s="656" t="s">
        <v>280</v>
      </c>
      <c r="AQ20" s="657"/>
      <c r="AR20" s="657"/>
      <c r="AS20" s="657"/>
      <c r="AT20" s="657"/>
      <c r="AU20" s="657"/>
      <c r="AV20" s="657"/>
      <c r="AW20" s="657"/>
      <c r="AX20" s="657"/>
      <c r="AY20" s="657"/>
      <c r="AZ20" s="657"/>
      <c r="BA20" s="657"/>
      <c r="BB20" s="657"/>
      <c r="BC20" s="657"/>
      <c r="BD20" s="657"/>
      <c r="BE20" s="657"/>
      <c r="BF20" s="658"/>
      <c r="BG20" s="659">
        <v>1261473</v>
      </c>
      <c r="BH20" s="660"/>
      <c r="BI20" s="660"/>
      <c r="BJ20" s="660"/>
      <c r="BK20" s="660"/>
      <c r="BL20" s="660"/>
      <c r="BM20" s="660"/>
      <c r="BN20" s="661"/>
      <c r="BO20" s="662">
        <v>7.3</v>
      </c>
      <c r="BP20" s="662"/>
      <c r="BQ20" s="662"/>
      <c r="BR20" s="662"/>
      <c r="BS20" s="668" t="s">
        <v>237</v>
      </c>
      <c r="BT20" s="660"/>
      <c r="BU20" s="660"/>
      <c r="BV20" s="660"/>
      <c r="BW20" s="660"/>
      <c r="BX20" s="660"/>
      <c r="BY20" s="660"/>
      <c r="BZ20" s="660"/>
      <c r="CA20" s="660"/>
      <c r="CB20" s="669"/>
      <c r="CD20" s="674" t="s">
        <v>281</v>
      </c>
      <c r="CE20" s="675"/>
      <c r="CF20" s="675"/>
      <c r="CG20" s="675"/>
      <c r="CH20" s="675"/>
      <c r="CI20" s="675"/>
      <c r="CJ20" s="675"/>
      <c r="CK20" s="675"/>
      <c r="CL20" s="675"/>
      <c r="CM20" s="675"/>
      <c r="CN20" s="675"/>
      <c r="CO20" s="675"/>
      <c r="CP20" s="675"/>
      <c r="CQ20" s="676"/>
      <c r="CR20" s="659">
        <v>28125929</v>
      </c>
      <c r="CS20" s="660"/>
      <c r="CT20" s="660"/>
      <c r="CU20" s="660"/>
      <c r="CV20" s="660"/>
      <c r="CW20" s="660"/>
      <c r="CX20" s="660"/>
      <c r="CY20" s="661"/>
      <c r="CZ20" s="662">
        <v>100</v>
      </c>
      <c r="DA20" s="662"/>
      <c r="DB20" s="662"/>
      <c r="DC20" s="662"/>
      <c r="DD20" s="668">
        <v>3188794</v>
      </c>
      <c r="DE20" s="660"/>
      <c r="DF20" s="660"/>
      <c r="DG20" s="660"/>
      <c r="DH20" s="660"/>
      <c r="DI20" s="660"/>
      <c r="DJ20" s="660"/>
      <c r="DK20" s="660"/>
      <c r="DL20" s="660"/>
      <c r="DM20" s="660"/>
      <c r="DN20" s="660"/>
      <c r="DO20" s="660"/>
      <c r="DP20" s="661"/>
      <c r="DQ20" s="668">
        <v>20153647</v>
      </c>
      <c r="DR20" s="660"/>
      <c r="DS20" s="660"/>
      <c r="DT20" s="660"/>
      <c r="DU20" s="660"/>
      <c r="DV20" s="660"/>
      <c r="DW20" s="660"/>
      <c r="DX20" s="660"/>
      <c r="DY20" s="660"/>
      <c r="DZ20" s="660"/>
      <c r="EA20" s="660"/>
      <c r="EB20" s="660"/>
      <c r="EC20" s="669"/>
    </row>
    <row r="21" spans="2:133" ht="11.25" customHeight="1" x14ac:dyDescent="0.15">
      <c r="B21" s="656" t="s">
        <v>282</v>
      </c>
      <c r="C21" s="657"/>
      <c r="D21" s="657"/>
      <c r="E21" s="657"/>
      <c r="F21" s="657"/>
      <c r="G21" s="657"/>
      <c r="H21" s="657"/>
      <c r="I21" s="657"/>
      <c r="J21" s="657"/>
      <c r="K21" s="657"/>
      <c r="L21" s="657"/>
      <c r="M21" s="657"/>
      <c r="N21" s="657"/>
      <c r="O21" s="657"/>
      <c r="P21" s="657"/>
      <c r="Q21" s="658"/>
      <c r="R21" s="659" t="s">
        <v>135</v>
      </c>
      <c r="S21" s="660"/>
      <c r="T21" s="660"/>
      <c r="U21" s="660"/>
      <c r="V21" s="660"/>
      <c r="W21" s="660"/>
      <c r="X21" s="660"/>
      <c r="Y21" s="661"/>
      <c r="Z21" s="662" t="s">
        <v>237</v>
      </c>
      <c r="AA21" s="662"/>
      <c r="AB21" s="662"/>
      <c r="AC21" s="662"/>
      <c r="AD21" s="663" t="s">
        <v>237</v>
      </c>
      <c r="AE21" s="663"/>
      <c r="AF21" s="663"/>
      <c r="AG21" s="663"/>
      <c r="AH21" s="663"/>
      <c r="AI21" s="663"/>
      <c r="AJ21" s="663"/>
      <c r="AK21" s="663"/>
      <c r="AL21" s="664" t="s">
        <v>237</v>
      </c>
      <c r="AM21" s="665"/>
      <c r="AN21" s="665"/>
      <c r="AO21" s="666"/>
      <c r="AP21" s="677" t="s">
        <v>283</v>
      </c>
      <c r="AQ21" s="678"/>
      <c r="AR21" s="678"/>
      <c r="AS21" s="678"/>
      <c r="AT21" s="678"/>
      <c r="AU21" s="678"/>
      <c r="AV21" s="678"/>
      <c r="AW21" s="678"/>
      <c r="AX21" s="678"/>
      <c r="AY21" s="678"/>
      <c r="AZ21" s="678"/>
      <c r="BA21" s="678"/>
      <c r="BB21" s="678"/>
      <c r="BC21" s="678"/>
      <c r="BD21" s="678"/>
      <c r="BE21" s="678"/>
      <c r="BF21" s="679"/>
      <c r="BG21" s="659">
        <v>13663</v>
      </c>
      <c r="BH21" s="660"/>
      <c r="BI21" s="660"/>
      <c r="BJ21" s="660"/>
      <c r="BK21" s="660"/>
      <c r="BL21" s="660"/>
      <c r="BM21" s="660"/>
      <c r="BN21" s="661"/>
      <c r="BO21" s="662">
        <v>0.1</v>
      </c>
      <c r="BP21" s="662"/>
      <c r="BQ21" s="662"/>
      <c r="BR21" s="662"/>
      <c r="BS21" s="668" t="s">
        <v>237</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15">
      <c r="B22" s="656" t="s">
        <v>284</v>
      </c>
      <c r="C22" s="657"/>
      <c r="D22" s="657"/>
      <c r="E22" s="657"/>
      <c r="F22" s="657"/>
      <c r="G22" s="657"/>
      <c r="H22" s="657"/>
      <c r="I22" s="657"/>
      <c r="J22" s="657"/>
      <c r="K22" s="657"/>
      <c r="L22" s="657"/>
      <c r="M22" s="657"/>
      <c r="N22" s="657"/>
      <c r="O22" s="657"/>
      <c r="P22" s="657"/>
      <c r="Q22" s="658"/>
      <c r="R22" s="659">
        <v>19714446</v>
      </c>
      <c r="S22" s="660"/>
      <c r="T22" s="660"/>
      <c r="U22" s="660"/>
      <c r="V22" s="660"/>
      <c r="W22" s="660"/>
      <c r="X22" s="660"/>
      <c r="Y22" s="661"/>
      <c r="Z22" s="662">
        <v>66.3</v>
      </c>
      <c r="AA22" s="662"/>
      <c r="AB22" s="662"/>
      <c r="AC22" s="662"/>
      <c r="AD22" s="663">
        <v>18400910</v>
      </c>
      <c r="AE22" s="663"/>
      <c r="AF22" s="663"/>
      <c r="AG22" s="663"/>
      <c r="AH22" s="663"/>
      <c r="AI22" s="663"/>
      <c r="AJ22" s="663"/>
      <c r="AK22" s="663"/>
      <c r="AL22" s="664">
        <v>99.4</v>
      </c>
      <c r="AM22" s="665"/>
      <c r="AN22" s="665"/>
      <c r="AO22" s="666"/>
      <c r="AP22" s="677" t="s">
        <v>285</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237</v>
      </c>
      <c r="BP22" s="662"/>
      <c r="BQ22" s="662"/>
      <c r="BR22" s="662"/>
      <c r="BS22" s="668" t="s">
        <v>237</v>
      </c>
      <c r="BT22" s="660"/>
      <c r="BU22" s="660"/>
      <c r="BV22" s="660"/>
      <c r="BW22" s="660"/>
      <c r="BX22" s="660"/>
      <c r="BY22" s="660"/>
      <c r="BZ22" s="660"/>
      <c r="CA22" s="660"/>
      <c r="CB22" s="669"/>
      <c r="CD22" s="641" t="s">
        <v>286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287</v>
      </c>
      <c r="C23" s="657"/>
      <c r="D23" s="657"/>
      <c r="E23" s="657"/>
      <c r="F23" s="657"/>
      <c r="G23" s="657"/>
      <c r="H23" s="657"/>
      <c r="I23" s="657"/>
      <c r="J23" s="657"/>
      <c r="K23" s="657"/>
      <c r="L23" s="657"/>
      <c r="M23" s="657"/>
      <c r="N23" s="657"/>
      <c r="O23" s="657"/>
      <c r="P23" s="657"/>
      <c r="Q23" s="658"/>
      <c r="R23" s="659">
        <v>14620</v>
      </c>
      <c r="S23" s="660"/>
      <c r="T23" s="660"/>
      <c r="U23" s="660"/>
      <c r="V23" s="660"/>
      <c r="W23" s="660"/>
      <c r="X23" s="660"/>
      <c r="Y23" s="661"/>
      <c r="Z23" s="662">
        <v>0</v>
      </c>
      <c r="AA23" s="662"/>
      <c r="AB23" s="662"/>
      <c r="AC23" s="662"/>
      <c r="AD23" s="663">
        <v>14620</v>
      </c>
      <c r="AE23" s="663"/>
      <c r="AF23" s="663"/>
      <c r="AG23" s="663"/>
      <c r="AH23" s="663"/>
      <c r="AI23" s="663"/>
      <c r="AJ23" s="663"/>
      <c r="AK23" s="663"/>
      <c r="AL23" s="664">
        <v>0.1</v>
      </c>
      <c r="AM23" s="665"/>
      <c r="AN23" s="665"/>
      <c r="AO23" s="666"/>
      <c r="AP23" s="677" t="s">
        <v>288</v>
      </c>
      <c r="AQ23" s="678"/>
      <c r="AR23" s="678"/>
      <c r="AS23" s="678"/>
      <c r="AT23" s="678"/>
      <c r="AU23" s="678"/>
      <c r="AV23" s="678"/>
      <c r="AW23" s="678"/>
      <c r="AX23" s="678"/>
      <c r="AY23" s="678"/>
      <c r="AZ23" s="678"/>
      <c r="BA23" s="678"/>
      <c r="BB23" s="678"/>
      <c r="BC23" s="678"/>
      <c r="BD23" s="678"/>
      <c r="BE23" s="678"/>
      <c r="BF23" s="679"/>
      <c r="BG23" s="659">
        <v>1247810</v>
      </c>
      <c r="BH23" s="660"/>
      <c r="BI23" s="660"/>
      <c r="BJ23" s="660"/>
      <c r="BK23" s="660"/>
      <c r="BL23" s="660"/>
      <c r="BM23" s="660"/>
      <c r="BN23" s="661"/>
      <c r="BO23" s="662">
        <v>7.2</v>
      </c>
      <c r="BP23" s="662"/>
      <c r="BQ23" s="662"/>
      <c r="BR23" s="662"/>
      <c r="BS23" s="668" t="s">
        <v>135</v>
      </c>
      <c r="BT23" s="660"/>
      <c r="BU23" s="660"/>
      <c r="BV23" s="660"/>
      <c r="BW23" s="660"/>
      <c r="BX23" s="660"/>
      <c r="BY23" s="660"/>
      <c r="BZ23" s="660"/>
      <c r="CA23" s="660"/>
      <c r="CB23" s="669"/>
      <c r="CD23" s="641" t="s">
        <v>226</v>
      </c>
      <c r="CE23" s="642"/>
      <c r="CF23" s="642"/>
      <c r="CG23" s="642"/>
      <c r="CH23" s="642"/>
      <c r="CI23" s="642"/>
      <c r="CJ23" s="642"/>
      <c r="CK23" s="642"/>
      <c r="CL23" s="642"/>
      <c r="CM23" s="642"/>
      <c r="CN23" s="642"/>
      <c r="CO23" s="642"/>
      <c r="CP23" s="642"/>
      <c r="CQ23" s="643"/>
      <c r="CR23" s="641" t="s">
        <v>289</v>
      </c>
      <c r="CS23" s="642"/>
      <c r="CT23" s="642"/>
      <c r="CU23" s="642"/>
      <c r="CV23" s="642"/>
      <c r="CW23" s="642"/>
      <c r="CX23" s="642"/>
      <c r="CY23" s="643"/>
      <c r="CZ23" s="641" t="s">
        <v>290</v>
      </c>
      <c r="DA23" s="642"/>
      <c r="DB23" s="642"/>
      <c r="DC23" s="643"/>
      <c r="DD23" s="641" t="s">
        <v>291</v>
      </c>
      <c r="DE23" s="642"/>
      <c r="DF23" s="642"/>
      <c r="DG23" s="642"/>
      <c r="DH23" s="642"/>
      <c r="DI23" s="642"/>
      <c r="DJ23" s="642"/>
      <c r="DK23" s="643"/>
      <c r="DL23" s="691" t="s">
        <v>292</v>
      </c>
      <c r="DM23" s="692"/>
      <c r="DN23" s="692"/>
      <c r="DO23" s="692"/>
      <c r="DP23" s="692"/>
      <c r="DQ23" s="692"/>
      <c r="DR23" s="692"/>
      <c r="DS23" s="692"/>
      <c r="DT23" s="692"/>
      <c r="DU23" s="692"/>
      <c r="DV23" s="693"/>
      <c r="DW23" s="641" t="s">
        <v>293</v>
      </c>
      <c r="DX23" s="642"/>
      <c r="DY23" s="642"/>
      <c r="DZ23" s="642"/>
      <c r="EA23" s="642"/>
      <c r="EB23" s="642"/>
      <c r="EC23" s="643"/>
    </row>
    <row r="24" spans="2:133" ht="11.25" customHeight="1" x14ac:dyDescent="0.15">
      <c r="B24" s="656" t="s">
        <v>294</v>
      </c>
      <c r="C24" s="657"/>
      <c r="D24" s="657"/>
      <c r="E24" s="657"/>
      <c r="F24" s="657"/>
      <c r="G24" s="657"/>
      <c r="H24" s="657"/>
      <c r="I24" s="657"/>
      <c r="J24" s="657"/>
      <c r="K24" s="657"/>
      <c r="L24" s="657"/>
      <c r="M24" s="657"/>
      <c r="N24" s="657"/>
      <c r="O24" s="657"/>
      <c r="P24" s="657"/>
      <c r="Q24" s="658"/>
      <c r="R24" s="659">
        <v>66005</v>
      </c>
      <c r="S24" s="660"/>
      <c r="T24" s="660"/>
      <c r="U24" s="660"/>
      <c r="V24" s="660"/>
      <c r="W24" s="660"/>
      <c r="X24" s="660"/>
      <c r="Y24" s="661"/>
      <c r="Z24" s="662">
        <v>0.2</v>
      </c>
      <c r="AA24" s="662"/>
      <c r="AB24" s="662"/>
      <c r="AC24" s="662"/>
      <c r="AD24" s="663" t="s">
        <v>135</v>
      </c>
      <c r="AE24" s="663"/>
      <c r="AF24" s="663"/>
      <c r="AG24" s="663"/>
      <c r="AH24" s="663"/>
      <c r="AI24" s="663"/>
      <c r="AJ24" s="663"/>
      <c r="AK24" s="663"/>
      <c r="AL24" s="664" t="s">
        <v>249</v>
      </c>
      <c r="AM24" s="665"/>
      <c r="AN24" s="665"/>
      <c r="AO24" s="666"/>
      <c r="AP24" s="677" t="s">
        <v>295</v>
      </c>
      <c r="AQ24" s="678"/>
      <c r="AR24" s="678"/>
      <c r="AS24" s="678"/>
      <c r="AT24" s="678"/>
      <c r="AU24" s="678"/>
      <c r="AV24" s="678"/>
      <c r="AW24" s="678"/>
      <c r="AX24" s="678"/>
      <c r="AY24" s="678"/>
      <c r="AZ24" s="678"/>
      <c r="BA24" s="678"/>
      <c r="BB24" s="678"/>
      <c r="BC24" s="678"/>
      <c r="BD24" s="678"/>
      <c r="BE24" s="678"/>
      <c r="BF24" s="679"/>
      <c r="BG24" s="659" t="s">
        <v>237</v>
      </c>
      <c r="BH24" s="660"/>
      <c r="BI24" s="660"/>
      <c r="BJ24" s="660"/>
      <c r="BK24" s="660"/>
      <c r="BL24" s="660"/>
      <c r="BM24" s="660"/>
      <c r="BN24" s="661"/>
      <c r="BO24" s="662" t="s">
        <v>135</v>
      </c>
      <c r="BP24" s="662"/>
      <c r="BQ24" s="662"/>
      <c r="BR24" s="662"/>
      <c r="BS24" s="668" t="s">
        <v>237</v>
      </c>
      <c r="BT24" s="660"/>
      <c r="BU24" s="660"/>
      <c r="BV24" s="660"/>
      <c r="BW24" s="660"/>
      <c r="BX24" s="660"/>
      <c r="BY24" s="660"/>
      <c r="BZ24" s="660"/>
      <c r="CA24" s="660"/>
      <c r="CB24" s="669"/>
      <c r="CD24" s="670" t="s">
        <v>296</v>
      </c>
      <c r="CE24" s="671"/>
      <c r="CF24" s="671"/>
      <c r="CG24" s="671"/>
      <c r="CH24" s="671"/>
      <c r="CI24" s="671"/>
      <c r="CJ24" s="671"/>
      <c r="CK24" s="671"/>
      <c r="CL24" s="671"/>
      <c r="CM24" s="671"/>
      <c r="CN24" s="671"/>
      <c r="CO24" s="671"/>
      <c r="CP24" s="671"/>
      <c r="CQ24" s="672"/>
      <c r="CR24" s="648">
        <v>12236388</v>
      </c>
      <c r="CS24" s="649"/>
      <c r="CT24" s="649"/>
      <c r="CU24" s="649"/>
      <c r="CV24" s="649"/>
      <c r="CW24" s="649"/>
      <c r="CX24" s="649"/>
      <c r="CY24" s="650"/>
      <c r="CZ24" s="653">
        <v>43.5</v>
      </c>
      <c r="DA24" s="654"/>
      <c r="DB24" s="654"/>
      <c r="DC24" s="673"/>
      <c r="DD24" s="694">
        <v>7961185</v>
      </c>
      <c r="DE24" s="649"/>
      <c r="DF24" s="649"/>
      <c r="DG24" s="649"/>
      <c r="DH24" s="649"/>
      <c r="DI24" s="649"/>
      <c r="DJ24" s="649"/>
      <c r="DK24" s="650"/>
      <c r="DL24" s="694">
        <v>7660769</v>
      </c>
      <c r="DM24" s="649"/>
      <c r="DN24" s="649"/>
      <c r="DO24" s="649"/>
      <c r="DP24" s="649"/>
      <c r="DQ24" s="649"/>
      <c r="DR24" s="649"/>
      <c r="DS24" s="649"/>
      <c r="DT24" s="649"/>
      <c r="DU24" s="649"/>
      <c r="DV24" s="650"/>
      <c r="DW24" s="653">
        <v>41.4</v>
      </c>
      <c r="DX24" s="654"/>
      <c r="DY24" s="654"/>
      <c r="DZ24" s="654"/>
      <c r="EA24" s="654"/>
      <c r="EB24" s="654"/>
      <c r="EC24" s="655"/>
    </row>
    <row r="25" spans="2:133" ht="11.25" customHeight="1" x14ac:dyDescent="0.15">
      <c r="B25" s="656" t="s">
        <v>297</v>
      </c>
      <c r="C25" s="657"/>
      <c r="D25" s="657"/>
      <c r="E25" s="657"/>
      <c r="F25" s="657"/>
      <c r="G25" s="657"/>
      <c r="H25" s="657"/>
      <c r="I25" s="657"/>
      <c r="J25" s="657"/>
      <c r="K25" s="657"/>
      <c r="L25" s="657"/>
      <c r="M25" s="657"/>
      <c r="N25" s="657"/>
      <c r="O25" s="657"/>
      <c r="P25" s="657"/>
      <c r="Q25" s="658"/>
      <c r="R25" s="659">
        <v>664934</v>
      </c>
      <c r="S25" s="660"/>
      <c r="T25" s="660"/>
      <c r="U25" s="660"/>
      <c r="V25" s="660"/>
      <c r="W25" s="660"/>
      <c r="X25" s="660"/>
      <c r="Y25" s="661"/>
      <c r="Z25" s="662">
        <v>2.2000000000000002</v>
      </c>
      <c r="AA25" s="662"/>
      <c r="AB25" s="662"/>
      <c r="AC25" s="662"/>
      <c r="AD25" s="663">
        <v>60519</v>
      </c>
      <c r="AE25" s="663"/>
      <c r="AF25" s="663"/>
      <c r="AG25" s="663"/>
      <c r="AH25" s="663"/>
      <c r="AI25" s="663"/>
      <c r="AJ25" s="663"/>
      <c r="AK25" s="663"/>
      <c r="AL25" s="664">
        <v>0.3</v>
      </c>
      <c r="AM25" s="665"/>
      <c r="AN25" s="665"/>
      <c r="AO25" s="666"/>
      <c r="AP25" s="677" t="s">
        <v>298</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135</v>
      </c>
      <c r="BP25" s="662"/>
      <c r="BQ25" s="662"/>
      <c r="BR25" s="662"/>
      <c r="BS25" s="668" t="s">
        <v>135</v>
      </c>
      <c r="BT25" s="660"/>
      <c r="BU25" s="660"/>
      <c r="BV25" s="660"/>
      <c r="BW25" s="660"/>
      <c r="BX25" s="660"/>
      <c r="BY25" s="660"/>
      <c r="BZ25" s="660"/>
      <c r="CA25" s="660"/>
      <c r="CB25" s="669"/>
      <c r="CD25" s="674" t="s">
        <v>299</v>
      </c>
      <c r="CE25" s="675"/>
      <c r="CF25" s="675"/>
      <c r="CG25" s="675"/>
      <c r="CH25" s="675"/>
      <c r="CI25" s="675"/>
      <c r="CJ25" s="675"/>
      <c r="CK25" s="675"/>
      <c r="CL25" s="675"/>
      <c r="CM25" s="675"/>
      <c r="CN25" s="675"/>
      <c r="CO25" s="675"/>
      <c r="CP25" s="675"/>
      <c r="CQ25" s="676"/>
      <c r="CR25" s="659">
        <v>4607889</v>
      </c>
      <c r="CS25" s="683"/>
      <c r="CT25" s="683"/>
      <c r="CU25" s="683"/>
      <c r="CV25" s="683"/>
      <c r="CW25" s="683"/>
      <c r="CX25" s="683"/>
      <c r="CY25" s="684"/>
      <c r="CZ25" s="664">
        <v>16.399999999999999</v>
      </c>
      <c r="DA25" s="695"/>
      <c r="DB25" s="695"/>
      <c r="DC25" s="697"/>
      <c r="DD25" s="668">
        <v>4151445</v>
      </c>
      <c r="DE25" s="683"/>
      <c r="DF25" s="683"/>
      <c r="DG25" s="683"/>
      <c r="DH25" s="683"/>
      <c r="DI25" s="683"/>
      <c r="DJ25" s="683"/>
      <c r="DK25" s="684"/>
      <c r="DL25" s="668">
        <v>4121531</v>
      </c>
      <c r="DM25" s="683"/>
      <c r="DN25" s="683"/>
      <c r="DO25" s="683"/>
      <c r="DP25" s="683"/>
      <c r="DQ25" s="683"/>
      <c r="DR25" s="683"/>
      <c r="DS25" s="683"/>
      <c r="DT25" s="683"/>
      <c r="DU25" s="683"/>
      <c r="DV25" s="684"/>
      <c r="DW25" s="664">
        <v>22.3</v>
      </c>
      <c r="DX25" s="695"/>
      <c r="DY25" s="695"/>
      <c r="DZ25" s="695"/>
      <c r="EA25" s="695"/>
      <c r="EB25" s="695"/>
      <c r="EC25" s="696"/>
    </row>
    <row r="26" spans="2:133" ht="11.25" customHeight="1" x14ac:dyDescent="0.15">
      <c r="B26" s="656" t="s">
        <v>300</v>
      </c>
      <c r="C26" s="657"/>
      <c r="D26" s="657"/>
      <c r="E26" s="657"/>
      <c r="F26" s="657"/>
      <c r="G26" s="657"/>
      <c r="H26" s="657"/>
      <c r="I26" s="657"/>
      <c r="J26" s="657"/>
      <c r="K26" s="657"/>
      <c r="L26" s="657"/>
      <c r="M26" s="657"/>
      <c r="N26" s="657"/>
      <c r="O26" s="657"/>
      <c r="P26" s="657"/>
      <c r="Q26" s="658"/>
      <c r="R26" s="659">
        <v>122331</v>
      </c>
      <c r="S26" s="660"/>
      <c r="T26" s="660"/>
      <c r="U26" s="660"/>
      <c r="V26" s="660"/>
      <c r="W26" s="660"/>
      <c r="X26" s="660"/>
      <c r="Y26" s="661"/>
      <c r="Z26" s="662">
        <v>0.4</v>
      </c>
      <c r="AA26" s="662"/>
      <c r="AB26" s="662"/>
      <c r="AC26" s="662"/>
      <c r="AD26" s="663" t="s">
        <v>135</v>
      </c>
      <c r="AE26" s="663"/>
      <c r="AF26" s="663"/>
      <c r="AG26" s="663"/>
      <c r="AH26" s="663"/>
      <c r="AI26" s="663"/>
      <c r="AJ26" s="663"/>
      <c r="AK26" s="663"/>
      <c r="AL26" s="664" t="s">
        <v>249</v>
      </c>
      <c r="AM26" s="665"/>
      <c r="AN26" s="665"/>
      <c r="AO26" s="666"/>
      <c r="AP26" s="677" t="s">
        <v>301</v>
      </c>
      <c r="AQ26" s="698"/>
      <c r="AR26" s="698"/>
      <c r="AS26" s="698"/>
      <c r="AT26" s="698"/>
      <c r="AU26" s="698"/>
      <c r="AV26" s="698"/>
      <c r="AW26" s="698"/>
      <c r="AX26" s="698"/>
      <c r="AY26" s="698"/>
      <c r="AZ26" s="698"/>
      <c r="BA26" s="698"/>
      <c r="BB26" s="698"/>
      <c r="BC26" s="698"/>
      <c r="BD26" s="698"/>
      <c r="BE26" s="698"/>
      <c r="BF26" s="679"/>
      <c r="BG26" s="659" t="s">
        <v>135</v>
      </c>
      <c r="BH26" s="660"/>
      <c r="BI26" s="660"/>
      <c r="BJ26" s="660"/>
      <c r="BK26" s="660"/>
      <c r="BL26" s="660"/>
      <c r="BM26" s="660"/>
      <c r="BN26" s="661"/>
      <c r="BO26" s="662" t="s">
        <v>237</v>
      </c>
      <c r="BP26" s="662"/>
      <c r="BQ26" s="662"/>
      <c r="BR26" s="662"/>
      <c r="BS26" s="668" t="s">
        <v>237</v>
      </c>
      <c r="BT26" s="660"/>
      <c r="BU26" s="660"/>
      <c r="BV26" s="660"/>
      <c r="BW26" s="660"/>
      <c r="BX26" s="660"/>
      <c r="BY26" s="660"/>
      <c r="BZ26" s="660"/>
      <c r="CA26" s="660"/>
      <c r="CB26" s="669"/>
      <c r="CD26" s="674" t="s">
        <v>302</v>
      </c>
      <c r="CE26" s="675"/>
      <c r="CF26" s="675"/>
      <c r="CG26" s="675"/>
      <c r="CH26" s="675"/>
      <c r="CI26" s="675"/>
      <c r="CJ26" s="675"/>
      <c r="CK26" s="675"/>
      <c r="CL26" s="675"/>
      <c r="CM26" s="675"/>
      <c r="CN26" s="675"/>
      <c r="CO26" s="675"/>
      <c r="CP26" s="675"/>
      <c r="CQ26" s="676"/>
      <c r="CR26" s="659">
        <v>3425880</v>
      </c>
      <c r="CS26" s="660"/>
      <c r="CT26" s="660"/>
      <c r="CU26" s="660"/>
      <c r="CV26" s="660"/>
      <c r="CW26" s="660"/>
      <c r="CX26" s="660"/>
      <c r="CY26" s="661"/>
      <c r="CZ26" s="664">
        <v>12.2</v>
      </c>
      <c r="DA26" s="695"/>
      <c r="DB26" s="695"/>
      <c r="DC26" s="697"/>
      <c r="DD26" s="668">
        <v>2986190</v>
      </c>
      <c r="DE26" s="660"/>
      <c r="DF26" s="660"/>
      <c r="DG26" s="660"/>
      <c r="DH26" s="660"/>
      <c r="DI26" s="660"/>
      <c r="DJ26" s="660"/>
      <c r="DK26" s="661"/>
      <c r="DL26" s="668" t="s">
        <v>135</v>
      </c>
      <c r="DM26" s="660"/>
      <c r="DN26" s="660"/>
      <c r="DO26" s="660"/>
      <c r="DP26" s="660"/>
      <c r="DQ26" s="660"/>
      <c r="DR26" s="660"/>
      <c r="DS26" s="660"/>
      <c r="DT26" s="660"/>
      <c r="DU26" s="660"/>
      <c r="DV26" s="661"/>
      <c r="DW26" s="664" t="s">
        <v>249</v>
      </c>
      <c r="DX26" s="695"/>
      <c r="DY26" s="695"/>
      <c r="DZ26" s="695"/>
      <c r="EA26" s="695"/>
      <c r="EB26" s="695"/>
      <c r="EC26" s="696"/>
    </row>
    <row r="27" spans="2:133" ht="11.25" customHeight="1" x14ac:dyDescent="0.15">
      <c r="B27" s="656" t="s">
        <v>303</v>
      </c>
      <c r="C27" s="657"/>
      <c r="D27" s="657"/>
      <c r="E27" s="657"/>
      <c r="F27" s="657"/>
      <c r="G27" s="657"/>
      <c r="H27" s="657"/>
      <c r="I27" s="657"/>
      <c r="J27" s="657"/>
      <c r="K27" s="657"/>
      <c r="L27" s="657"/>
      <c r="M27" s="657"/>
      <c r="N27" s="657"/>
      <c r="O27" s="657"/>
      <c r="P27" s="657"/>
      <c r="Q27" s="658"/>
      <c r="R27" s="659">
        <v>3119260</v>
      </c>
      <c r="S27" s="660"/>
      <c r="T27" s="660"/>
      <c r="U27" s="660"/>
      <c r="V27" s="660"/>
      <c r="W27" s="660"/>
      <c r="X27" s="660"/>
      <c r="Y27" s="661"/>
      <c r="Z27" s="662">
        <v>10.5</v>
      </c>
      <c r="AA27" s="662"/>
      <c r="AB27" s="662"/>
      <c r="AC27" s="662"/>
      <c r="AD27" s="663" t="s">
        <v>135</v>
      </c>
      <c r="AE27" s="663"/>
      <c r="AF27" s="663"/>
      <c r="AG27" s="663"/>
      <c r="AH27" s="663"/>
      <c r="AI27" s="663"/>
      <c r="AJ27" s="663"/>
      <c r="AK27" s="663"/>
      <c r="AL27" s="664" t="s">
        <v>135</v>
      </c>
      <c r="AM27" s="665"/>
      <c r="AN27" s="665"/>
      <c r="AO27" s="666"/>
      <c r="AP27" s="656" t="s">
        <v>304</v>
      </c>
      <c r="AQ27" s="657"/>
      <c r="AR27" s="657"/>
      <c r="AS27" s="657"/>
      <c r="AT27" s="657"/>
      <c r="AU27" s="657"/>
      <c r="AV27" s="657"/>
      <c r="AW27" s="657"/>
      <c r="AX27" s="657"/>
      <c r="AY27" s="657"/>
      <c r="AZ27" s="657"/>
      <c r="BA27" s="657"/>
      <c r="BB27" s="657"/>
      <c r="BC27" s="657"/>
      <c r="BD27" s="657"/>
      <c r="BE27" s="657"/>
      <c r="BF27" s="658"/>
      <c r="BG27" s="659">
        <v>17284744</v>
      </c>
      <c r="BH27" s="660"/>
      <c r="BI27" s="660"/>
      <c r="BJ27" s="660"/>
      <c r="BK27" s="660"/>
      <c r="BL27" s="660"/>
      <c r="BM27" s="660"/>
      <c r="BN27" s="661"/>
      <c r="BO27" s="662">
        <v>100</v>
      </c>
      <c r="BP27" s="662"/>
      <c r="BQ27" s="662"/>
      <c r="BR27" s="662"/>
      <c r="BS27" s="668" t="s">
        <v>237</v>
      </c>
      <c r="BT27" s="660"/>
      <c r="BU27" s="660"/>
      <c r="BV27" s="660"/>
      <c r="BW27" s="660"/>
      <c r="BX27" s="660"/>
      <c r="BY27" s="660"/>
      <c r="BZ27" s="660"/>
      <c r="CA27" s="660"/>
      <c r="CB27" s="669"/>
      <c r="CD27" s="674" t="s">
        <v>305</v>
      </c>
      <c r="CE27" s="675"/>
      <c r="CF27" s="675"/>
      <c r="CG27" s="675"/>
      <c r="CH27" s="675"/>
      <c r="CI27" s="675"/>
      <c r="CJ27" s="675"/>
      <c r="CK27" s="675"/>
      <c r="CL27" s="675"/>
      <c r="CM27" s="675"/>
      <c r="CN27" s="675"/>
      <c r="CO27" s="675"/>
      <c r="CP27" s="675"/>
      <c r="CQ27" s="676"/>
      <c r="CR27" s="659">
        <v>6611658</v>
      </c>
      <c r="CS27" s="683"/>
      <c r="CT27" s="683"/>
      <c r="CU27" s="683"/>
      <c r="CV27" s="683"/>
      <c r="CW27" s="683"/>
      <c r="CX27" s="683"/>
      <c r="CY27" s="684"/>
      <c r="CZ27" s="664">
        <v>23.5</v>
      </c>
      <c r="DA27" s="695"/>
      <c r="DB27" s="695"/>
      <c r="DC27" s="697"/>
      <c r="DD27" s="668">
        <v>2839463</v>
      </c>
      <c r="DE27" s="683"/>
      <c r="DF27" s="683"/>
      <c r="DG27" s="683"/>
      <c r="DH27" s="683"/>
      <c r="DI27" s="683"/>
      <c r="DJ27" s="683"/>
      <c r="DK27" s="684"/>
      <c r="DL27" s="668">
        <v>2568961</v>
      </c>
      <c r="DM27" s="683"/>
      <c r="DN27" s="683"/>
      <c r="DO27" s="683"/>
      <c r="DP27" s="683"/>
      <c r="DQ27" s="683"/>
      <c r="DR27" s="683"/>
      <c r="DS27" s="683"/>
      <c r="DT27" s="683"/>
      <c r="DU27" s="683"/>
      <c r="DV27" s="684"/>
      <c r="DW27" s="664">
        <v>13.9</v>
      </c>
      <c r="DX27" s="695"/>
      <c r="DY27" s="695"/>
      <c r="DZ27" s="695"/>
      <c r="EA27" s="695"/>
      <c r="EB27" s="695"/>
      <c r="EC27" s="696"/>
    </row>
    <row r="28" spans="2:133" ht="11.25" customHeight="1" x14ac:dyDescent="0.15">
      <c r="B28" s="701" t="s">
        <v>306</v>
      </c>
      <c r="C28" s="702"/>
      <c r="D28" s="702"/>
      <c r="E28" s="702"/>
      <c r="F28" s="702"/>
      <c r="G28" s="702"/>
      <c r="H28" s="702"/>
      <c r="I28" s="702"/>
      <c r="J28" s="702"/>
      <c r="K28" s="702"/>
      <c r="L28" s="702"/>
      <c r="M28" s="702"/>
      <c r="N28" s="702"/>
      <c r="O28" s="702"/>
      <c r="P28" s="702"/>
      <c r="Q28" s="703"/>
      <c r="R28" s="659" t="s">
        <v>135</v>
      </c>
      <c r="S28" s="660"/>
      <c r="T28" s="660"/>
      <c r="U28" s="660"/>
      <c r="V28" s="660"/>
      <c r="W28" s="660"/>
      <c r="X28" s="660"/>
      <c r="Y28" s="661"/>
      <c r="Z28" s="662" t="s">
        <v>135</v>
      </c>
      <c r="AA28" s="662"/>
      <c r="AB28" s="662"/>
      <c r="AC28" s="662"/>
      <c r="AD28" s="663" t="s">
        <v>237</v>
      </c>
      <c r="AE28" s="663"/>
      <c r="AF28" s="663"/>
      <c r="AG28" s="663"/>
      <c r="AH28" s="663"/>
      <c r="AI28" s="663"/>
      <c r="AJ28" s="663"/>
      <c r="AK28" s="663"/>
      <c r="AL28" s="664" t="s">
        <v>135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307</v>
      </c>
      <c r="CE28" s="675"/>
      <c r="CF28" s="675"/>
      <c r="CG28" s="675"/>
      <c r="CH28" s="675"/>
      <c r="CI28" s="675"/>
      <c r="CJ28" s="675"/>
      <c r="CK28" s="675"/>
      <c r="CL28" s="675"/>
      <c r="CM28" s="675"/>
      <c r="CN28" s="675"/>
      <c r="CO28" s="675"/>
      <c r="CP28" s="675"/>
      <c r="CQ28" s="676"/>
      <c r="CR28" s="659">
        <v>1016841</v>
      </c>
      <c r="CS28" s="660"/>
      <c r="CT28" s="660"/>
      <c r="CU28" s="660"/>
      <c r="CV28" s="660"/>
      <c r="CW28" s="660"/>
      <c r="CX28" s="660"/>
      <c r="CY28" s="661"/>
      <c r="CZ28" s="664">
        <v>3.6</v>
      </c>
      <c r="DA28" s="695"/>
      <c r="DB28" s="695"/>
      <c r="DC28" s="697"/>
      <c r="DD28" s="668">
        <v>970277</v>
      </c>
      <c r="DE28" s="660"/>
      <c r="DF28" s="660"/>
      <c r="DG28" s="660"/>
      <c r="DH28" s="660"/>
      <c r="DI28" s="660"/>
      <c r="DJ28" s="660"/>
      <c r="DK28" s="661"/>
      <c r="DL28" s="668">
        <v>970277</v>
      </c>
      <c r="DM28" s="660"/>
      <c r="DN28" s="660"/>
      <c r="DO28" s="660"/>
      <c r="DP28" s="660"/>
      <c r="DQ28" s="660"/>
      <c r="DR28" s="660"/>
      <c r="DS28" s="660"/>
      <c r="DT28" s="660"/>
      <c r="DU28" s="660"/>
      <c r="DV28" s="661"/>
      <c r="DW28" s="664">
        <v>5.2</v>
      </c>
      <c r="DX28" s="695"/>
      <c r="DY28" s="695"/>
      <c r="DZ28" s="695"/>
      <c r="EA28" s="695"/>
      <c r="EB28" s="695"/>
      <c r="EC28" s="696"/>
    </row>
    <row r="29" spans="2:133" ht="11.25" customHeight="1" x14ac:dyDescent="0.15">
      <c r="B29" s="656" t="s">
        <v>308</v>
      </c>
      <c r="C29" s="657"/>
      <c r="D29" s="657"/>
      <c r="E29" s="657"/>
      <c r="F29" s="657"/>
      <c r="G29" s="657"/>
      <c r="H29" s="657"/>
      <c r="I29" s="657"/>
      <c r="J29" s="657"/>
      <c r="K29" s="657"/>
      <c r="L29" s="657"/>
      <c r="M29" s="657"/>
      <c r="N29" s="657"/>
      <c r="O29" s="657"/>
      <c r="P29" s="657"/>
      <c r="Q29" s="658"/>
      <c r="R29" s="659">
        <v>1650305</v>
      </c>
      <c r="S29" s="660"/>
      <c r="T29" s="660"/>
      <c r="U29" s="660"/>
      <c r="V29" s="660"/>
      <c r="W29" s="660"/>
      <c r="X29" s="660"/>
      <c r="Y29" s="661"/>
      <c r="Z29" s="662">
        <v>5.6</v>
      </c>
      <c r="AA29" s="662"/>
      <c r="AB29" s="662"/>
      <c r="AC29" s="662"/>
      <c r="AD29" s="663" t="s">
        <v>237</v>
      </c>
      <c r="AE29" s="663"/>
      <c r="AF29" s="663"/>
      <c r="AG29" s="663"/>
      <c r="AH29" s="663"/>
      <c r="AI29" s="663"/>
      <c r="AJ29" s="663"/>
      <c r="AK29" s="663"/>
      <c r="AL29" s="664" t="s">
        <v>135</v>
      </c>
      <c r="AM29" s="665"/>
      <c r="AN29" s="665"/>
      <c r="AO29" s="666"/>
      <c r="AP29" s="638" t="s">
        <v>226</v>
      </c>
      <c r="AQ29" s="639"/>
      <c r="AR29" s="639"/>
      <c r="AS29" s="639"/>
      <c r="AT29" s="639"/>
      <c r="AU29" s="639"/>
      <c r="AV29" s="639"/>
      <c r="AW29" s="639"/>
      <c r="AX29" s="639"/>
      <c r="AY29" s="639"/>
      <c r="AZ29" s="639"/>
      <c r="BA29" s="639"/>
      <c r="BB29" s="639"/>
      <c r="BC29" s="639"/>
      <c r="BD29" s="639"/>
      <c r="BE29" s="639"/>
      <c r="BF29" s="640"/>
      <c r="BG29" s="638" t="s">
        <v>309</v>
      </c>
      <c r="BH29" s="699"/>
      <c r="BI29" s="699"/>
      <c r="BJ29" s="699"/>
      <c r="BK29" s="699"/>
      <c r="BL29" s="699"/>
      <c r="BM29" s="699"/>
      <c r="BN29" s="699"/>
      <c r="BO29" s="699"/>
      <c r="BP29" s="699"/>
      <c r="BQ29" s="700"/>
      <c r="BR29" s="638" t="s">
        <v>310</v>
      </c>
      <c r="BS29" s="699"/>
      <c r="BT29" s="699"/>
      <c r="BU29" s="699"/>
      <c r="BV29" s="699"/>
      <c r="BW29" s="699"/>
      <c r="BX29" s="699"/>
      <c r="BY29" s="699"/>
      <c r="BZ29" s="699"/>
      <c r="CA29" s="699"/>
      <c r="CB29" s="700"/>
      <c r="CD29" s="722" t="s">
        <v>311</v>
      </c>
      <c r="CE29" s="723"/>
      <c r="CF29" s="674" t="s">
        <v>64</v>
      </c>
      <c r="CG29" s="675"/>
      <c r="CH29" s="675"/>
      <c r="CI29" s="675"/>
      <c r="CJ29" s="675"/>
      <c r="CK29" s="675"/>
      <c r="CL29" s="675"/>
      <c r="CM29" s="675"/>
      <c r="CN29" s="675"/>
      <c r="CO29" s="675"/>
      <c r="CP29" s="675"/>
      <c r="CQ29" s="676"/>
      <c r="CR29" s="659">
        <v>1016841</v>
      </c>
      <c r="CS29" s="683"/>
      <c r="CT29" s="683"/>
      <c r="CU29" s="683"/>
      <c r="CV29" s="683"/>
      <c r="CW29" s="683"/>
      <c r="CX29" s="683"/>
      <c r="CY29" s="684"/>
      <c r="CZ29" s="664">
        <v>3.6</v>
      </c>
      <c r="DA29" s="695"/>
      <c r="DB29" s="695"/>
      <c r="DC29" s="697"/>
      <c r="DD29" s="668">
        <v>970277</v>
      </c>
      <c r="DE29" s="683"/>
      <c r="DF29" s="683"/>
      <c r="DG29" s="683"/>
      <c r="DH29" s="683"/>
      <c r="DI29" s="683"/>
      <c r="DJ29" s="683"/>
      <c r="DK29" s="684"/>
      <c r="DL29" s="668">
        <v>970277</v>
      </c>
      <c r="DM29" s="683"/>
      <c r="DN29" s="683"/>
      <c r="DO29" s="683"/>
      <c r="DP29" s="683"/>
      <c r="DQ29" s="683"/>
      <c r="DR29" s="683"/>
      <c r="DS29" s="683"/>
      <c r="DT29" s="683"/>
      <c r="DU29" s="683"/>
      <c r="DV29" s="684"/>
      <c r="DW29" s="664">
        <v>5.2</v>
      </c>
      <c r="DX29" s="695"/>
      <c r="DY29" s="695"/>
      <c r="DZ29" s="695"/>
      <c r="EA29" s="695"/>
      <c r="EB29" s="695"/>
      <c r="EC29" s="696"/>
    </row>
    <row r="30" spans="2:133" ht="11.25" customHeight="1" x14ac:dyDescent="0.15">
      <c r="B30" s="656" t="s">
        <v>312</v>
      </c>
      <c r="C30" s="657"/>
      <c r="D30" s="657"/>
      <c r="E30" s="657"/>
      <c r="F30" s="657"/>
      <c r="G30" s="657"/>
      <c r="H30" s="657"/>
      <c r="I30" s="657"/>
      <c r="J30" s="657"/>
      <c r="K30" s="657"/>
      <c r="L30" s="657"/>
      <c r="M30" s="657"/>
      <c r="N30" s="657"/>
      <c r="O30" s="657"/>
      <c r="P30" s="657"/>
      <c r="Q30" s="658"/>
      <c r="R30" s="659">
        <v>309333</v>
      </c>
      <c r="S30" s="660"/>
      <c r="T30" s="660"/>
      <c r="U30" s="660"/>
      <c r="V30" s="660"/>
      <c r="W30" s="660"/>
      <c r="X30" s="660"/>
      <c r="Y30" s="661"/>
      <c r="Z30" s="662">
        <v>1</v>
      </c>
      <c r="AA30" s="662"/>
      <c r="AB30" s="662"/>
      <c r="AC30" s="662"/>
      <c r="AD30" s="663">
        <v>25044</v>
      </c>
      <c r="AE30" s="663"/>
      <c r="AF30" s="663"/>
      <c r="AG30" s="663"/>
      <c r="AH30" s="663"/>
      <c r="AI30" s="663"/>
      <c r="AJ30" s="663"/>
      <c r="AK30" s="663"/>
      <c r="AL30" s="664">
        <v>0.1</v>
      </c>
      <c r="AM30" s="665"/>
      <c r="AN30" s="665"/>
      <c r="AO30" s="666"/>
      <c r="AP30" s="707" t="s">
        <v>313</v>
      </c>
      <c r="AQ30" s="708"/>
      <c r="AR30" s="708"/>
      <c r="AS30" s="708"/>
      <c r="AT30" s="713" t="s">
        <v>314</v>
      </c>
      <c r="AU30" s="210"/>
      <c r="AV30" s="210"/>
      <c r="AW30" s="210"/>
      <c r="AX30" s="645" t="s">
        <v>187</v>
      </c>
      <c r="AY30" s="646"/>
      <c r="AZ30" s="646"/>
      <c r="BA30" s="646"/>
      <c r="BB30" s="646"/>
      <c r="BC30" s="646"/>
      <c r="BD30" s="646"/>
      <c r="BE30" s="646"/>
      <c r="BF30" s="647"/>
      <c r="BG30" s="719">
        <v>99.8</v>
      </c>
      <c r="BH30" s="720"/>
      <c r="BI30" s="720"/>
      <c r="BJ30" s="720"/>
      <c r="BK30" s="720"/>
      <c r="BL30" s="720"/>
      <c r="BM30" s="654">
        <v>99.2</v>
      </c>
      <c r="BN30" s="720"/>
      <c r="BO30" s="720"/>
      <c r="BP30" s="720"/>
      <c r="BQ30" s="721"/>
      <c r="BR30" s="719">
        <v>99.7</v>
      </c>
      <c r="BS30" s="720"/>
      <c r="BT30" s="720"/>
      <c r="BU30" s="720"/>
      <c r="BV30" s="720"/>
      <c r="BW30" s="720"/>
      <c r="BX30" s="654">
        <v>99</v>
      </c>
      <c r="BY30" s="720"/>
      <c r="BZ30" s="720"/>
      <c r="CA30" s="720"/>
      <c r="CB30" s="721"/>
      <c r="CD30" s="724"/>
      <c r="CE30" s="725"/>
      <c r="CF30" s="674" t="s">
        <v>315</v>
      </c>
      <c r="CG30" s="675"/>
      <c r="CH30" s="675"/>
      <c r="CI30" s="675"/>
      <c r="CJ30" s="675"/>
      <c r="CK30" s="675"/>
      <c r="CL30" s="675"/>
      <c r="CM30" s="675"/>
      <c r="CN30" s="675"/>
      <c r="CO30" s="675"/>
      <c r="CP30" s="675"/>
      <c r="CQ30" s="676"/>
      <c r="CR30" s="659">
        <v>920420</v>
      </c>
      <c r="CS30" s="660"/>
      <c r="CT30" s="660"/>
      <c r="CU30" s="660"/>
      <c r="CV30" s="660"/>
      <c r="CW30" s="660"/>
      <c r="CX30" s="660"/>
      <c r="CY30" s="661"/>
      <c r="CZ30" s="664">
        <v>3.3</v>
      </c>
      <c r="DA30" s="695"/>
      <c r="DB30" s="695"/>
      <c r="DC30" s="697"/>
      <c r="DD30" s="668">
        <v>873856</v>
      </c>
      <c r="DE30" s="660"/>
      <c r="DF30" s="660"/>
      <c r="DG30" s="660"/>
      <c r="DH30" s="660"/>
      <c r="DI30" s="660"/>
      <c r="DJ30" s="660"/>
      <c r="DK30" s="661"/>
      <c r="DL30" s="668">
        <v>873856</v>
      </c>
      <c r="DM30" s="660"/>
      <c r="DN30" s="660"/>
      <c r="DO30" s="660"/>
      <c r="DP30" s="660"/>
      <c r="DQ30" s="660"/>
      <c r="DR30" s="660"/>
      <c r="DS30" s="660"/>
      <c r="DT30" s="660"/>
      <c r="DU30" s="660"/>
      <c r="DV30" s="661"/>
      <c r="DW30" s="664">
        <v>4.7</v>
      </c>
      <c r="DX30" s="695"/>
      <c r="DY30" s="695"/>
      <c r="DZ30" s="695"/>
      <c r="EA30" s="695"/>
      <c r="EB30" s="695"/>
      <c r="EC30" s="696"/>
    </row>
    <row r="31" spans="2:133" ht="11.25" customHeight="1" x14ac:dyDescent="0.15">
      <c r="B31" s="656" t="s">
        <v>316</v>
      </c>
      <c r="C31" s="657"/>
      <c r="D31" s="657"/>
      <c r="E31" s="657"/>
      <c r="F31" s="657"/>
      <c r="G31" s="657"/>
      <c r="H31" s="657"/>
      <c r="I31" s="657"/>
      <c r="J31" s="657"/>
      <c r="K31" s="657"/>
      <c r="L31" s="657"/>
      <c r="M31" s="657"/>
      <c r="N31" s="657"/>
      <c r="O31" s="657"/>
      <c r="P31" s="657"/>
      <c r="Q31" s="658"/>
      <c r="R31" s="659">
        <v>391259</v>
      </c>
      <c r="S31" s="660"/>
      <c r="T31" s="660"/>
      <c r="U31" s="660"/>
      <c r="V31" s="660"/>
      <c r="W31" s="660"/>
      <c r="X31" s="660"/>
      <c r="Y31" s="661"/>
      <c r="Z31" s="662">
        <v>1.3</v>
      </c>
      <c r="AA31" s="662"/>
      <c r="AB31" s="662"/>
      <c r="AC31" s="662"/>
      <c r="AD31" s="663" t="s">
        <v>237</v>
      </c>
      <c r="AE31" s="663"/>
      <c r="AF31" s="663"/>
      <c r="AG31" s="663"/>
      <c r="AH31" s="663"/>
      <c r="AI31" s="663"/>
      <c r="AJ31" s="663"/>
      <c r="AK31" s="663"/>
      <c r="AL31" s="664" t="s">
        <v>135</v>
      </c>
      <c r="AM31" s="665"/>
      <c r="AN31" s="665"/>
      <c r="AO31" s="666"/>
      <c r="AP31" s="709"/>
      <c r="AQ31" s="710"/>
      <c r="AR31" s="710"/>
      <c r="AS31" s="710"/>
      <c r="AT31" s="714"/>
      <c r="AU31" s="209" t="s">
        <v>317</v>
      </c>
      <c r="AV31" s="209"/>
      <c r="AW31" s="209"/>
      <c r="AX31" s="656" t="s">
        <v>318</v>
      </c>
      <c r="AY31" s="657"/>
      <c r="AZ31" s="657"/>
      <c r="BA31" s="657"/>
      <c r="BB31" s="657"/>
      <c r="BC31" s="657"/>
      <c r="BD31" s="657"/>
      <c r="BE31" s="657"/>
      <c r="BF31" s="658"/>
      <c r="BG31" s="716">
        <v>99.6</v>
      </c>
      <c r="BH31" s="683"/>
      <c r="BI31" s="683"/>
      <c r="BJ31" s="683"/>
      <c r="BK31" s="683"/>
      <c r="BL31" s="683"/>
      <c r="BM31" s="665">
        <v>98.8</v>
      </c>
      <c r="BN31" s="717"/>
      <c r="BO31" s="717"/>
      <c r="BP31" s="717"/>
      <c r="BQ31" s="718"/>
      <c r="BR31" s="716">
        <v>99.6</v>
      </c>
      <c r="BS31" s="683"/>
      <c r="BT31" s="683"/>
      <c r="BU31" s="683"/>
      <c r="BV31" s="683"/>
      <c r="BW31" s="683"/>
      <c r="BX31" s="665">
        <v>98.7</v>
      </c>
      <c r="BY31" s="717"/>
      <c r="BZ31" s="717"/>
      <c r="CA31" s="717"/>
      <c r="CB31" s="718"/>
      <c r="CD31" s="724"/>
      <c r="CE31" s="725"/>
      <c r="CF31" s="674" t="s">
        <v>319</v>
      </c>
      <c r="CG31" s="675"/>
      <c r="CH31" s="675"/>
      <c r="CI31" s="675"/>
      <c r="CJ31" s="675"/>
      <c r="CK31" s="675"/>
      <c r="CL31" s="675"/>
      <c r="CM31" s="675"/>
      <c r="CN31" s="675"/>
      <c r="CO31" s="675"/>
      <c r="CP31" s="675"/>
      <c r="CQ31" s="676"/>
      <c r="CR31" s="659">
        <v>96421</v>
      </c>
      <c r="CS31" s="683"/>
      <c r="CT31" s="683"/>
      <c r="CU31" s="683"/>
      <c r="CV31" s="683"/>
      <c r="CW31" s="683"/>
      <c r="CX31" s="683"/>
      <c r="CY31" s="684"/>
      <c r="CZ31" s="664">
        <v>0.3</v>
      </c>
      <c r="DA31" s="695"/>
      <c r="DB31" s="695"/>
      <c r="DC31" s="697"/>
      <c r="DD31" s="668">
        <v>96421</v>
      </c>
      <c r="DE31" s="683"/>
      <c r="DF31" s="683"/>
      <c r="DG31" s="683"/>
      <c r="DH31" s="683"/>
      <c r="DI31" s="683"/>
      <c r="DJ31" s="683"/>
      <c r="DK31" s="684"/>
      <c r="DL31" s="668">
        <v>96421</v>
      </c>
      <c r="DM31" s="683"/>
      <c r="DN31" s="683"/>
      <c r="DO31" s="683"/>
      <c r="DP31" s="683"/>
      <c r="DQ31" s="683"/>
      <c r="DR31" s="683"/>
      <c r="DS31" s="683"/>
      <c r="DT31" s="683"/>
      <c r="DU31" s="683"/>
      <c r="DV31" s="684"/>
      <c r="DW31" s="664">
        <v>0.5</v>
      </c>
      <c r="DX31" s="695"/>
      <c r="DY31" s="695"/>
      <c r="DZ31" s="695"/>
      <c r="EA31" s="695"/>
      <c r="EB31" s="695"/>
      <c r="EC31" s="696"/>
    </row>
    <row r="32" spans="2:133" ht="11.25" customHeight="1" x14ac:dyDescent="0.15">
      <c r="B32" s="656" t="s">
        <v>320</v>
      </c>
      <c r="C32" s="657"/>
      <c r="D32" s="657"/>
      <c r="E32" s="657"/>
      <c r="F32" s="657"/>
      <c r="G32" s="657"/>
      <c r="H32" s="657"/>
      <c r="I32" s="657"/>
      <c r="J32" s="657"/>
      <c r="K32" s="657"/>
      <c r="L32" s="657"/>
      <c r="M32" s="657"/>
      <c r="N32" s="657"/>
      <c r="O32" s="657"/>
      <c r="P32" s="657"/>
      <c r="Q32" s="658"/>
      <c r="R32" s="659">
        <v>1076059</v>
      </c>
      <c r="S32" s="660"/>
      <c r="T32" s="660"/>
      <c r="U32" s="660"/>
      <c r="V32" s="660"/>
      <c r="W32" s="660"/>
      <c r="X32" s="660"/>
      <c r="Y32" s="661"/>
      <c r="Z32" s="662">
        <v>3.6</v>
      </c>
      <c r="AA32" s="662"/>
      <c r="AB32" s="662"/>
      <c r="AC32" s="662"/>
      <c r="AD32" s="663" t="s">
        <v>237</v>
      </c>
      <c r="AE32" s="663"/>
      <c r="AF32" s="663"/>
      <c r="AG32" s="663"/>
      <c r="AH32" s="663"/>
      <c r="AI32" s="663"/>
      <c r="AJ32" s="663"/>
      <c r="AK32" s="663"/>
      <c r="AL32" s="664" t="s">
        <v>135</v>
      </c>
      <c r="AM32" s="665"/>
      <c r="AN32" s="665"/>
      <c r="AO32" s="666"/>
      <c r="AP32" s="711"/>
      <c r="AQ32" s="712"/>
      <c r="AR32" s="712"/>
      <c r="AS32" s="712"/>
      <c r="AT32" s="715"/>
      <c r="AU32" s="211"/>
      <c r="AV32" s="211"/>
      <c r="AW32" s="211"/>
      <c r="AX32" s="704" t="s">
        <v>321</v>
      </c>
      <c r="AY32" s="705"/>
      <c r="AZ32" s="705"/>
      <c r="BA32" s="705"/>
      <c r="BB32" s="705"/>
      <c r="BC32" s="705"/>
      <c r="BD32" s="705"/>
      <c r="BE32" s="705"/>
      <c r="BF32" s="706"/>
      <c r="BG32" s="728">
        <v>99.9</v>
      </c>
      <c r="BH32" s="729"/>
      <c r="BI32" s="729"/>
      <c r="BJ32" s="729"/>
      <c r="BK32" s="729"/>
      <c r="BL32" s="729"/>
      <c r="BM32" s="730">
        <v>99.5</v>
      </c>
      <c r="BN32" s="729"/>
      <c r="BO32" s="729"/>
      <c r="BP32" s="729"/>
      <c r="BQ32" s="731"/>
      <c r="BR32" s="728">
        <v>99.8</v>
      </c>
      <c r="BS32" s="729"/>
      <c r="BT32" s="729"/>
      <c r="BU32" s="729"/>
      <c r="BV32" s="729"/>
      <c r="BW32" s="729"/>
      <c r="BX32" s="730">
        <v>99.2</v>
      </c>
      <c r="BY32" s="729"/>
      <c r="BZ32" s="729"/>
      <c r="CA32" s="729"/>
      <c r="CB32" s="731"/>
      <c r="CD32" s="726"/>
      <c r="CE32" s="727"/>
      <c r="CF32" s="674" t="s">
        <v>322</v>
      </c>
      <c r="CG32" s="675"/>
      <c r="CH32" s="675"/>
      <c r="CI32" s="675"/>
      <c r="CJ32" s="675"/>
      <c r="CK32" s="675"/>
      <c r="CL32" s="675"/>
      <c r="CM32" s="675"/>
      <c r="CN32" s="675"/>
      <c r="CO32" s="675"/>
      <c r="CP32" s="675"/>
      <c r="CQ32" s="676"/>
      <c r="CR32" s="659" t="s">
        <v>135</v>
      </c>
      <c r="CS32" s="660"/>
      <c r="CT32" s="660"/>
      <c r="CU32" s="660"/>
      <c r="CV32" s="660"/>
      <c r="CW32" s="660"/>
      <c r="CX32" s="660"/>
      <c r="CY32" s="661"/>
      <c r="CZ32" s="664" t="s">
        <v>135</v>
      </c>
      <c r="DA32" s="695"/>
      <c r="DB32" s="695"/>
      <c r="DC32" s="697"/>
      <c r="DD32" s="668" t="s">
        <v>135</v>
      </c>
      <c r="DE32" s="660"/>
      <c r="DF32" s="660"/>
      <c r="DG32" s="660"/>
      <c r="DH32" s="660"/>
      <c r="DI32" s="660"/>
      <c r="DJ32" s="660"/>
      <c r="DK32" s="661"/>
      <c r="DL32" s="668" t="s">
        <v>135</v>
      </c>
      <c r="DM32" s="660"/>
      <c r="DN32" s="660"/>
      <c r="DO32" s="660"/>
      <c r="DP32" s="660"/>
      <c r="DQ32" s="660"/>
      <c r="DR32" s="660"/>
      <c r="DS32" s="660"/>
      <c r="DT32" s="660"/>
      <c r="DU32" s="660"/>
      <c r="DV32" s="661"/>
      <c r="DW32" s="664" t="s">
        <v>135</v>
      </c>
      <c r="DX32" s="695"/>
      <c r="DY32" s="695"/>
      <c r="DZ32" s="695"/>
      <c r="EA32" s="695"/>
      <c r="EB32" s="695"/>
      <c r="EC32" s="696"/>
    </row>
    <row r="33" spans="2:133" ht="11.25" customHeight="1" x14ac:dyDescent="0.15">
      <c r="B33" s="656" t="s">
        <v>323</v>
      </c>
      <c r="C33" s="657"/>
      <c r="D33" s="657"/>
      <c r="E33" s="657"/>
      <c r="F33" s="657"/>
      <c r="G33" s="657"/>
      <c r="H33" s="657"/>
      <c r="I33" s="657"/>
      <c r="J33" s="657"/>
      <c r="K33" s="657"/>
      <c r="L33" s="657"/>
      <c r="M33" s="657"/>
      <c r="N33" s="657"/>
      <c r="O33" s="657"/>
      <c r="P33" s="657"/>
      <c r="Q33" s="658"/>
      <c r="R33" s="659">
        <v>815859</v>
      </c>
      <c r="S33" s="660"/>
      <c r="T33" s="660"/>
      <c r="U33" s="660"/>
      <c r="V33" s="660"/>
      <c r="W33" s="660"/>
      <c r="X33" s="660"/>
      <c r="Y33" s="661"/>
      <c r="Z33" s="662">
        <v>2.7</v>
      </c>
      <c r="AA33" s="662"/>
      <c r="AB33" s="662"/>
      <c r="AC33" s="662"/>
      <c r="AD33" s="663" t="s">
        <v>135</v>
      </c>
      <c r="AE33" s="663"/>
      <c r="AF33" s="663"/>
      <c r="AG33" s="663"/>
      <c r="AH33" s="663"/>
      <c r="AI33" s="663"/>
      <c r="AJ33" s="663"/>
      <c r="AK33" s="663"/>
      <c r="AL33" s="664" t="s">
        <v>135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324</v>
      </c>
      <c r="CE33" s="675"/>
      <c r="CF33" s="675"/>
      <c r="CG33" s="675"/>
      <c r="CH33" s="675"/>
      <c r="CI33" s="675"/>
      <c r="CJ33" s="675"/>
      <c r="CK33" s="675"/>
      <c r="CL33" s="675"/>
      <c r="CM33" s="675"/>
      <c r="CN33" s="675"/>
      <c r="CO33" s="675"/>
      <c r="CP33" s="675"/>
      <c r="CQ33" s="676"/>
      <c r="CR33" s="659">
        <v>12700747</v>
      </c>
      <c r="CS33" s="683"/>
      <c r="CT33" s="683"/>
      <c r="CU33" s="683"/>
      <c r="CV33" s="683"/>
      <c r="CW33" s="683"/>
      <c r="CX33" s="683"/>
      <c r="CY33" s="684"/>
      <c r="CZ33" s="664">
        <v>45.2</v>
      </c>
      <c r="DA33" s="695"/>
      <c r="DB33" s="695"/>
      <c r="DC33" s="697"/>
      <c r="DD33" s="668">
        <v>10515417</v>
      </c>
      <c r="DE33" s="683"/>
      <c r="DF33" s="683"/>
      <c r="DG33" s="683"/>
      <c r="DH33" s="683"/>
      <c r="DI33" s="683"/>
      <c r="DJ33" s="683"/>
      <c r="DK33" s="684"/>
      <c r="DL33" s="668">
        <v>7919116</v>
      </c>
      <c r="DM33" s="683"/>
      <c r="DN33" s="683"/>
      <c r="DO33" s="683"/>
      <c r="DP33" s="683"/>
      <c r="DQ33" s="683"/>
      <c r="DR33" s="683"/>
      <c r="DS33" s="683"/>
      <c r="DT33" s="683"/>
      <c r="DU33" s="683"/>
      <c r="DV33" s="684"/>
      <c r="DW33" s="664">
        <v>42.8</v>
      </c>
      <c r="DX33" s="695"/>
      <c r="DY33" s="695"/>
      <c r="DZ33" s="695"/>
      <c r="EA33" s="695"/>
      <c r="EB33" s="695"/>
      <c r="EC33" s="696"/>
    </row>
    <row r="34" spans="2:133" ht="11.25" customHeight="1" x14ac:dyDescent="0.15">
      <c r="B34" s="656" t="s">
        <v>325</v>
      </c>
      <c r="C34" s="657"/>
      <c r="D34" s="657"/>
      <c r="E34" s="657"/>
      <c r="F34" s="657"/>
      <c r="G34" s="657"/>
      <c r="H34" s="657"/>
      <c r="I34" s="657"/>
      <c r="J34" s="657"/>
      <c r="K34" s="657"/>
      <c r="L34" s="657"/>
      <c r="M34" s="657"/>
      <c r="N34" s="657"/>
      <c r="O34" s="657"/>
      <c r="P34" s="657"/>
      <c r="Q34" s="658"/>
      <c r="R34" s="659">
        <v>1059364</v>
      </c>
      <c r="S34" s="660"/>
      <c r="T34" s="660"/>
      <c r="U34" s="660"/>
      <c r="V34" s="660"/>
      <c r="W34" s="660"/>
      <c r="X34" s="660"/>
      <c r="Y34" s="661"/>
      <c r="Z34" s="662">
        <v>3.6</v>
      </c>
      <c r="AA34" s="662"/>
      <c r="AB34" s="662"/>
      <c r="AC34" s="662"/>
      <c r="AD34" s="663">
        <v>5031</v>
      </c>
      <c r="AE34" s="663"/>
      <c r="AF34" s="663"/>
      <c r="AG34" s="663"/>
      <c r="AH34" s="663"/>
      <c r="AI34" s="663"/>
      <c r="AJ34" s="663"/>
      <c r="AK34" s="663"/>
      <c r="AL34" s="664">
        <v>0</v>
      </c>
      <c r="AM34" s="665"/>
      <c r="AN34" s="665"/>
      <c r="AO34" s="666"/>
      <c r="AP34" s="214"/>
      <c r="AQ34" s="638" t="s">
        <v>326</v>
      </c>
      <c r="AR34" s="639"/>
      <c r="AS34" s="639"/>
      <c r="AT34" s="639"/>
      <c r="AU34" s="639"/>
      <c r="AV34" s="639"/>
      <c r="AW34" s="639"/>
      <c r="AX34" s="639"/>
      <c r="AY34" s="639"/>
      <c r="AZ34" s="639"/>
      <c r="BA34" s="639"/>
      <c r="BB34" s="639"/>
      <c r="BC34" s="639"/>
      <c r="BD34" s="639"/>
      <c r="BE34" s="639"/>
      <c r="BF34" s="640"/>
      <c r="BG34" s="638" t="s">
        <v>327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328</v>
      </c>
      <c r="CE34" s="675"/>
      <c r="CF34" s="675"/>
      <c r="CG34" s="675"/>
      <c r="CH34" s="675"/>
      <c r="CI34" s="675"/>
      <c r="CJ34" s="675"/>
      <c r="CK34" s="675"/>
      <c r="CL34" s="675"/>
      <c r="CM34" s="675"/>
      <c r="CN34" s="675"/>
      <c r="CO34" s="675"/>
      <c r="CP34" s="675"/>
      <c r="CQ34" s="676"/>
      <c r="CR34" s="659">
        <v>5814785</v>
      </c>
      <c r="CS34" s="660"/>
      <c r="CT34" s="660"/>
      <c r="CU34" s="660"/>
      <c r="CV34" s="660"/>
      <c r="CW34" s="660"/>
      <c r="CX34" s="660"/>
      <c r="CY34" s="661"/>
      <c r="CZ34" s="664">
        <v>20.7</v>
      </c>
      <c r="DA34" s="695"/>
      <c r="DB34" s="695"/>
      <c r="DC34" s="697"/>
      <c r="DD34" s="668">
        <v>4613998</v>
      </c>
      <c r="DE34" s="660"/>
      <c r="DF34" s="660"/>
      <c r="DG34" s="660"/>
      <c r="DH34" s="660"/>
      <c r="DI34" s="660"/>
      <c r="DJ34" s="660"/>
      <c r="DK34" s="661"/>
      <c r="DL34" s="668">
        <v>4322161</v>
      </c>
      <c r="DM34" s="660"/>
      <c r="DN34" s="660"/>
      <c r="DO34" s="660"/>
      <c r="DP34" s="660"/>
      <c r="DQ34" s="660"/>
      <c r="DR34" s="660"/>
      <c r="DS34" s="660"/>
      <c r="DT34" s="660"/>
      <c r="DU34" s="660"/>
      <c r="DV34" s="661"/>
      <c r="DW34" s="664">
        <v>23.4</v>
      </c>
      <c r="DX34" s="695"/>
      <c r="DY34" s="695"/>
      <c r="DZ34" s="695"/>
      <c r="EA34" s="695"/>
      <c r="EB34" s="695"/>
      <c r="EC34" s="696"/>
    </row>
    <row r="35" spans="2:133" ht="11.25" customHeight="1" x14ac:dyDescent="0.15">
      <c r="B35" s="656" t="s">
        <v>329</v>
      </c>
      <c r="C35" s="657"/>
      <c r="D35" s="657"/>
      <c r="E35" s="657"/>
      <c r="F35" s="657"/>
      <c r="G35" s="657"/>
      <c r="H35" s="657"/>
      <c r="I35" s="657"/>
      <c r="J35" s="657"/>
      <c r="K35" s="657"/>
      <c r="L35" s="657"/>
      <c r="M35" s="657"/>
      <c r="N35" s="657"/>
      <c r="O35" s="657"/>
      <c r="P35" s="657"/>
      <c r="Q35" s="658"/>
      <c r="R35" s="659">
        <v>710800</v>
      </c>
      <c r="S35" s="660"/>
      <c r="T35" s="660"/>
      <c r="U35" s="660"/>
      <c r="V35" s="660"/>
      <c r="W35" s="660"/>
      <c r="X35" s="660"/>
      <c r="Y35" s="661"/>
      <c r="Z35" s="662">
        <v>2.4</v>
      </c>
      <c r="AA35" s="662"/>
      <c r="AB35" s="662"/>
      <c r="AC35" s="662"/>
      <c r="AD35" s="663" t="s">
        <v>237</v>
      </c>
      <c r="AE35" s="663"/>
      <c r="AF35" s="663"/>
      <c r="AG35" s="663"/>
      <c r="AH35" s="663"/>
      <c r="AI35" s="663"/>
      <c r="AJ35" s="663"/>
      <c r="AK35" s="663"/>
      <c r="AL35" s="664" t="s">
        <v>237</v>
      </c>
      <c r="AM35" s="665"/>
      <c r="AN35" s="665"/>
      <c r="AO35" s="666"/>
      <c r="AP35" s="214"/>
      <c r="AQ35" s="732" t="s">
        <v>330</v>
      </c>
      <c r="AR35" s="733"/>
      <c r="AS35" s="733"/>
      <c r="AT35" s="733"/>
      <c r="AU35" s="733"/>
      <c r="AV35" s="733"/>
      <c r="AW35" s="733"/>
      <c r="AX35" s="733"/>
      <c r="AY35" s="734"/>
      <c r="AZ35" s="648">
        <v>2854684</v>
      </c>
      <c r="BA35" s="649"/>
      <c r="BB35" s="649"/>
      <c r="BC35" s="649"/>
      <c r="BD35" s="649"/>
      <c r="BE35" s="649"/>
      <c r="BF35" s="735"/>
      <c r="BG35" s="670" t="s">
        <v>331</v>
      </c>
      <c r="BH35" s="671"/>
      <c r="BI35" s="671"/>
      <c r="BJ35" s="671"/>
      <c r="BK35" s="671"/>
      <c r="BL35" s="671"/>
      <c r="BM35" s="671"/>
      <c r="BN35" s="671"/>
      <c r="BO35" s="671"/>
      <c r="BP35" s="671"/>
      <c r="BQ35" s="671"/>
      <c r="BR35" s="671"/>
      <c r="BS35" s="671"/>
      <c r="BT35" s="671"/>
      <c r="BU35" s="672"/>
      <c r="BV35" s="648">
        <v>424390</v>
      </c>
      <c r="BW35" s="649"/>
      <c r="BX35" s="649"/>
      <c r="BY35" s="649"/>
      <c r="BZ35" s="649"/>
      <c r="CA35" s="649"/>
      <c r="CB35" s="735"/>
      <c r="CD35" s="674" t="s">
        <v>332</v>
      </c>
      <c r="CE35" s="675"/>
      <c r="CF35" s="675"/>
      <c r="CG35" s="675"/>
      <c r="CH35" s="675"/>
      <c r="CI35" s="675"/>
      <c r="CJ35" s="675"/>
      <c r="CK35" s="675"/>
      <c r="CL35" s="675"/>
      <c r="CM35" s="675"/>
      <c r="CN35" s="675"/>
      <c r="CO35" s="675"/>
      <c r="CP35" s="675"/>
      <c r="CQ35" s="676"/>
      <c r="CR35" s="659">
        <v>369819</v>
      </c>
      <c r="CS35" s="683"/>
      <c r="CT35" s="683"/>
      <c r="CU35" s="683"/>
      <c r="CV35" s="683"/>
      <c r="CW35" s="683"/>
      <c r="CX35" s="683"/>
      <c r="CY35" s="684"/>
      <c r="CZ35" s="664">
        <v>1.3</v>
      </c>
      <c r="DA35" s="695"/>
      <c r="DB35" s="695"/>
      <c r="DC35" s="697"/>
      <c r="DD35" s="668">
        <v>339299</v>
      </c>
      <c r="DE35" s="683"/>
      <c r="DF35" s="683"/>
      <c r="DG35" s="683"/>
      <c r="DH35" s="683"/>
      <c r="DI35" s="683"/>
      <c r="DJ35" s="683"/>
      <c r="DK35" s="684"/>
      <c r="DL35" s="668">
        <v>336404</v>
      </c>
      <c r="DM35" s="683"/>
      <c r="DN35" s="683"/>
      <c r="DO35" s="683"/>
      <c r="DP35" s="683"/>
      <c r="DQ35" s="683"/>
      <c r="DR35" s="683"/>
      <c r="DS35" s="683"/>
      <c r="DT35" s="683"/>
      <c r="DU35" s="683"/>
      <c r="DV35" s="684"/>
      <c r="DW35" s="664">
        <v>1.8</v>
      </c>
      <c r="DX35" s="695"/>
      <c r="DY35" s="695"/>
      <c r="DZ35" s="695"/>
      <c r="EA35" s="695"/>
      <c r="EB35" s="695"/>
      <c r="EC35" s="696"/>
    </row>
    <row r="36" spans="2:133" ht="11.25" customHeight="1" x14ac:dyDescent="0.15">
      <c r="B36" s="656" t="s">
        <v>333</v>
      </c>
      <c r="C36" s="657"/>
      <c r="D36" s="657"/>
      <c r="E36" s="657"/>
      <c r="F36" s="657"/>
      <c r="G36" s="657"/>
      <c r="H36" s="657"/>
      <c r="I36" s="657"/>
      <c r="J36" s="657"/>
      <c r="K36" s="657"/>
      <c r="L36" s="657"/>
      <c r="M36" s="657"/>
      <c r="N36" s="657"/>
      <c r="O36" s="657"/>
      <c r="P36" s="657"/>
      <c r="Q36" s="658"/>
      <c r="R36" s="659" t="s">
        <v>237</v>
      </c>
      <c r="S36" s="660"/>
      <c r="T36" s="660"/>
      <c r="U36" s="660"/>
      <c r="V36" s="660"/>
      <c r="W36" s="660"/>
      <c r="X36" s="660"/>
      <c r="Y36" s="661"/>
      <c r="Z36" s="662" t="s">
        <v>237</v>
      </c>
      <c r="AA36" s="662"/>
      <c r="AB36" s="662"/>
      <c r="AC36" s="662"/>
      <c r="AD36" s="663" t="s">
        <v>135</v>
      </c>
      <c r="AE36" s="663"/>
      <c r="AF36" s="663"/>
      <c r="AG36" s="663"/>
      <c r="AH36" s="663"/>
      <c r="AI36" s="663"/>
      <c r="AJ36" s="663"/>
      <c r="AK36" s="663"/>
      <c r="AL36" s="664" t="s">
        <v>237</v>
      </c>
      <c r="AM36" s="665"/>
      <c r="AN36" s="665"/>
      <c r="AO36" s="666"/>
      <c r="AQ36" s="736" t="s">
        <v>334</v>
      </c>
      <c r="AR36" s="737"/>
      <c r="AS36" s="737"/>
      <c r="AT36" s="737"/>
      <c r="AU36" s="737"/>
      <c r="AV36" s="737"/>
      <c r="AW36" s="737"/>
      <c r="AX36" s="737"/>
      <c r="AY36" s="738"/>
      <c r="AZ36" s="659">
        <v>1229500</v>
      </c>
      <c r="BA36" s="660"/>
      <c r="BB36" s="660"/>
      <c r="BC36" s="660"/>
      <c r="BD36" s="683"/>
      <c r="BE36" s="683"/>
      <c r="BF36" s="718"/>
      <c r="BG36" s="674" t="s">
        <v>335</v>
      </c>
      <c r="BH36" s="675"/>
      <c r="BI36" s="675"/>
      <c r="BJ36" s="675"/>
      <c r="BK36" s="675"/>
      <c r="BL36" s="675"/>
      <c r="BM36" s="675"/>
      <c r="BN36" s="675"/>
      <c r="BO36" s="675"/>
      <c r="BP36" s="675"/>
      <c r="BQ36" s="675"/>
      <c r="BR36" s="675"/>
      <c r="BS36" s="675"/>
      <c r="BT36" s="675"/>
      <c r="BU36" s="676"/>
      <c r="BV36" s="659">
        <v>-150151</v>
      </c>
      <c r="BW36" s="660"/>
      <c r="BX36" s="660"/>
      <c r="BY36" s="660"/>
      <c r="BZ36" s="660"/>
      <c r="CA36" s="660"/>
      <c r="CB36" s="669"/>
      <c r="CD36" s="674" t="s">
        <v>336</v>
      </c>
      <c r="CE36" s="675"/>
      <c r="CF36" s="675"/>
      <c r="CG36" s="675"/>
      <c r="CH36" s="675"/>
      <c r="CI36" s="675"/>
      <c r="CJ36" s="675"/>
      <c r="CK36" s="675"/>
      <c r="CL36" s="675"/>
      <c r="CM36" s="675"/>
      <c r="CN36" s="675"/>
      <c r="CO36" s="675"/>
      <c r="CP36" s="675"/>
      <c r="CQ36" s="676"/>
      <c r="CR36" s="659">
        <v>3242316</v>
      </c>
      <c r="CS36" s="660"/>
      <c r="CT36" s="660"/>
      <c r="CU36" s="660"/>
      <c r="CV36" s="660"/>
      <c r="CW36" s="660"/>
      <c r="CX36" s="660"/>
      <c r="CY36" s="661"/>
      <c r="CZ36" s="664">
        <v>11.5</v>
      </c>
      <c r="DA36" s="695"/>
      <c r="DB36" s="695"/>
      <c r="DC36" s="697"/>
      <c r="DD36" s="668">
        <v>3011271</v>
      </c>
      <c r="DE36" s="660"/>
      <c r="DF36" s="660"/>
      <c r="DG36" s="660"/>
      <c r="DH36" s="660"/>
      <c r="DI36" s="660"/>
      <c r="DJ36" s="660"/>
      <c r="DK36" s="661"/>
      <c r="DL36" s="668">
        <v>1961610</v>
      </c>
      <c r="DM36" s="660"/>
      <c r="DN36" s="660"/>
      <c r="DO36" s="660"/>
      <c r="DP36" s="660"/>
      <c r="DQ36" s="660"/>
      <c r="DR36" s="660"/>
      <c r="DS36" s="660"/>
      <c r="DT36" s="660"/>
      <c r="DU36" s="660"/>
      <c r="DV36" s="661"/>
      <c r="DW36" s="664">
        <v>10.6</v>
      </c>
      <c r="DX36" s="695"/>
      <c r="DY36" s="695"/>
      <c r="DZ36" s="695"/>
      <c r="EA36" s="695"/>
      <c r="EB36" s="695"/>
      <c r="EC36" s="696"/>
    </row>
    <row r="37" spans="2:133" ht="11.25" customHeight="1" x14ac:dyDescent="0.15">
      <c r="B37" s="656" t="s">
        <v>337</v>
      </c>
      <c r="C37" s="657"/>
      <c r="D37" s="657"/>
      <c r="E37" s="657"/>
      <c r="F37" s="657"/>
      <c r="G37" s="657"/>
      <c r="H37" s="657"/>
      <c r="I37" s="657"/>
      <c r="J37" s="657"/>
      <c r="K37" s="657"/>
      <c r="L37" s="657"/>
      <c r="M37" s="657"/>
      <c r="N37" s="657"/>
      <c r="O37" s="657"/>
      <c r="P37" s="657"/>
      <c r="Q37" s="658"/>
      <c r="R37" s="659" t="s">
        <v>135</v>
      </c>
      <c r="S37" s="660"/>
      <c r="T37" s="660"/>
      <c r="U37" s="660"/>
      <c r="V37" s="660"/>
      <c r="W37" s="660"/>
      <c r="X37" s="660"/>
      <c r="Y37" s="661"/>
      <c r="Z37" s="662" t="s">
        <v>237</v>
      </c>
      <c r="AA37" s="662"/>
      <c r="AB37" s="662"/>
      <c r="AC37" s="662"/>
      <c r="AD37" s="663" t="s">
        <v>237</v>
      </c>
      <c r="AE37" s="663"/>
      <c r="AF37" s="663"/>
      <c r="AG37" s="663"/>
      <c r="AH37" s="663"/>
      <c r="AI37" s="663"/>
      <c r="AJ37" s="663"/>
      <c r="AK37" s="663"/>
      <c r="AL37" s="664" t="s">
        <v>237</v>
      </c>
      <c r="AM37" s="665"/>
      <c r="AN37" s="665"/>
      <c r="AO37" s="666"/>
      <c r="AQ37" s="736" t="s">
        <v>338</v>
      </c>
      <c r="AR37" s="737"/>
      <c r="AS37" s="737"/>
      <c r="AT37" s="737"/>
      <c r="AU37" s="737"/>
      <c r="AV37" s="737"/>
      <c r="AW37" s="737"/>
      <c r="AX37" s="737"/>
      <c r="AY37" s="738"/>
      <c r="AZ37" s="659">
        <v>102764</v>
      </c>
      <c r="BA37" s="660"/>
      <c r="BB37" s="660"/>
      <c r="BC37" s="660"/>
      <c r="BD37" s="683"/>
      <c r="BE37" s="683"/>
      <c r="BF37" s="718"/>
      <c r="BG37" s="674" t="s">
        <v>339</v>
      </c>
      <c r="BH37" s="675"/>
      <c r="BI37" s="675"/>
      <c r="BJ37" s="675"/>
      <c r="BK37" s="675"/>
      <c r="BL37" s="675"/>
      <c r="BM37" s="675"/>
      <c r="BN37" s="675"/>
      <c r="BO37" s="675"/>
      <c r="BP37" s="675"/>
      <c r="BQ37" s="675"/>
      <c r="BR37" s="675"/>
      <c r="BS37" s="675"/>
      <c r="BT37" s="675"/>
      <c r="BU37" s="676"/>
      <c r="BV37" s="659">
        <v>10244</v>
      </c>
      <c r="BW37" s="660"/>
      <c r="BX37" s="660"/>
      <c r="BY37" s="660"/>
      <c r="BZ37" s="660"/>
      <c r="CA37" s="660"/>
      <c r="CB37" s="669"/>
      <c r="CD37" s="674" t="s">
        <v>340</v>
      </c>
      <c r="CE37" s="675"/>
      <c r="CF37" s="675"/>
      <c r="CG37" s="675"/>
      <c r="CH37" s="675"/>
      <c r="CI37" s="675"/>
      <c r="CJ37" s="675"/>
      <c r="CK37" s="675"/>
      <c r="CL37" s="675"/>
      <c r="CM37" s="675"/>
      <c r="CN37" s="675"/>
      <c r="CO37" s="675"/>
      <c r="CP37" s="675"/>
      <c r="CQ37" s="676"/>
      <c r="CR37" s="659">
        <v>1433891</v>
      </c>
      <c r="CS37" s="683"/>
      <c r="CT37" s="683"/>
      <c r="CU37" s="683"/>
      <c r="CV37" s="683"/>
      <c r="CW37" s="683"/>
      <c r="CX37" s="683"/>
      <c r="CY37" s="684"/>
      <c r="CZ37" s="664">
        <v>5.0999999999999996</v>
      </c>
      <c r="DA37" s="695"/>
      <c r="DB37" s="695"/>
      <c r="DC37" s="697"/>
      <c r="DD37" s="668">
        <v>1433891</v>
      </c>
      <c r="DE37" s="683"/>
      <c r="DF37" s="683"/>
      <c r="DG37" s="683"/>
      <c r="DH37" s="683"/>
      <c r="DI37" s="683"/>
      <c r="DJ37" s="683"/>
      <c r="DK37" s="684"/>
      <c r="DL37" s="668">
        <v>1095409</v>
      </c>
      <c r="DM37" s="683"/>
      <c r="DN37" s="683"/>
      <c r="DO37" s="683"/>
      <c r="DP37" s="683"/>
      <c r="DQ37" s="683"/>
      <c r="DR37" s="683"/>
      <c r="DS37" s="683"/>
      <c r="DT37" s="683"/>
      <c r="DU37" s="683"/>
      <c r="DV37" s="684"/>
      <c r="DW37" s="664">
        <v>5.9</v>
      </c>
      <c r="DX37" s="695"/>
      <c r="DY37" s="695"/>
      <c r="DZ37" s="695"/>
      <c r="EA37" s="695"/>
      <c r="EB37" s="695"/>
      <c r="EC37" s="696"/>
    </row>
    <row r="38" spans="2:133" ht="11.25" customHeight="1" x14ac:dyDescent="0.15">
      <c r="B38" s="704" t="s">
        <v>341</v>
      </c>
      <c r="C38" s="705"/>
      <c r="D38" s="705"/>
      <c r="E38" s="705"/>
      <c r="F38" s="705"/>
      <c r="G38" s="705"/>
      <c r="H38" s="705"/>
      <c r="I38" s="705"/>
      <c r="J38" s="705"/>
      <c r="K38" s="705"/>
      <c r="L38" s="705"/>
      <c r="M38" s="705"/>
      <c r="N38" s="705"/>
      <c r="O38" s="705"/>
      <c r="P38" s="705"/>
      <c r="Q38" s="706"/>
      <c r="R38" s="739">
        <v>29714575</v>
      </c>
      <c r="S38" s="740"/>
      <c r="T38" s="740"/>
      <c r="U38" s="740"/>
      <c r="V38" s="740"/>
      <c r="W38" s="740"/>
      <c r="X38" s="740"/>
      <c r="Y38" s="741"/>
      <c r="Z38" s="742">
        <v>100</v>
      </c>
      <c r="AA38" s="742"/>
      <c r="AB38" s="742"/>
      <c r="AC38" s="742"/>
      <c r="AD38" s="743">
        <v>18506124</v>
      </c>
      <c r="AE38" s="743"/>
      <c r="AF38" s="743"/>
      <c r="AG38" s="743"/>
      <c r="AH38" s="743"/>
      <c r="AI38" s="743"/>
      <c r="AJ38" s="743"/>
      <c r="AK38" s="743"/>
      <c r="AL38" s="744">
        <v>100</v>
      </c>
      <c r="AM38" s="730"/>
      <c r="AN38" s="730"/>
      <c r="AO38" s="745"/>
      <c r="AQ38" s="736" t="s">
        <v>342</v>
      </c>
      <c r="AR38" s="737"/>
      <c r="AS38" s="737"/>
      <c r="AT38" s="737"/>
      <c r="AU38" s="737"/>
      <c r="AV38" s="737"/>
      <c r="AW38" s="737"/>
      <c r="AX38" s="737"/>
      <c r="AY38" s="738"/>
      <c r="AZ38" s="659" t="s">
        <v>249</v>
      </c>
      <c r="BA38" s="660"/>
      <c r="BB38" s="660"/>
      <c r="BC38" s="660"/>
      <c r="BD38" s="683"/>
      <c r="BE38" s="683"/>
      <c r="BF38" s="718"/>
      <c r="BG38" s="674" t="s">
        <v>343</v>
      </c>
      <c r="BH38" s="675"/>
      <c r="BI38" s="675"/>
      <c r="BJ38" s="675"/>
      <c r="BK38" s="675"/>
      <c r="BL38" s="675"/>
      <c r="BM38" s="675"/>
      <c r="BN38" s="675"/>
      <c r="BO38" s="675"/>
      <c r="BP38" s="675"/>
      <c r="BQ38" s="675"/>
      <c r="BR38" s="675"/>
      <c r="BS38" s="675"/>
      <c r="BT38" s="675"/>
      <c r="BU38" s="676"/>
      <c r="BV38" s="659">
        <v>16856</v>
      </c>
      <c r="BW38" s="660"/>
      <c r="BX38" s="660"/>
      <c r="BY38" s="660"/>
      <c r="BZ38" s="660"/>
      <c r="CA38" s="660"/>
      <c r="CB38" s="669"/>
      <c r="CD38" s="674" t="s">
        <v>344</v>
      </c>
      <c r="CE38" s="675"/>
      <c r="CF38" s="675"/>
      <c r="CG38" s="675"/>
      <c r="CH38" s="675"/>
      <c r="CI38" s="675"/>
      <c r="CJ38" s="675"/>
      <c r="CK38" s="675"/>
      <c r="CL38" s="675"/>
      <c r="CM38" s="675"/>
      <c r="CN38" s="675"/>
      <c r="CO38" s="675"/>
      <c r="CP38" s="675"/>
      <c r="CQ38" s="676"/>
      <c r="CR38" s="659">
        <v>2751920</v>
      </c>
      <c r="CS38" s="660"/>
      <c r="CT38" s="660"/>
      <c r="CU38" s="660"/>
      <c r="CV38" s="660"/>
      <c r="CW38" s="660"/>
      <c r="CX38" s="660"/>
      <c r="CY38" s="661"/>
      <c r="CZ38" s="664">
        <v>9.8000000000000007</v>
      </c>
      <c r="DA38" s="695"/>
      <c r="DB38" s="695"/>
      <c r="DC38" s="697"/>
      <c r="DD38" s="668">
        <v>2460484</v>
      </c>
      <c r="DE38" s="660"/>
      <c r="DF38" s="660"/>
      <c r="DG38" s="660"/>
      <c r="DH38" s="660"/>
      <c r="DI38" s="660"/>
      <c r="DJ38" s="660"/>
      <c r="DK38" s="661"/>
      <c r="DL38" s="668">
        <v>1298941</v>
      </c>
      <c r="DM38" s="660"/>
      <c r="DN38" s="660"/>
      <c r="DO38" s="660"/>
      <c r="DP38" s="660"/>
      <c r="DQ38" s="660"/>
      <c r="DR38" s="660"/>
      <c r="DS38" s="660"/>
      <c r="DT38" s="660"/>
      <c r="DU38" s="660"/>
      <c r="DV38" s="661"/>
      <c r="DW38" s="664">
        <v>7</v>
      </c>
      <c r="DX38" s="695"/>
      <c r="DY38" s="695"/>
      <c r="DZ38" s="695"/>
      <c r="EA38" s="695"/>
      <c r="EB38" s="695"/>
      <c r="EC38" s="696"/>
    </row>
    <row r="39" spans="2:133" ht="11.25" customHeight="1" x14ac:dyDescent="0.15">
      <c r="AQ39" s="736" t="s">
        <v>345</v>
      </c>
      <c r="AR39" s="737"/>
      <c r="AS39" s="737"/>
      <c r="AT39" s="737"/>
      <c r="AU39" s="737"/>
      <c r="AV39" s="737"/>
      <c r="AW39" s="737"/>
      <c r="AX39" s="737"/>
      <c r="AY39" s="738"/>
      <c r="AZ39" s="659" t="s">
        <v>237</v>
      </c>
      <c r="BA39" s="660"/>
      <c r="BB39" s="660"/>
      <c r="BC39" s="660"/>
      <c r="BD39" s="683"/>
      <c r="BE39" s="683"/>
      <c r="BF39" s="718"/>
      <c r="BG39" s="750" t="s">
        <v>346</v>
      </c>
      <c r="BH39" s="751"/>
      <c r="BI39" s="751"/>
      <c r="BJ39" s="751"/>
      <c r="BK39" s="751"/>
      <c r="BL39" s="215"/>
      <c r="BM39" s="675" t="s">
        <v>347</v>
      </c>
      <c r="BN39" s="675"/>
      <c r="BO39" s="675"/>
      <c r="BP39" s="675"/>
      <c r="BQ39" s="675"/>
      <c r="BR39" s="675"/>
      <c r="BS39" s="675"/>
      <c r="BT39" s="675"/>
      <c r="BU39" s="676"/>
      <c r="BV39" s="659">
        <v>98</v>
      </c>
      <c r="BW39" s="660"/>
      <c r="BX39" s="660"/>
      <c r="BY39" s="660"/>
      <c r="BZ39" s="660"/>
      <c r="CA39" s="660"/>
      <c r="CB39" s="669"/>
      <c r="CD39" s="674" t="s">
        <v>348</v>
      </c>
      <c r="CE39" s="675"/>
      <c r="CF39" s="675"/>
      <c r="CG39" s="675"/>
      <c r="CH39" s="675"/>
      <c r="CI39" s="675"/>
      <c r="CJ39" s="675"/>
      <c r="CK39" s="675"/>
      <c r="CL39" s="675"/>
      <c r="CM39" s="675"/>
      <c r="CN39" s="675"/>
      <c r="CO39" s="675"/>
      <c r="CP39" s="675"/>
      <c r="CQ39" s="676"/>
      <c r="CR39" s="659">
        <v>270106</v>
      </c>
      <c r="CS39" s="683"/>
      <c r="CT39" s="683"/>
      <c r="CU39" s="683"/>
      <c r="CV39" s="683"/>
      <c r="CW39" s="683"/>
      <c r="CX39" s="683"/>
      <c r="CY39" s="684"/>
      <c r="CZ39" s="664">
        <v>1</v>
      </c>
      <c r="DA39" s="695"/>
      <c r="DB39" s="695"/>
      <c r="DC39" s="697"/>
      <c r="DD39" s="668">
        <v>764</v>
      </c>
      <c r="DE39" s="683"/>
      <c r="DF39" s="683"/>
      <c r="DG39" s="683"/>
      <c r="DH39" s="683"/>
      <c r="DI39" s="683"/>
      <c r="DJ39" s="683"/>
      <c r="DK39" s="684"/>
      <c r="DL39" s="668" t="s">
        <v>249</v>
      </c>
      <c r="DM39" s="683"/>
      <c r="DN39" s="683"/>
      <c r="DO39" s="683"/>
      <c r="DP39" s="683"/>
      <c r="DQ39" s="683"/>
      <c r="DR39" s="683"/>
      <c r="DS39" s="683"/>
      <c r="DT39" s="683"/>
      <c r="DU39" s="683"/>
      <c r="DV39" s="684"/>
      <c r="DW39" s="664" t="s">
        <v>237</v>
      </c>
      <c r="DX39" s="695"/>
      <c r="DY39" s="695"/>
      <c r="DZ39" s="695"/>
      <c r="EA39" s="695"/>
      <c r="EB39" s="695"/>
      <c r="EC39" s="696"/>
    </row>
    <row r="40" spans="2:133" ht="11.25" customHeight="1" x14ac:dyDescent="0.15">
      <c r="AQ40" s="736" t="s">
        <v>349</v>
      </c>
      <c r="AR40" s="737"/>
      <c r="AS40" s="737"/>
      <c r="AT40" s="737"/>
      <c r="AU40" s="737"/>
      <c r="AV40" s="737"/>
      <c r="AW40" s="737"/>
      <c r="AX40" s="737"/>
      <c r="AY40" s="738"/>
      <c r="AZ40" s="659">
        <v>800000</v>
      </c>
      <c r="BA40" s="660"/>
      <c r="BB40" s="660"/>
      <c r="BC40" s="660"/>
      <c r="BD40" s="683"/>
      <c r="BE40" s="683"/>
      <c r="BF40" s="718"/>
      <c r="BG40" s="750"/>
      <c r="BH40" s="751"/>
      <c r="BI40" s="751"/>
      <c r="BJ40" s="751"/>
      <c r="BK40" s="751"/>
      <c r="BL40" s="215"/>
      <c r="BM40" s="675" t="s">
        <v>350</v>
      </c>
      <c r="BN40" s="675"/>
      <c r="BO40" s="675"/>
      <c r="BP40" s="675"/>
      <c r="BQ40" s="675"/>
      <c r="BR40" s="675"/>
      <c r="BS40" s="675"/>
      <c r="BT40" s="675"/>
      <c r="BU40" s="676"/>
      <c r="BV40" s="659">
        <v>82</v>
      </c>
      <c r="BW40" s="660"/>
      <c r="BX40" s="660"/>
      <c r="BY40" s="660"/>
      <c r="BZ40" s="660"/>
      <c r="CA40" s="660"/>
      <c r="CB40" s="669"/>
      <c r="CD40" s="674" t="s">
        <v>351</v>
      </c>
      <c r="CE40" s="675"/>
      <c r="CF40" s="675"/>
      <c r="CG40" s="675"/>
      <c r="CH40" s="675"/>
      <c r="CI40" s="675"/>
      <c r="CJ40" s="675"/>
      <c r="CK40" s="675"/>
      <c r="CL40" s="675"/>
      <c r="CM40" s="675"/>
      <c r="CN40" s="675"/>
      <c r="CO40" s="675"/>
      <c r="CP40" s="675"/>
      <c r="CQ40" s="676"/>
      <c r="CR40" s="659">
        <v>251801</v>
      </c>
      <c r="CS40" s="660"/>
      <c r="CT40" s="660"/>
      <c r="CU40" s="660"/>
      <c r="CV40" s="660"/>
      <c r="CW40" s="660"/>
      <c r="CX40" s="660"/>
      <c r="CY40" s="661"/>
      <c r="CZ40" s="664">
        <v>0.9</v>
      </c>
      <c r="DA40" s="695"/>
      <c r="DB40" s="695"/>
      <c r="DC40" s="697"/>
      <c r="DD40" s="668">
        <v>89601</v>
      </c>
      <c r="DE40" s="660"/>
      <c r="DF40" s="660"/>
      <c r="DG40" s="660"/>
      <c r="DH40" s="660"/>
      <c r="DI40" s="660"/>
      <c r="DJ40" s="660"/>
      <c r="DK40" s="661"/>
      <c r="DL40" s="668" t="s">
        <v>237</v>
      </c>
      <c r="DM40" s="660"/>
      <c r="DN40" s="660"/>
      <c r="DO40" s="660"/>
      <c r="DP40" s="660"/>
      <c r="DQ40" s="660"/>
      <c r="DR40" s="660"/>
      <c r="DS40" s="660"/>
      <c r="DT40" s="660"/>
      <c r="DU40" s="660"/>
      <c r="DV40" s="661"/>
      <c r="DW40" s="664" t="s">
        <v>135</v>
      </c>
      <c r="DX40" s="695"/>
      <c r="DY40" s="695"/>
      <c r="DZ40" s="695"/>
      <c r="EA40" s="695"/>
      <c r="EB40" s="695"/>
      <c r="EC40" s="696"/>
    </row>
    <row r="41" spans="2:133" ht="11.25" customHeight="1" x14ac:dyDescent="0.15">
      <c r="AQ41" s="746" t="s">
        <v>352</v>
      </c>
      <c r="AR41" s="747"/>
      <c r="AS41" s="747"/>
      <c r="AT41" s="747"/>
      <c r="AU41" s="747"/>
      <c r="AV41" s="747"/>
      <c r="AW41" s="747"/>
      <c r="AX41" s="747"/>
      <c r="AY41" s="748"/>
      <c r="AZ41" s="739">
        <v>722420</v>
      </c>
      <c r="BA41" s="740"/>
      <c r="BB41" s="740"/>
      <c r="BC41" s="740"/>
      <c r="BD41" s="729"/>
      <c r="BE41" s="729"/>
      <c r="BF41" s="731"/>
      <c r="BG41" s="752"/>
      <c r="BH41" s="753"/>
      <c r="BI41" s="753"/>
      <c r="BJ41" s="753"/>
      <c r="BK41" s="753"/>
      <c r="BL41" s="216"/>
      <c r="BM41" s="686" t="s">
        <v>353</v>
      </c>
      <c r="BN41" s="686"/>
      <c r="BO41" s="686"/>
      <c r="BP41" s="686"/>
      <c r="BQ41" s="686"/>
      <c r="BR41" s="686"/>
      <c r="BS41" s="686"/>
      <c r="BT41" s="686"/>
      <c r="BU41" s="687"/>
      <c r="BV41" s="739">
        <v>288</v>
      </c>
      <c r="BW41" s="740"/>
      <c r="BX41" s="740"/>
      <c r="BY41" s="740"/>
      <c r="BZ41" s="740"/>
      <c r="CA41" s="740"/>
      <c r="CB41" s="749"/>
      <c r="CD41" s="674" t="s">
        <v>354</v>
      </c>
      <c r="CE41" s="675"/>
      <c r="CF41" s="675"/>
      <c r="CG41" s="675"/>
      <c r="CH41" s="675"/>
      <c r="CI41" s="675"/>
      <c r="CJ41" s="675"/>
      <c r="CK41" s="675"/>
      <c r="CL41" s="675"/>
      <c r="CM41" s="675"/>
      <c r="CN41" s="675"/>
      <c r="CO41" s="675"/>
      <c r="CP41" s="675"/>
      <c r="CQ41" s="676"/>
      <c r="CR41" s="659" t="s">
        <v>135</v>
      </c>
      <c r="CS41" s="683"/>
      <c r="CT41" s="683"/>
      <c r="CU41" s="683"/>
      <c r="CV41" s="683"/>
      <c r="CW41" s="683"/>
      <c r="CX41" s="683"/>
      <c r="CY41" s="684"/>
      <c r="CZ41" s="664" t="s">
        <v>237</v>
      </c>
      <c r="DA41" s="695"/>
      <c r="DB41" s="695"/>
      <c r="DC41" s="697"/>
      <c r="DD41" s="668" t="s">
        <v>237</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355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356</v>
      </c>
      <c r="CE42" s="657"/>
      <c r="CF42" s="657"/>
      <c r="CG42" s="657"/>
      <c r="CH42" s="657"/>
      <c r="CI42" s="657"/>
      <c r="CJ42" s="657"/>
      <c r="CK42" s="657"/>
      <c r="CL42" s="657"/>
      <c r="CM42" s="657"/>
      <c r="CN42" s="657"/>
      <c r="CO42" s="657"/>
      <c r="CP42" s="657"/>
      <c r="CQ42" s="658"/>
      <c r="CR42" s="659">
        <v>3188794</v>
      </c>
      <c r="CS42" s="660"/>
      <c r="CT42" s="660"/>
      <c r="CU42" s="660"/>
      <c r="CV42" s="660"/>
      <c r="CW42" s="660"/>
      <c r="CX42" s="660"/>
      <c r="CY42" s="661"/>
      <c r="CZ42" s="664">
        <v>11.3</v>
      </c>
      <c r="DA42" s="665"/>
      <c r="DB42" s="665"/>
      <c r="DC42" s="760"/>
      <c r="DD42" s="668">
        <v>1677045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357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358</v>
      </c>
      <c r="CE43" s="657"/>
      <c r="CF43" s="657"/>
      <c r="CG43" s="657"/>
      <c r="CH43" s="657"/>
      <c r="CI43" s="657"/>
      <c r="CJ43" s="657"/>
      <c r="CK43" s="657"/>
      <c r="CL43" s="657"/>
      <c r="CM43" s="657"/>
      <c r="CN43" s="657"/>
      <c r="CO43" s="657"/>
      <c r="CP43" s="657"/>
      <c r="CQ43" s="658"/>
      <c r="CR43" s="659">
        <v>144678</v>
      </c>
      <c r="CS43" s="683"/>
      <c r="CT43" s="683"/>
      <c r="CU43" s="683"/>
      <c r="CV43" s="683"/>
      <c r="CW43" s="683"/>
      <c r="CX43" s="683"/>
      <c r="CY43" s="684"/>
      <c r="CZ43" s="664">
        <v>0.5</v>
      </c>
      <c r="DA43" s="695"/>
      <c r="DB43" s="695"/>
      <c r="DC43" s="697"/>
      <c r="DD43" s="668">
        <v>144678</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359</v>
      </c>
      <c r="CD44" s="771" t="s">
        <v>311</v>
      </c>
      <c r="CE44" s="772"/>
      <c r="CF44" s="656" t="s">
        <v>360</v>
      </c>
      <c r="CG44" s="657"/>
      <c r="CH44" s="657"/>
      <c r="CI44" s="657"/>
      <c r="CJ44" s="657"/>
      <c r="CK44" s="657"/>
      <c r="CL44" s="657"/>
      <c r="CM44" s="657"/>
      <c r="CN44" s="657"/>
      <c r="CO44" s="657"/>
      <c r="CP44" s="657"/>
      <c r="CQ44" s="658"/>
      <c r="CR44" s="659">
        <v>3188794</v>
      </c>
      <c r="CS44" s="660"/>
      <c r="CT44" s="660"/>
      <c r="CU44" s="660"/>
      <c r="CV44" s="660"/>
      <c r="CW44" s="660"/>
      <c r="CX44" s="660"/>
      <c r="CY44" s="661"/>
      <c r="CZ44" s="664">
        <v>11.3</v>
      </c>
      <c r="DA44" s="665"/>
      <c r="DB44" s="665"/>
      <c r="DC44" s="760"/>
      <c r="DD44" s="668">
        <v>1677045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361</v>
      </c>
      <c r="CG45" s="657"/>
      <c r="CH45" s="657"/>
      <c r="CI45" s="657"/>
      <c r="CJ45" s="657"/>
      <c r="CK45" s="657"/>
      <c r="CL45" s="657"/>
      <c r="CM45" s="657"/>
      <c r="CN45" s="657"/>
      <c r="CO45" s="657"/>
      <c r="CP45" s="657"/>
      <c r="CQ45" s="658"/>
      <c r="CR45" s="659">
        <v>525856</v>
      </c>
      <c r="CS45" s="683"/>
      <c r="CT45" s="683"/>
      <c r="CU45" s="683"/>
      <c r="CV45" s="683"/>
      <c r="CW45" s="683"/>
      <c r="CX45" s="683"/>
      <c r="CY45" s="684"/>
      <c r="CZ45" s="664">
        <v>1.9</v>
      </c>
      <c r="DA45" s="695"/>
      <c r="DB45" s="695"/>
      <c r="DC45" s="697"/>
      <c r="DD45" s="668">
        <v>134596</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362</v>
      </c>
      <c r="CG46" s="657"/>
      <c r="CH46" s="657"/>
      <c r="CI46" s="657"/>
      <c r="CJ46" s="657"/>
      <c r="CK46" s="657"/>
      <c r="CL46" s="657"/>
      <c r="CM46" s="657"/>
      <c r="CN46" s="657"/>
      <c r="CO46" s="657"/>
      <c r="CP46" s="657"/>
      <c r="CQ46" s="658"/>
      <c r="CR46" s="659">
        <v>2656007</v>
      </c>
      <c r="CS46" s="660"/>
      <c r="CT46" s="660"/>
      <c r="CU46" s="660"/>
      <c r="CV46" s="660"/>
      <c r="CW46" s="660"/>
      <c r="CX46" s="660"/>
      <c r="CY46" s="661"/>
      <c r="CZ46" s="664">
        <v>9.4</v>
      </c>
      <c r="DA46" s="665"/>
      <c r="DB46" s="665"/>
      <c r="DC46" s="760"/>
      <c r="DD46" s="668">
        <v>1535627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363</v>
      </c>
      <c r="CG47" s="657"/>
      <c r="CH47" s="657"/>
      <c r="CI47" s="657"/>
      <c r="CJ47" s="657"/>
      <c r="CK47" s="657"/>
      <c r="CL47" s="657"/>
      <c r="CM47" s="657"/>
      <c r="CN47" s="657"/>
      <c r="CO47" s="657"/>
      <c r="CP47" s="657"/>
      <c r="CQ47" s="658"/>
      <c r="CR47" s="659" t="s">
        <v>135</v>
      </c>
      <c r="CS47" s="683"/>
      <c r="CT47" s="683"/>
      <c r="CU47" s="683"/>
      <c r="CV47" s="683"/>
      <c r="CW47" s="683"/>
      <c r="CX47" s="683"/>
      <c r="CY47" s="684"/>
      <c r="CZ47" s="664" t="s">
        <v>237</v>
      </c>
      <c r="DA47" s="695"/>
      <c r="DB47" s="695"/>
      <c r="DC47" s="697"/>
      <c r="DD47" s="668" t="s">
        <v>237</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364</v>
      </c>
      <c r="CG48" s="657"/>
      <c r="CH48" s="657"/>
      <c r="CI48" s="657"/>
      <c r="CJ48" s="657"/>
      <c r="CK48" s="657"/>
      <c r="CL48" s="657"/>
      <c r="CM48" s="657"/>
      <c r="CN48" s="657"/>
      <c r="CO48" s="657"/>
      <c r="CP48" s="657"/>
      <c r="CQ48" s="658"/>
      <c r="CR48" s="659" t="s">
        <v>237</v>
      </c>
      <c r="CS48" s="660"/>
      <c r="CT48" s="660"/>
      <c r="CU48" s="660"/>
      <c r="CV48" s="660"/>
      <c r="CW48" s="660"/>
      <c r="CX48" s="660"/>
      <c r="CY48" s="661"/>
      <c r="CZ48" s="664" t="s">
        <v>237</v>
      </c>
      <c r="DA48" s="665"/>
      <c r="DB48" s="665"/>
      <c r="DC48" s="760"/>
      <c r="DD48" s="668" t="s">
        <v>135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365</v>
      </c>
      <c r="CE49" s="705"/>
      <c r="CF49" s="705"/>
      <c r="CG49" s="705"/>
      <c r="CH49" s="705"/>
      <c r="CI49" s="705"/>
      <c r="CJ49" s="705"/>
      <c r="CK49" s="705"/>
      <c r="CL49" s="705"/>
      <c r="CM49" s="705"/>
      <c r="CN49" s="705"/>
      <c r="CO49" s="705"/>
      <c r="CP49" s="705"/>
      <c r="CQ49" s="706"/>
      <c r="CR49" s="739">
        <v>28125929</v>
      </c>
      <c r="CS49" s="729"/>
      <c r="CT49" s="729"/>
      <c r="CU49" s="729"/>
      <c r="CV49" s="729"/>
      <c r="CW49" s="729"/>
      <c r="CX49" s="729"/>
      <c r="CY49" s="761"/>
      <c r="CZ49" s="744">
        <v>100</v>
      </c>
      <c r="DA49" s="762"/>
      <c r="DB49" s="762"/>
      <c r="DC49" s="763"/>
      <c r="DD49" s="764">
        <v>20153647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ocgqgdigaik6LcRR9cJ4UOZYF+9euloZxJZMSCJUmT+gIIPC8L4Cf1z4SIcRSvWcgDiKoednPYmEG6yjioW13g==" saltValue="nUR2mzTcmXcWSAMwfARnV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367</v>
      </c>
      <c r="DK2" s="807"/>
      <c r="DL2" s="807"/>
      <c r="DM2" s="807"/>
      <c r="DN2" s="807"/>
      <c r="DO2" s="808"/>
      <c r="DP2" s="229"/>
      <c r="DQ2" s="806" t="s">
        <v>368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370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371</v>
      </c>
      <c r="B5" s="801"/>
      <c r="C5" s="801"/>
      <c r="D5" s="801"/>
      <c r="E5" s="801"/>
      <c r="F5" s="801"/>
      <c r="G5" s="801"/>
      <c r="H5" s="801"/>
      <c r="I5" s="801"/>
      <c r="J5" s="801"/>
      <c r="K5" s="801"/>
      <c r="L5" s="801"/>
      <c r="M5" s="801"/>
      <c r="N5" s="801"/>
      <c r="O5" s="801"/>
      <c r="P5" s="802"/>
      <c r="Q5" s="777" t="s">
        <v>372</v>
      </c>
      <c r="R5" s="778"/>
      <c r="S5" s="778"/>
      <c r="T5" s="778"/>
      <c r="U5" s="779"/>
      <c r="V5" s="777" t="s">
        <v>373</v>
      </c>
      <c r="W5" s="778"/>
      <c r="X5" s="778"/>
      <c r="Y5" s="778"/>
      <c r="Z5" s="779"/>
      <c r="AA5" s="777" t="s">
        <v>374</v>
      </c>
      <c r="AB5" s="778"/>
      <c r="AC5" s="778"/>
      <c r="AD5" s="778"/>
      <c r="AE5" s="778"/>
      <c r="AF5" s="810" t="s">
        <v>375</v>
      </c>
      <c r="AG5" s="778"/>
      <c r="AH5" s="778"/>
      <c r="AI5" s="778"/>
      <c r="AJ5" s="789"/>
      <c r="AK5" s="778" t="s">
        <v>376</v>
      </c>
      <c r="AL5" s="778"/>
      <c r="AM5" s="778"/>
      <c r="AN5" s="778"/>
      <c r="AO5" s="779"/>
      <c r="AP5" s="777" t="s">
        <v>377</v>
      </c>
      <c r="AQ5" s="778"/>
      <c r="AR5" s="778"/>
      <c r="AS5" s="778"/>
      <c r="AT5" s="779"/>
      <c r="AU5" s="777" t="s">
        <v>378</v>
      </c>
      <c r="AV5" s="778"/>
      <c r="AW5" s="778"/>
      <c r="AX5" s="778"/>
      <c r="AY5" s="789"/>
      <c r="AZ5" s="236"/>
      <c r="BA5" s="236"/>
      <c r="BB5" s="236"/>
      <c r="BC5" s="236"/>
      <c r="BD5" s="236"/>
      <c r="BE5" s="237"/>
      <c r="BF5" s="237"/>
      <c r="BG5" s="237"/>
      <c r="BH5" s="237"/>
      <c r="BI5" s="237"/>
      <c r="BJ5" s="237"/>
      <c r="BK5" s="237"/>
      <c r="BL5" s="237"/>
      <c r="BM5" s="237"/>
      <c r="BN5" s="237"/>
      <c r="BO5" s="237"/>
      <c r="BP5" s="237"/>
      <c r="BQ5" s="800" t="s">
        <v>379</v>
      </c>
      <c r="BR5" s="801"/>
      <c r="BS5" s="801"/>
      <c r="BT5" s="801"/>
      <c r="BU5" s="801"/>
      <c r="BV5" s="801"/>
      <c r="BW5" s="801"/>
      <c r="BX5" s="801"/>
      <c r="BY5" s="801"/>
      <c r="BZ5" s="801"/>
      <c r="CA5" s="801"/>
      <c r="CB5" s="801"/>
      <c r="CC5" s="801"/>
      <c r="CD5" s="801"/>
      <c r="CE5" s="801"/>
      <c r="CF5" s="801"/>
      <c r="CG5" s="802"/>
      <c r="CH5" s="777" t="s">
        <v>380</v>
      </c>
      <c r="CI5" s="778"/>
      <c r="CJ5" s="778"/>
      <c r="CK5" s="778"/>
      <c r="CL5" s="779"/>
      <c r="CM5" s="777" t="s">
        <v>381</v>
      </c>
      <c r="CN5" s="778"/>
      <c r="CO5" s="778"/>
      <c r="CP5" s="778"/>
      <c r="CQ5" s="779"/>
      <c r="CR5" s="777" t="s">
        <v>382</v>
      </c>
      <c r="CS5" s="778"/>
      <c r="CT5" s="778"/>
      <c r="CU5" s="778"/>
      <c r="CV5" s="779"/>
      <c r="CW5" s="777" t="s">
        <v>383</v>
      </c>
      <c r="CX5" s="778"/>
      <c r="CY5" s="778"/>
      <c r="CZ5" s="778"/>
      <c r="DA5" s="779"/>
      <c r="DB5" s="777" t="s">
        <v>384</v>
      </c>
      <c r="DC5" s="778"/>
      <c r="DD5" s="778"/>
      <c r="DE5" s="778"/>
      <c r="DF5" s="779"/>
      <c r="DG5" s="783" t="s">
        <v>385</v>
      </c>
      <c r="DH5" s="784"/>
      <c r="DI5" s="784"/>
      <c r="DJ5" s="784"/>
      <c r="DK5" s="785"/>
      <c r="DL5" s="783" t="s">
        <v>386</v>
      </c>
      <c r="DM5" s="784"/>
      <c r="DN5" s="784"/>
      <c r="DO5" s="784"/>
      <c r="DP5" s="785"/>
      <c r="DQ5" s="777" t="s">
        <v>387</v>
      </c>
      <c r="DR5" s="778"/>
      <c r="DS5" s="778"/>
      <c r="DT5" s="778"/>
      <c r="DU5" s="779"/>
      <c r="DV5" s="777" t="s">
        <v>378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388</v>
      </c>
      <c r="C7" s="792"/>
      <c r="D7" s="792"/>
      <c r="E7" s="792"/>
      <c r="F7" s="792"/>
      <c r="G7" s="792"/>
      <c r="H7" s="792"/>
      <c r="I7" s="792"/>
      <c r="J7" s="792"/>
      <c r="K7" s="792"/>
      <c r="L7" s="792"/>
      <c r="M7" s="792"/>
      <c r="N7" s="792"/>
      <c r="O7" s="792"/>
      <c r="P7" s="793"/>
      <c r="Q7" s="794">
        <v>29714</v>
      </c>
      <c r="R7" s="795"/>
      <c r="S7" s="795"/>
      <c r="T7" s="795"/>
      <c r="U7" s="795"/>
      <c r="V7" s="795">
        <v>28126</v>
      </c>
      <c r="W7" s="795"/>
      <c r="X7" s="795"/>
      <c r="Y7" s="795"/>
      <c r="Z7" s="795"/>
      <c r="AA7" s="795">
        <v>1588</v>
      </c>
      <c r="AB7" s="795"/>
      <c r="AC7" s="795"/>
      <c r="AD7" s="795"/>
      <c r="AE7" s="796"/>
      <c r="AF7" s="797">
        <v>912</v>
      </c>
      <c r="AG7" s="798"/>
      <c r="AH7" s="798"/>
      <c r="AI7" s="798"/>
      <c r="AJ7" s="799"/>
      <c r="AK7" s="834">
        <v>1076</v>
      </c>
      <c r="AL7" s="835"/>
      <c r="AM7" s="835"/>
      <c r="AN7" s="835"/>
      <c r="AO7" s="835"/>
      <c r="AP7" s="835">
        <v>8421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390</v>
      </c>
      <c r="B23" s="850" t="s">
        <v>391</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912</v>
      </c>
      <c r="AG23" s="854"/>
      <c r="AH23" s="854"/>
      <c r="AI23" s="854"/>
      <c r="AJ23" s="857"/>
      <c r="AK23" s="858"/>
      <c r="AL23" s="859"/>
      <c r="AM23" s="859"/>
      <c r="AN23" s="859"/>
      <c r="AO23" s="859"/>
      <c r="AP23" s="854"/>
      <c r="AQ23" s="854"/>
      <c r="AR23" s="854"/>
      <c r="AS23" s="854"/>
      <c r="AT23" s="854"/>
      <c r="AU23" s="860"/>
      <c r="AV23" s="860"/>
      <c r="AW23" s="860"/>
      <c r="AX23" s="860"/>
      <c r="AY23" s="861"/>
      <c r="AZ23" s="869" t="s">
        <v>392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393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394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371</v>
      </c>
      <c r="B26" s="801"/>
      <c r="C26" s="801"/>
      <c r="D26" s="801"/>
      <c r="E26" s="801"/>
      <c r="F26" s="801"/>
      <c r="G26" s="801"/>
      <c r="H26" s="801"/>
      <c r="I26" s="801"/>
      <c r="J26" s="801"/>
      <c r="K26" s="801"/>
      <c r="L26" s="801"/>
      <c r="M26" s="801"/>
      <c r="N26" s="801"/>
      <c r="O26" s="801"/>
      <c r="P26" s="802"/>
      <c r="Q26" s="777" t="s">
        <v>395</v>
      </c>
      <c r="R26" s="778"/>
      <c r="S26" s="778"/>
      <c r="T26" s="778"/>
      <c r="U26" s="779"/>
      <c r="V26" s="777" t="s">
        <v>396</v>
      </c>
      <c r="W26" s="778"/>
      <c r="X26" s="778"/>
      <c r="Y26" s="778"/>
      <c r="Z26" s="779"/>
      <c r="AA26" s="777" t="s">
        <v>397</v>
      </c>
      <c r="AB26" s="778"/>
      <c r="AC26" s="778"/>
      <c r="AD26" s="778"/>
      <c r="AE26" s="778"/>
      <c r="AF26" s="872" t="s">
        <v>398</v>
      </c>
      <c r="AG26" s="873"/>
      <c r="AH26" s="873"/>
      <c r="AI26" s="873"/>
      <c r="AJ26" s="874"/>
      <c r="AK26" s="778" t="s">
        <v>399</v>
      </c>
      <c r="AL26" s="778"/>
      <c r="AM26" s="778"/>
      <c r="AN26" s="778"/>
      <c r="AO26" s="779"/>
      <c r="AP26" s="777" t="s">
        <v>400</v>
      </c>
      <c r="AQ26" s="778"/>
      <c r="AR26" s="778"/>
      <c r="AS26" s="778"/>
      <c r="AT26" s="779"/>
      <c r="AU26" s="777" t="s">
        <v>401</v>
      </c>
      <c r="AV26" s="778"/>
      <c r="AW26" s="778"/>
      <c r="AX26" s="778"/>
      <c r="AY26" s="779"/>
      <c r="AZ26" s="777" t="s">
        <v>402</v>
      </c>
      <c r="BA26" s="778"/>
      <c r="BB26" s="778"/>
      <c r="BC26" s="778"/>
      <c r="BD26" s="779"/>
      <c r="BE26" s="777" t="s">
        <v>378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403</v>
      </c>
      <c r="C28" s="792"/>
      <c r="D28" s="792"/>
      <c r="E28" s="792"/>
      <c r="F28" s="792"/>
      <c r="G28" s="792"/>
      <c r="H28" s="792"/>
      <c r="I28" s="792"/>
      <c r="J28" s="792"/>
      <c r="K28" s="792"/>
      <c r="L28" s="792"/>
      <c r="M28" s="792"/>
      <c r="N28" s="792"/>
      <c r="O28" s="792"/>
      <c r="P28" s="793"/>
      <c r="Q28" s="882">
        <v>8604</v>
      </c>
      <c r="R28" s="883"/>
      <c r="S28" s="883"/>
      <c r="T28" s="883"/>
      <c r="U28" s="883"/>
      <c r="V28" s="883">
        <v>8180</v>
      </c>
      <c r="W28" s="883"/>
      <c r="X28" s="883"/>
      <c r="Y28" s="883"/>
      <c r="Z28" s="883"/>
      <c r="AA28" s="883">
        <v>424</v>
      </c>
      <c r="AB28" s="883"/>
      <c r="AC28" s="883"/>
      <c r="AD28" s="883"/>
      <c r="AE28" s="884"/>
      <c r="AF28" s="885">
        <v>424</v>
      </c>
      <c r="AG28" s="883"/>
      <c r="AH28" s="883"/>
      <c r="AI28" s="883"/>
      <c r="AJ28" s="886"/>
      <c r="AK28" s="887">
        <v>800</v>
      </c>
      <c r="AL28" s="878"/>
      <c r="AM28" s="878"/>
      <c r="AN28" s="878"/>
      <c r="AO28" s="878"/>
      <c r="AP28" s="878" t="s">
        <v>509</v>
      </c>
      <c r="AQ28" s="878"/>
      <c r="AR28" s="878"/>
      <c r="AS28" s="878"/>
      <c r="AT28" s="878"/>
      <c r="AU28" s="878" t="s">
        <v>509</v>
      </c>
      <c r="AV28" s="878"/>
      <c r="AW28" s="878"/>
      <c r="AX28" s="878"/>
      <c r="AY28" s="878"/>
      <c r="AZ28" s="879" t="s">
        <v>509</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404</v>
      </c>
      <c r="C29" s="816"/>
      <c r="D29" s="816"/>
      <c r="E29" s="816"/>
      <c r="F29" s="816"/>
      <c r="G29" s="816"/>
      <c r="H29" s="816"/>
      <c r="I29" s="816"/>
      <c r="J29" s="816"/>
      <c r="K29" s="816"/>
      <c r="L29" s="816"/>
      <c r="M29" s="816"/>
      <c r="N29" s="816"/>
      <c r="O29" s="816"/>
      <c r="P29" s="817"/>
      <c r="Q29" s="818">
        <v>1050</v>
      </c>
      <c r="R29" s="819"/>
      <c r="S29" s="819"/>
      <c r="T29" s="819"/>
      <c r="U29" s="819"/>
      <c r="V29" s="819">
        <v>1048</v>
      </c>
      <c r="W29" s="819"/>
      <c r="X29" s="819"/>
      <c r="Y29" s="819"/>
      <c r="Z29" s="819"/>
      <c r="AA29" s="819">
        <v>2</v>
      </c>
      <c r="AB29" s="819"/>
      <c r="AC29" s="819"/>
      <c r="AD29" s="819"/>
      <c r="AE29" s="820"/>
      <c r="AF29" s="821">
        <v>2</v>
      </c>
      <c r="AG29" s="822"/>
      <c r="AH29" s="822"/>
      <c r="AI29" s="822"/>
      <c r="AJ29" s="823"/>
      <c r="AK29" s="890">
        <v>140</v>
      </c>
      <c r="AL29" s="891"/>
      <c r="AM29" s="891"/>
      <c r="AN29" s="891"/>
      <c r="AO29" s="891"/>
      <c r="AP29" s="891" t="s">
        <v>509</v>
      </c>
      <c r="AQ29" s="891"/>
      <c r="AR29" s="891"/>
      <c r="AS29" s="891"/>
      <c r="AT29" s="891"/>
      <c r="AU29" s="891" t="s">
        <v>509</v>
      </c>
      <c r="AV29" s="891"/>
      <c r="AW29" s="891"/>
      <c r="AX29" s="891"/>
      <c r="AY29" s="891"/>
      <c r="AZ29" s="892" t="s">
        <v>509</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405</v>
      </c>
      <c r="C30" s="816"/>
      <c r="D30" s="816"/>
      <c r="E30" s="816"/>
      <c r="F30" s="816"/>
      <c r="G30" s="816"/>
      <c r="H30" s="816"/>
      <c r="I30" s="816"/>
      <c r="J30" s="816"/>
      <c r="K30" s="816"/>
      <c r="L30" s="816"/>
      <c r="M30" s="816"/>
      <c r="N30" s="816"/>
      <c r="O30" s="816"/>
      <c r="P30" s="817"/>
      <c r="Q30" s="818">
        <v>2026</v>
      </c>
      <c r="R30" s="819"/>
      <c r="S30" s="819"/>
      <c r="T30" s="819"/>
      <c r="U30" s="819"/>
      <c r="V30" s="819">
        <v>1543</v>
      </c>
      <c r="W30" s="819"/>
      <c r="X30" s="819"/>
      <c r="Y30" s="819"/>
      <c r="Z30" s="819"/>
      <c r="AA30" s="819">
        <v>483</v>
      </c>
      <c r="AB30" s="819"/>
      <c r="AC30" s="819"/>
      <c r="AD30" s="819"/>
      <c r="AE30" s="820"/>
      <c r="AF30" s="821">
        <v>2052</v>
      </c>
      <c r="AG30" s="822"/>
      <c r="AH30" s="822"/>
      <c r="AI30" s="822"/>
      <c r="AJ30" s="823"/>
      <c r="AK30" s="890">
        <v>2</v>
      </c>
      <c r="AL30" s="891"/>
      <c r="AM30" s="891"/>
      <c r="AN30" s="891"/>
      <c r="AO30" s="891"/>
      <c r="AP30" s="891">
        <v>996</v>
      </c>
      <c r="AQ30" s="891"/>
      <c r="AR30" s="891"/>
      <c r="AS30" s="891"/>
      <c r="AT30" s="891"/>
      <c r="AU30" s="891">
        <v>3</v>
      </c>
      <c r="AV30" s="891"/>
      <c r="AW30" s="891"/>
      <c r="AX30" s="891"/>
      <c r="AY30" s="891"/>
      <c r="AZ30" s="892" t="s">
        <v>509</v>
      </c>
      <c r="BA30" s="892"/>
      <c r="BB30" s="892"/>
      <c r="BC30" s="892"/>
      <c r="BD30" s="892"/>
      <c r="BE30" s="888" t="s">
        <v>406</v>
      </c>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407</v>
      </c>
      <c r="C31" s="816"/>
      <c r="D31" s="816"/>
      <c r="E31" s="816"/>
      <c r="F31" s="816"/>
      <c r="G31" s="816"/>
      <c r="H31" s="816"/>
      <c r="I31" s="816"/>
      <c r="J31" s="816"/>
      <c r="K31" s="816"/>
      <c r="L31" s="816"/>
      <c r="M31" s="816"/>
      <c r="N31" s="816"/>
      <c r="O31" s="816"/>
      <c r="P31" s="817"/>
      <c r="Q31" s="818">
        <v>2845</v>
      </c>
      <c r="R31" s="819"/>
      <c r="S31" s="819"/>
      <c r="T31" s="819"/>
      <c r="U31" s="819"/>
      <c r="V31" s="819">
        <v>2788</v>
      </c>
      <c r="W31" s="819"/>
      <c r="X31" s="819"/>
      <c r="Y31" s="819"/>
      <c r="Z31" s="819"/>
      <c r="AA31" s="819">
        <v>57</v>
      </c>
      <c r="AB31" s="819"/>
      <c r="AC31" s="819"/>
      <c r="AD31" s="819"/>
      <c r="AE31" s="820"/>
      <c r="AF31" s="821">
        <v>57</v>
      </c>
      <c r="AG31" s="822"/>
      <c r="AH31" s="822"/>
      <c r="AI31" s="822"/>
      <c r="AJ31" s="823"/>
      <c r="AK31" s="890">
        <v>363</v>
      </c>
      <c r="AL31" s="891"/>
      <c r="AM31" s="891"/>
      <c r="AN31" s="891"/>
      <c r="AO31" s="891"/>
      <c r="AP31" s="891">
        <v>12767</v>
      </c>
      <c r="AQ31" s="891"/>
      <c r="AR31" s="891"/>
      <c r="AS31" s="891"/>
      <c r="AT31" s="891"/>
      <c r="AU31" s="891">
        <v>9652</v>
      </c>
      <c r="AV31" s="891"/>
      <c r="AW31" s="891"/>
      <c r="AX31" s="891"/>
      <c r="AY31" s="891"/>
      <c r="AZ31" s="892" t="s">
        <v>509</v>
      </c>
      <c r="BA31" s="892"/>
      <c r="BB31" s="892"/>
      <c r="BC31" s="892"/>
      <c r="BD31" s="892"/>
      <c r="BE31" s="888" t="s">
        <v>408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409</v>
      </c>
      <c r="C32" s="816"/>
      <c r="D32" s="816"/>
      <c r="E32" s="816"/>
      <c r="F32" s="816"/>
      <c r="G32" s="816"/>
      <c r="H32" s="816"/>
      <c r="I32" s="816"/>
      <c r="J32" s="816"/>
      <c r="K32" s="816"/>
      <c r="L32" s="816"/>
      <c r="M32" s="816"/>
      <c r="N32" s="816"/>
      <c r="O32" s="816"/>
      <c r="P32" s="817"/>
      <c r="Q32" s="818">
        <v>16</v>
      </c>
      <c r="R32" s="819"/>
      <c r="S32" s="819"/>
      <c r="T32" s="819"/>
      <c r="U32" s="819"/>
      <c r="V32" s="819">
        <v>13</v>
      </c>
      <c r="W32" s="819"/>
      <c r="X32" s="819"/>
      <c r="Y32" s="819"/>
      <c r="Z32" s="819"/>
      <c r="AA32" s="819">
        <v>3</v>
      </c>
      <c r="AB32" s="819"/>
      <c r="AC32" s="819"/>
      <c r="AD32" s="819"/>
      <c r="AE32" s="820"/>
      <c r="AF32" s="821">
        <v>3</v>
      </c>
      <c r="AG32" s="822"/>
      <c r="AH32" s="822"/>
      <c r="AI32" s="822"/>
      <c r="AJ32" s="823"/>
      <c r="AK32" s="890">
        <v>5</v>
      </c>
      <c r="AL32" s="891"/>
      <c r="AM32" s="891"/>
      <c r="AN32" s="891"/>
      <c r="AO32" s="891"/>
      <c r="AP32" s="891">
        <v>12</v>
      </c>
      <c r="AQ32" s="891"/>
      <c r="AR32" s="891"/>
      <c r="AS32" s="891"/>
      <c r="AT32" s="891"/>
      <c r="AU32" s="891">
        <v>12</v>
      </c>
      <c r="AV32" s="891"/>
      <c r="AW32" s="891"/>
      <c r="AX32" s="891"/>
      <c r="AY32" s="891"/>
      <c r="AZ32" s="892" t="s">
        <v>509</v>
      </c>
      <c r="BA32" s="892"/>
      <c r="BB32" s="892"/>
      <c r="BC32" s="892"/>
      <c r="BD32" s="892"/>
      <c r="BE32" s="888" t="s">
        <v>408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390</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2539</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392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395</v>
      </c>
      <c r="R66" s="778"/>
      <c r="S66" s="778"/>
      <c r="T66" s="778"/>
      <c r="U66" s="779"/>
      <c r="V66" s="777" t="s">
        <v>414</v>
      </c>
      <c r="W66" s="778"/>
      <c r="X66" s="778"/>
      <c r="Y66" s="778"/>
      <c r="Z66" s="779"/>
      <c r="AA66" s="777" t="s">
        <v>397</v>
      </c>
      <c r="AB66" s="778"/>
      <c r="AC66" s="778"/>
      <c r="AD66" s="778"/>
      <c r="AE66" s="779"/>
      <c r="AF66" s="912" t="s">
        <v>415</v>
      </c>
      <c r="AG66" s="873"/>
      <c r="AH66" s="873"/>
      <c r="AI66" s="873"/>
      <c r="AJ66" s="913"/>
      <c r="AK66" s="777" t="s">
        <v>416</v>
      </c>
      <c r="AL66" s="801"/>
      <c r="AM66" s="801"/>
      <c r="AN66" s="801"/>
      <c r="AO66" s="802"/>
      <c r="AP66" s="777" t="s">
        <v>400</v>
      </c>
      <c r="AQ66" s="778"/>
      <c r="AR66" s="778"/>
      <c r="AS66" s="778"/>
      <c r="AT66" s="779"/>
      <c r="AU66" s="777" t="s">
        <v>417</v>
      </c>
      <c r="AV66" s="778"/>
      <c r="AW66" s="778"/>
      <c r="AX66" s="778"/>
      <c r="AY66" s="779"/>
      <c r="AZ66" s="777" t="s">
        <v>378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570</v>
      </c>
      <c r="C68" s="930"/>
      <c r="D68" s="930"/>
      <c r="E68" s="930"/>
      <c r="F68" s="930"/>
      <c r="G68" s="930"/>
      <c r="H68" s="930"/>
      <c r="I68" s="930"/>
      <c r="J68" s="930"/>
      <c r="K68" s="930"/>
      <c r="L68" s="930"/>
      <c r="M68" s="930"/>
      <c r="N68" s="930"/>
      <c r="O68" s="930"/>
      <c r="P68" s="931"/>
      <c r="Q68" s="932">
        <v>6480</v>
      </c>
      <c r="R68" s="926"/>
      <c r="S68" s="926"/>
      <c r="T68" s="926"/>
      <c r="U68" s="926"/>
      <c r="V68" s="926">
        <v>6412</v>
      </c>
      <c r="W68" s="926"/>
      <c r="X68" s="926"/>
      <c r="Y68" s="926"/>
      <c r="Z68" s="926"/>
      <c r="AA68" s="926">
        <v>68</v>
      </c>
      <c r="AB68" s="926"/>
      <c r="AC68" s="926"/>
      <c r="AD68" s="926"/>
      <c r="AE68" s="926"/>
      <c r="AF68" s="926">
        <v>68</v>
      </c>
      <c r="AG68" s="926"/>
      <c r="AH68" s="926"/>
      <c r="AI68" s="926"/>
      <c r="AJ68" s="926"/>
      <c r="AK68" s="926" t="s">
        <v>509</v>
      </c>
      <c r="AL68" s="926"/>
      <c r="AM68" s="926"/>
      <c r="AN68" s="926"/>
      <c r="AO68" s="926"/>
      <c r="AP68" s="926">
        <v>4435</v>
      </c>
      <c r="AQ68" s="926"/>
      <c r="AR68" s="926"/>
      <c r="AS68" s="926"/>
      <c r="AT68" s="926"/>
      <c r="AU68" s="926">
        <v>1684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571</v>
      </c>
      <c r="C69" s="934"/>
      <c r="D69" s="934"/>
      <c r="E69" s="934"/>
      <c r="F69" s="934"/>
      <c r="G69" s="934"/>
      <c r="H69" s="934"/>
      <c r="I69" s="934"/>
      <c r="J69" s="934"/>
      <c r="K69" s="934"/>
      <c r="L69" s="934"/>
      <c r="M69" s="934"/>
      <c r="N69" s="934"/>
      <c r="O69" s="934"/>
      <c r="P69" s="935"/>
      <c r="Q69" s="936">
        <v>262</v>
      </c>
      <c r="R69" s="891"/>
      <c r="S69" s="891"/>
      <c r="T69" s="891"/>
      <c r="U69" s="891"/>
      <c r="V69" s="891">
        <v>252</v>
      </c>
      <c r="W69" s="891"/>
      <c r="X69" s="891"/>
      <c r="Y69" s="891"/>
      <c r="Z69" s="891"/>
      <c r="AA69" s="891">
        <v>10</v>
      </c>
      <c r="AB69" s="891"/>
      <c r="AC69" s="891"/>
      <c r="AD69" s="891"/>
      <c r="AE69" s="891"/>
      <c r="AF69" s="891">
        <v>10</v>
      </c>
      <c r="AG69" s="891"/>
      <c r="AH69" s="891"/>
      <c r="AI69" s="891"/>
      <c r="AJ69" s="891"/>
      <c r="AK69" s="891" t="s">
        <v>509</v>
      </c>
      <c r="AL69" s="891"/>
      <c r="AM69" s="891"/>
      <c r="AN69" s="891"/>
      <c r="AO69" s="891"/>
      <c r="AP69" s="891" t="s">
        <v>509</v>
      </c>
      <c r="AQ69" s="891"/>
      <c r="AR69" s="891"/>
      <c r="AS69" s="891"/>
      <c r="AT69" s="891"/>
      <c r="AU69" s="891" t="s">
        <v>509</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572</v>
      </c>
      <c r="C70" s="934"/>
      <c r="D70" s="934"/>
      <c r="E70" s="934"/>
      <c r="F70" s="934"/>
      <c r="G70" s="934"/>
      <c r="H70" s="934"/>
      <c r="I70" s="934"/>
      <c r="J70" s="934"/>
      <c r="K70" s="934"/>
      <c r="L70" s="934"/>
      <c r="M70" s="934"/>
      <c r="N70" s="934"/>
      <c r="O70" s="934"/>
      <c r="P70" s="935"/>
      <c r="Q70" s="936">
        <v>141</v>
      </c>
      <c r="R70" s="891"/>
      <c r="S70" s="891"/>
      <c r="T70" s="891"/>
      <c r="U70" s="891"/>
      <c r="V70" s="891">
        <v>139</v>
      </c>
      <c r="W70" s="891"/>
      <c r="X70" s="891"/>
      <c r="Y70" s="891"/>
      <c r="Z70" s="891"/>
      <c r="AA70" s="891">
        <v>2</v>
      </c>
      <c r="AB70" s="891"/>
      <c r="AC70" s="891"/>
      <c r="AD70" s="891"/>
      <c r="AE70" s="891"/>
      <c r="AF70" s="891">
        <v>2</v>
      </c>
      <c r="AG70" s="891"/>
      <c r="AH70" s="891"/>
      <c r="AI70" s="891"/>
      <c r="AJ70" s="891"/>
      <c r="AK70" s="891">
        <v>44</v>
      </c>
      <c r="AL70" s="891"/>
      <c r="AM70" s="891"/>
      <c r="AN70" s="891"/>
      <c r="AO70" s="891"/>
      <c r="AP70" s="891" t="s">
        <v>509</v>
      </c>
      <c r="AQ70" s="891"/>
      <c r="AR70" s="891"/>
      <c r="AS70" s="891"/>
      <c r="AT70" s="891"/>
      <c r="AU70" s="891" t="s">
        <v>509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573</v>
      </c>
      <c r="C71" s="934"/>
      <c r="D71" s="934"/>
      <c r="E71" s="934"/>
      <c r="F71" s="934"/>
      <c r="G71" s="934"/>
      <c r="H71" s="934"/>
      <c r="I71" s="934"/>
      <c r="J71" s="934"/>
      <c r="K71" s="934"/>
      <c r="L71" s="934"/>
      <c r="M71" s="934"/>
      <c r="N71" s="934"/>
      <c r="O71" s="934"/>
      <c r="P71" s="935"/>
      <c r="Q71" s="936">
        <v>3422</v>
      </c>
      <c r="R71" s="891"/>
      <c r="S71" s="891"/>
      <c r="T71" s="891"/>
      <c r="U71" s="891"/>
      <c r="V71" s="891">
        <v>3412</v>
      </c>
      <c r="W71" s="891"/>
      <c r="X71" s="891"/>
      <c r="Y71" s="891"/>
      <c r="Z71" s="891"/>
      <c r="AA71" s="891">
        <v>10</v>
      </c>
      <c r="AB71" s="891"/>
      <c r="AC71" s="891"/>
      <c r="AD71" s="891"/>
      <c r="AE71" s="891"/>
      <c r="AF71" s="891">
        <v>10</v>
      </c>
      <c r="AG71" s="891"/>
      <c r="AH71" s="891"/>
      <c r="AI71" s="891"/>
      <c r="AJ71" s="891"/>
      <c r="AK71" s="891">
        <v>385</v>
      </c>
      <c r="AL71" s="891"/>
      <c r="AM71" s="891"/>
      <c r="AN71" s="891"/>
      <c r="AO71" s="891"/>
      <c r="AP71" s="891" t="s">
        <v>509</v>
      </c>
      <c r="AQ71" s="891"/>
      <c r="AR71" s="891"/>
      <c r="AS71" s="891"/>
      <c r="AT71" s="891"/>
      <c r="AU71" s="891" t="s">
        <v>509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574</v>
      </c>
      <c r="C72" s="934"/>
      <c r="D72" s="934"/>
      <c r="E72" s="934"/>
      <c r="F72" s="934"/>
      <c r="G72" s="934"/>
      <c r="H72" s="934"/>
      <c r="I72" s="934"/>
      <c r="J72" s="934"/>
      <c r="K72" s="934"/>
      <c r="L72" s="934"/>
      <c r="M72" s="934"/>
      <c r="N72" s="934"/>
      <c r="O72" s="934"/>
      <c r="P72" s="935"/>
      <c r="Q72" s="936">
        <v>21119</v>
      </c>
      <c r="R72" s="891"/>
      <c r="S72" s="891"/>
      <c r="T72" s="891"/>
      <c r="U72" s="891"/>
      <c r="V72" s="891">
        <v>20328</v>
      </c>
      <c r="W72" s="891"/>
      <c r="X72" s="891"/>
      <c r="Y72" s="891"/>
      <c r="Z72" s="891"/>
      <c r="AA72" s="891">
        <v>791</v>
      </c>
      <c r="AB72" s="891"/>
      <c r="AC72" s="891"/>
      <c r="AD72" s="891"/>
      <c r="AE72" s="891"/>
      <c r="AF72" s="891">
        <v>791</v>
      </c>
      <c r="AG72" s="891"/>
      <c r="AH72" s="891"/>
      <c r="AI72" s="891"/>
      <c r="AJ72" s="891"/>
      <c r="AK72" s="891">
        <v>2924</v>
      </c>
      <c r="AL72" s="891"/>
      <c r="AM72" s="891"/>
      <c r="AN72" s="891"/>
      <c r="AO72" s="891"/>
      <c r="AP72" s="891" t="s">
        <v>509</v>
      </c>
      <c r="AQ72" s="891"/>
      <c r="AR72" s="891"/>
      <c r="AS72" s="891"/>
      <c r="AT72" s="891"/>
      <c r="AU72" s="891" t="s">
        <v>509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575</v>
      </c>
      <c r="C73" s="934"/>
      <c r="D73" s="934"/>
      <c r="E73" s="934"/>
      <c r="F73" s="934"/>
      <c r="G73" s="934"/>
      <c r="H73" s="934"/>
      <c r="I73" s="934"/>
      <c r="J73" s="934"/>
      <c r="K73" s="934"/>
      <c r="L73" s="934"/>
      <c r="M73" s="934"/>
      <c r="N73" s="934"/>
      <c r="O73" s="934"/>
      <c r="P73" s="935"/>
      <c r="Q73" s="936">
        <v>1636</v>
      </c>
      <c r="R73" s="891"/>
      <c r="S73" s="891"/>
      <c r="T73" s="891"/>
      <c r="U73" s="891"/>
      <c r="V73" s="891">
        <v>1535</v>
      </c>
      <c r="W73" s="891"/>
      <c r="X73" s="891"/>
      <c r="Y73" s="891"/>
      <c r="Z73" s="891"/>
      <c r="AA73" s="891">
        <v>100</v>
      </c>
      <c r="AB73" s="891"/>
      <c r="AC73" s="891"/>
      <c r="AD73" s="891"/>
      <c r="AE73" s="891"/>
      <c r="AF73" s="891">
        <v>100</v>
      </c>
      <c r="AG73" s="891"/>
      <c r="AH73" s="891"/>
      <c r="AI73" s="891"/>
      <c r="AJ73" s="891"/>
      <c r="AK73" s="891" t="s">
        <v>509</v>
      </c>
      <c r="AL73" s="891"/>
      <c r="AM73" s="891"/>
      <c r="AN73" s="891"/>
      <c r="AO73" s="891"/>
      <c r="AP73" s="891" t="s">
        <v>509</v>
      </c>
      <c r="AQ73" s="891"/>
      <c r="AR73" s="891"/>
      <c r="AS73" s="891"/>
      <c r="AT73" s="891"/>
      <c r="AU73" s="891" t="s">
        <v>509</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576</v>
      </c>
      <c r="C74" s="934"/>
      <c r="D74" s="934"/>
      <c r="E74" s="934"/>
      <c r="F74" s="934"/>
      <c r="G74" s="934"/>
      <c r="H74" s="934"/>
      <c r="I74" s="934"/>
      <c r="J74" s="934"/>
      <c r="K74" s="934"/>
      <c r="L74" s="934"/>
      <c r="M74" s="934"/>
      <c r="N74" s="934"/>
      <c r="O74" s="934"/>
      <c r="P74" s="935"/>
      <c r="Q74" s="936">
        <v>830487</v>
      </c>
      <c r="R74" s="891"/>
      <c r="S74" s="891"/>
      <c r="T74" s="891"/>
      <c r="U74" s="891"/>
      <c r="V74" s="891">
        <v>800586</v>
      </c>
      <c r="W74" s="891"/>
      <c r="X74" s="891"/>
      <c r="Y74" s="891"/>
      <c r="Z74" s="891"/>
      <c r="AA74" s="891">
        <v>29902</v>
      </c>
      <c r="AB74" s="891"/>
      <c r="AC74" s="891"/>
      <c r="AD74" s="891"/>
      <c r="AE74" s="891"/>
      <c r="AF74" s="891">
        <v>29900</v>
      </c>
      <c r="AG74" s="891"/>
      <c r="AH74" s="891"/>
      <c r="AI74" s="891"/>
      <c r="AJ74" s="891"/>
      <c r="AK74" s="891">
        <v>5</v>
      </c>
      <c r="AL74" s="891"/>
      <c r="AM74" s="891"/>
      <c r="AN74" s="891"/>
      <c r="AO74" s="891"/>
      <c r="AP74" s="891" t="s">
        <v>509</v>
      </c>
      <c r="AQ74" s="891"/>
      <c r="AR74" s="891"/>
      <c r="AS74" s="891"/>
      <c r="AT74" s="891"/>
      <c r="AU74" s="891" t="s">
        <v>509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390</v>
      </c>
      <c r="B88" s="850" t="s">
        <v>418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30881</v>
      </c>
      <c r="AG88" s="902"/>
      <c r="AH88" s="902"/>
      <c r="AI88" s="902"/>
      <c r="AJ88" s="902"/>
      <c r="AK88" s="899"/>
      <c r="AL88" s="899"/>
      <c r="AM88" s="899"/>
      <c r="AN88" s="899"/>
      <c r="AO88" s="899"/>
      <c r="AP88" s="902">
        <v>4435</v>
      </c>
      <c r="AQ88" s="902"/>
      <c r="AR88" s="902"/>
      <c r="AS88" s="902"/>
      <c r="AT88" s="902"/>
      <c r="AU88" s="902">
        <v>1684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850" t="s">
        <v>419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427</v>
      </c>
      <c r="AB109" s="955"/>
      <c r="AC109" s="955"/>
      <c r="AD109" s="955"/>
      <c r="AE109" s="956"/>
      <c r="AF109" s="954" t="s">
        <v>310</v>
      </c>
      <c r="AG109" s="955"/>
      <c r="AH109" s="955"/>
      <c r="AI109" s="955"/>
      <c r="AJ109" s="956"/>
      <c r="AK109" s="954" t="s">
        <v>309</v>
      </c>
      <c r="AL109" s="955"/>
      <c r="AM109" s="955"/>
      <c r="AN109" s="955"/>
      <c r="AO109" s="956"/>
      <c r="AP109" s="954" t="s">
        <v>428</v>
      </c>
      <c r="AQ109" s="955"/>
      <c r="AR109" s="955"/>
      <c r="AS109" s="955"/>
      <c r="AT109" s="957"/>
      <c r="AU109" s="974" t="s">
        <v>426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427</v>
      </c>
      <c r="BR109" s="955"/>
      <c r="BS109" s="955"/>
      <c r="BT109" s="955"/>
      <c r="BU109" s="956"/>
      <c r="BV109" s="954" t="s">
        <v>310</v>
      </c>
      <c r="BW109" s="955"/>
      <c r="BX109" s="955"/>
      <c r="BY109" s="955"/>
      <c r="BZ109" s="956"/>
      <c r="CA109" s="954" t="s">
        <v>309</v>
      </c>
      <c r="CB109" s="955"/>
      <c r="CC109" s="955"/>
      <c r="CD109" s="955"/>
      <c r="CE109" s="956"/>
      <c r="CF109" s="975" t="s">
        <v>428</v>
      </c>
      <c r="CG109" s="975"/>
      <c r="CH109" s="975"/>
      <c r="CI109" s="975"/>
      <c r="CJ109" s="975"/>
      <c r="CK109" s="954" t="s">
        <v>429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427</v>
      </c>
      <c r="DH109" s="955"/>
      <c r="DI109" s="955"/>
      <c r="DJ109" s="955"/>
      <c r="DK109" s="956"/>
      <c r="DL109" s="954" t="s">
        <v>310</v>
      </c>
      <c r="DM109" s="955"/>
      <c r="DN109" s="955"/>
      <c r="DO109" s="955"/>
      <c r="DP109" s="956"/>
      <c r="DQ109" s="954" t="s">
        <v>309</v>
      </c>
      <c r="DR109" s="955"/>
      <c r="DS109" s="955"/>
      <c r="DT109" s="955"/>
      <c r="DU109" s="956"/>
      <c r="DV109" s="954" t="s">
        <v>428</v>
      </c>
      <c r="DW109" s="955"/>
      <c r="DX109" s="955"/>
      <c r="DY109" s="955"/>
      <c r="DZ109" s="957"/>
    </row>
    <row r="110" spans="1:131" s="226" customFormat="1" ht="26.25" customHeight="1" x14ac:dyDescent="0.15">
      <c r="A110" s="958" t="s">
        <v>430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1017719</v>
      </c>
      <c r="AB110" s="962"/>
      <c r="AC110" s="962"/>
      <c r="AD110" s="962"/>
      <c r="AE110" s="963"/>
      <c r="AF110" s="964">
        <v>980862</v>
      </c>
      <c r="AG110" s="962"/>
      <c r="AH110" s="962"/>
      <c r="AI110" s="962"/>
      <c r="AJ110" s="963"/>
      <c r="AK110" s="964">
        <v>1016841</v>
      </c>
      <c r="AL110" s="962"/>
      <c r="AM110" s="962"/>
      <c r="AN110" s="962"/>
      <c r="AO110" s="963"/>
      <c r="AP110" s="965">
        <v>5.4</v>
      </c>
      <c r="AQ110" s="966"/>
      <c r="AR110" s="966"/>
      <c r="AS110" s="966"/>
      <c r="AT110" s="967"/>
      <c r="AU110" s="968" t="s">
        <v>67</v>
      </c>
      <c r="AV110" s="969"/>
      <c r="AW110" s="969"/>
      <c r="AX110" s="969"/>
      <c r="AY110" s="969"/>
      <c r="AZ110" s="1010" t="s">
        <v>431</v>
      </c>
      <c r="BA110" s="959"/>
      <c r="BB110" s="959"/>
      <c r="BC110" s="959"/>
      <c r="BD110" s="959"/>
      <c r="BE110" s="959"/>
      <c r="BF110" s="959"/>
      <c r="BG110" s="959"/>
      <c r="BH110" s="959"/>
      <c r="BI110" s="959"/>
      <c r="BJ110" s="959"/>
      <c r="BK110" s="959"/>
      <c r="BL110" s="959"/>
      <c r="BM110" s="959"/>
      <c r="BN110" s="959"/>
      <c r="BO110" s="959"/>
      <c r="BP110" s="960"/>
      <c r="BQ110" s="996">
        <v>8900106</v>
      </c>
      <c r="BR110" s="997"/>
      <c r="BS110" s="997"/>
      <c r="BT110" s="997"/>
      <c r="BU110" s="997"/>
      <c r="BV110" s="997">
        <v>8630775</v>
      </c>
      <c r="BW110" s="997"/>
      <c r="BX110" s="997"/>
      <c r="BY110" s="997"/>
      <c r="BZ110" s="997"/>
      <c r="CA110" s="997">
        <v>8421155</v>
      </c>
      <c r="CB110" s="997"/>
      <c r="CC110" s="997"/>
      <c r="CD110" s="997"/>
      <c r="CE110" s="997"/>
      <c r="CF110" s="1011">
        <v>44.7</v>
      </c>
      <c r="CG110" s="1012"/>
      <c r="CH110" s="1012"/>
      <c r="CI110" s="1012"/>
      <c r="CJ110" s="1012"/>
      <c r="CK110" s="1013" t="s">
        <v>432</v>
      </c>
      <c r="CL110" s="1014"/>
      <c r="CM110" s="993" t="s">
        <v>433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135</v>
      </c>
      <c r="DH110" s="997"/>
      <c r="DI110" s="997"/>
      <c r="DJ110" s="997"/>
      <c r="DK110" s="997"/>
      <c r="DL110" s="997" t="s">
        <v>392</v>
      </c>
      <c r="DM110" s="997"/>
      <c r="DN110" s="997"/>
      <c r="DO110" s="997"/>
      <c r="DP110" s="997"/>
      <c r="DQ110" s="997" t="s">
        <v>392</v>
      </c>
      <c r="DR110" s="997"/>
      <c r="DS110" s="997"/>
      <c r="DT110" s="997"/>
      <c r="DU110" s="997"/>
      <c r="DV110" s="998" t="s">
        <v>392</v>
      </c>
      <c r="DW110" s="998"/>
      <c r="DX110" s="998"/>
      <c r="DY110" s="998"/>
      <c r="DZ110" s="999"/>
    </row>
    <row r="111" spans="1:131" s="226" customFormat="1" ht="26.25" customHeight="1" x14ac:dyDescent="0.15">
      <c r="A111" s="1000" t="s">
        <v>434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392</v>
      </c>
      <c r="AB111" s="1004"/>
      <c r="AC111" s="1004"/>
      <c r="AD111" s="1004"/>
      <c r="AE111" s="1005"/>
      <c r="AF111" s="1006" t="s">
        <v>392</v>
      </c>
      <c r="AG111" s="1004"/>
      <c r="AH111" s="1004"/>
      <c r="AI111" s="1004"/>
      <c r="AJ111" s="1005"/>
      <c r="AK111" s="1006" t="s">
        <v>392</v>
      </c>
      <c r="AL111" s="1004"/>
      <c r="AM111" s="1004"/>
      <c r="AN111" s="1004"/>
      <c r="AO111" s="1005"/>
      <c r="AP111" s="1007" t="s">
        <v>392</v>
      </c>
      <c r="AQ111" s="1008"/>
      <c r="AR111" s="1008"/>
      <c r="AS111" s="1008"/>
      <c r="AT111" s="1009"/>
      <c r="AU111" s="970"/>
      <c r="AV111" s="971"/>
      <c r="AW111" s="971"/>
      <c r="AX111" s="971"/>
      <c r="AY111" s="971"/>
      <c r="AZ111" s="1019" t="s">
        <v>435</v>
      </c>
      <c r="BA111" s="1020"/>
      <c r="BB111" s="1020"/>
      <c r="BC111" s="1020"/>
      <c r="BD111" s="1020"/>
      <c r="BE111" s="1020"/>
      <c r="BF111" s="1020"/>
      <c r="BG111" s="1020"/>
      <c r="BH111" s="1020"/>
      <c r="BI111" s="1020"/>
      <c r="BJ111" s="1020"/>
      <c r="BK111" s="1020"/>
      <c r="BL111" s="1020"/>
      <c r="BM111" s="1020"/>
      <c r="BN111" s="1020"/>
      <c r="BO111" s="1020"/>
      <c r="BP111" s="1021"/>
      <c r="BQ111" s="989">
        <v>235535</v>
      </c>
      <c r="BR111" s="990"/>
      <c r="BS111" s="990"/>
      <c r="BT111" s="990"/>
      <c r="BU111" s="990"/>
      <c r="BV111" s="990">
        <v>198459</v>
      </c>
      <c r="BW111" s="990"/>
      <c r="BX111" s="990"/>
      <c r="BY111" s="990"/>
      <c r="BZ111" s="990"/>
      <c r="CA111" s="990">
        <v>160537</v>
      </c>
      <c r="CB111" s="990"/>
      <c r="CC111" s="990"/>
      <c r="CD111" s="990"/>
      <c r="CE111" s="990"/>
      <c r="CF111" s="984">
        <v>0.9</v>
      </c>
      <c r="CG111" s="985"/>
      <c r="CH111" s="985"/>
      <c r="CI111" s="985"/>
      <c r="CJ111" s="985"/>
      <c r="CK111" s="1015"/>
      <c r="CL111" s="1016"/>
      <c r="CM111" s="986" t="s">
        <v>436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437</v>
      </c>
      <c r="DH111" s="990"/>
      <c r="DI111" s="990"/>
      <c r="DJ111" s="990"/>
      <c r="DK111" s="990"/>
      <c r="DL111" s="990" t="s">
        <v>437</v>
      </c>
      <c r="DM111" s="990"/>
      <c r="DN111" s="990"/>
      <c r="DO111" s="990"/>
      <c r="DP111" s="990"/>
      <c r="DQ111" s="990" t="s">
        <v>437</v>
      </c>
      <c r="DR111" s="990"/>
      <c r="DS111" s="990"/>
      <c r="DT111" s="990"/>
      <c r="DU111" s="990"/>
      <c r="DV111" s="991" t="s">
        <v>437</v>
      </c>
      <c r="DW111" s="991"/>
      <c r="DX111" s="991"/>
      <c r="DY111" s="991"/>
      <c r="DZ111" s="992"/>
    </row>
    <row r="112" spans="1:131" s="226" customFormat="1" ht="26.25" customHeight="1" x14ac:dyDescent="0.15">
      <c r="A112" s="1022" t="s">
        <v>438</v>
      </c>
      <c r="B112" s="1023"/>
      <c r="C112" s="1020" t="s">
        <v>439</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437</v>
      </c>
      <c r="AB112" s="1029"/>
      <c r="AC112" s="1029"/>
      <c r="AD112" s="1029"/>
      <c r="AE112" s="1030"/>
      <c r="AF112" s="1031" t="s">
        <v>437</v>
      </c>
      <c r="AG112" s="1029"/>
      <c r="AH112" s="1029"/>
      <c r="AI112" s="1029"/>
      <c r="AJ112" s="1030"/>
      <c r="AK112" s="1031" t="s">
        <v>437</v>
      </c>
      <c r="AL112" s="1029"/>
      <c r="AM112" s="1029"/>
      <c r="AN112" s="1029"/>
      <c r="AO112" s="1030"/>
      <c r="AP112" s="1032" t="s">
        <v>437</v>
      </c>
      <c r="AQ112" s="1033"/>
      <c r="AR112" s="1033"/>
      <c r="AS112" s="1033"/>
      <c r="AT112" s="1034"/>
      <c r="AU112" s="970"/>
      <c r="AV112" s="971"/>
      <c r="AW112" s="971"/>
      <c r="AX112" s="971"/>
      <c r="AY112" s="971"/>
      <c r="AZ112" s="1019" t="s">
        <v>440</v>
      </c>
      <c r="BA112" s="1020"/>
      <c r="BB112" s="1020"/>
      <c r="BC112" s="1020"/>
      <c r="BD112" s="1020"/>
      <c r="BE112" s="1020"/>
      <c r="BF112" s="1020"/>
      <c r="BG112" s="1020"/>
      <c r="BH112" s="1020"/>
      <c r="BI112" s="1020"/>
      <c r="BJ112" s="1020"/>
      <c r="BK112" s="1020"/>
      <c r="BL112" s="1020"/>
      <c r="BM112" s="1020"/>
      <c r="BN112" s="1020"/>
      <c r="BO112" s="1020"/>
      <c r="BP112" s="1021"/>
      <c r="BQ112" s="989">
        <v>8662797</v>
      </c>
      <c r="BR112" s="990"/>
      <c r="BS112" s="990"/>
      <c r="BT112" s="990"/>
      <c r="BU112" s="990"/>
      <c r="BV112" s="990">
        <v>8814108</v>
      </c>
      <c r="BW112" s="990"/>
      <c r="BX112" s="990"/>
      <c r="BY112" s="990"/>
      <c r="BZ112" s="990"/>
      <c r="CA112" s="990">
        <v>9666141</v>
      </c>
      <c r="CB112" s="990"/>
      <c r="CC112" s="990"/>
      <c r="CD112" s="990"/>
      <c r="CE112" s="990"/>
      <c r="CF112" s="984">
        <v>51.3</v>
      </c>
      <c r="CG112" s="985"/>
      <c r="CH112" s="985"/>
      <c r="CI112" s="985"/>
      <c r="CJ112" s="985"/>
      <c r="CK112" s="1015"/>
      <c r="CL112" s="1016"/>
      <c r="CM112" s="986" t="s">
        <v>441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437</v>
      </c>
      <c r="DH112" s="990"/>
      <c r="DI112" s="990"/>
      <c r="DJ112" s="990"/>
      <c r="DK112" s="990"/>
      <c r="DL112" s="990" t="s">
        <v>437</v>
      </c>
      <c r="DM112" s="990"/>
      <c r="DN112" s="990"/>
      <c r="DO112" s="990"/>
      <c r="DP112" s="990"/>
      <c r="DQ112" s="990" t="s">
        <v>437</v>
      </c>
      <c r="DR112" s="990"/>
      <c r="DS112" s="990"/>
      <c r="DT112" s="990"/>
      <c r="DU112" s="990"/>
      <c r="DV112" s="991" t="s">
        <v>437</v>
      </c>
      <c r="DW112" s="991"/>
      <c r="DX112" s="991"/>
      <c r="DY112" s="991"/>
      <c r="DZ112" s="992"/>
    </row>
    <row r="113" spans="1:130" s="226" customFormat="1" ht="26.25" customHeight="1" x14ac:dyDescent="0.15">
      <c r="A113" s="1024"/>
      <c r="B113" s="1025"/>
      <c r="C113" s="1020" t="s">
        <v>442</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801143</v>
      </c>
      <c r="AB113" s="1004"/>
      <c r="AC113" s="1004"/>
      <c r="AD113" s="1004"/>
      <c r="AE113" s="1005"/>
      <c r="AF113" s="1006">
        <v>884378</v>
      </c>
      <c r="AG113" s="1004"/>
      <c r="AH113" s="1004"/>
      <c r="AI113" s="1004"/>
      <c r="AJ113" s="1005"/>
      <c r="AK113" s="1006">
        <v>924313</v>
      </c>
      <c r="AL113" s="1004"/>
      <c r="AM113" s="1004"/>
      <c r="AN113" s="1004"/>
      <c r="AO113" s="1005"/>
      <c r="AP113" s="1007">
        <v>4.9000000000000004</v>
      </c>
      <c r="AQ113" s="1008"/>
      <c r="AR113" s="1008"/>
      <c r="AS113" s="1008"/>
      <c r="AT113" s="1009"/>
      <c r="AU113" s="970"/>
      <c r="AV113" s="971"/>
      <c r="AW113" s="971"/>
      <c r="AX113" s="971"/>
      <c r="AY113" s="971"/>
      <c r="AZ113" s="1019" t="s">
        <v>443</v>
      </c>
      <c r="BA113" s="1020"/>
      <c r="BB113" s="1020"/>
      <c r="BC113" s="1020"/>
      <c r="BD113" s="1020"/>
      <c r="BE113" s="1020"/>
      <c r="BF113" s="1020"/>
      <c r="BG113" s="1020"/>
      <c r="BH113" s="1020"/>
      <c r="BI113" s="1020"/>
      <c r="BJ113" s="1020"/>
      <c r="BK113" s="1020"/>
      <c r="BL113" s="1020"/>
      <c r="BM113" s="1020"/>
      <c r="BN113" s="1020"/>
      <c r="BO113" s="1020"/>
      <c r="BP113" s="1021"/>
      <c r="BQ113" s="989">
        <v>392282</v>
      </c>
      <c r="BR113" s="990"/>
      <c r="BS113" s="990"/>
      <c r="BT113" s="990"/>
      <c r="BU113" s="990"/>
      <c r="BV113" s="990">
        <v>567456</v>
      </c>
      <c r="BW113" s="990"/>
      <c r="BX113" s="990"/>
      <c r="BY113" s="990"/>
      <c r="BZ113" s="990"/>
      <c r="CA113" s="990">
        <v>1683808</v>
      </c>
      <c r="CB113" s="990"/>
      <c r="CC113" s="990"/>
      <c r="CD113" s="990"/>
      <c r="CE113" s="990"/>
      <c r="CF113" s="984">
        <v>8.9</v>
      </c>
      <c r="CG113" s="985"/>
      <c r="CH113" s="985"/>
      <c r="CI113" s="985"/>
      <c r="CJ113" s="985"/>
      <c r="CK113" s="1015"/>
      <c r="CL113" s="1016"/>
      <c r="CM113" s="986" t="s">
        <v>444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437</v>
      </c>
      <c r="DH113" s="1029"/>
      <c r="DI113" s="1029"/>
      <c r="DJ113" s="1029"/>
      <c r="DK113" s="1030"/>
      <c r="DL113" s="1031" t="s">
        <v>437</v>
      </c>
      <c r="DM113" s="1029"/>
      <c r="DN113" s="1029"/>
      <c r="DO113" s="1029"/>
      <c r="DP113" s="1030"/>
      <c r="DQ113" s="1031" t="s">
        <v>437</v>
      </c>
      <c r="DR113" s="1029"/>
      <c r="DS113" s="1029"/>
      <c r="DT113" s="1029"/>
      <c r="DU113" s="1030"/>
      <c r="DV113" s="1032" t="s">
        <v>392</v>
      </c>
      <c r="DW113" s="1033"/>
      <c r="DX113" s="1033"/>
      <c r="DY113" s="1033"/>
      <c r="DZ113" s="1034"/>
    </row>
    <row r="114" spans="1:130" s="226" customFormat="1" ht="26.25" customHeight="1" x14ac:dyDescent="0.15">
      <c r="A114" s="1024"/>
      <c r="B114" s="1025"/>
      <c r="C114" s="1020" t="s">
        <v>445</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21597</v>
      </c>
      <c r="AB114" s="1029"/>
      <c r="AC114" s="1029"/>
      <c r="AD114" s="1029"/>
      <c r="AE114" s="1030"/>
      <c r="AF114" s="1031">
        <v>21435</v>
      </c>
      <c r="AG114" s="1029"/>
      <c r="AH114" s="1029"/>
      <c r="AI114" s="1029"/>
      <c r="AJ114" s="1030"/>
      <c r="AK114" s="1031">
        <v>33695</v>
      </c>
      <c r="AL114" s="1029"/>
      <c r="AM114" s="1029"/>
      <c r="AN114" s="1029"/>
      <c r="AO114" s="1030"/>
      <c r="AP114" s="1032">
        <v>0.2</v>
      </c>
      <c r="AQ114" s="1033"/>
      <c r="AR114" s="1033"/>
      <c r="AS114" s="1033"/>
      <c r="AT114" s="1034"/>
      <c r="AU114" s="970"/>
      <c r="AV114" s="971"/>
      <c r="AW114" s="971"/>
      <c r="AX114" s="971"/>
      <c r="AY114" s="971"/>
      <c r="AZ114" s="1019" t="s">
        <v>446</v>
      </c>
      <c r="BA114" s="1020"/>
      <c r="BB114" s="1020"/>
      <c r="BC114" s="1020"/>
      <c r="BD114" s="1020"/>
      <c r="BE114" s="1020"/>
      <c r="BF114" s="1020"/>
      <c r="BG114" s="1020"/>
      <c r="BH114" s="1020"/>
      <c r="BI114" s="1020"/>
      <c r="BJ114" s="1020"/>
      <c r="BK114" s="1020"/>
      <c r="BL114" s="1020"/>
      <c r="BM114" s="1020"/>
      <c r="BN114" s="1020"/>
      <c r="BO114" s="1020"/>
      <c r="BP114" s="1021"/>
      <c r="BQ114" s="989">
        <v>3671836</v>
      </c>
      <c r="BR114" s="990"/>
      <c r="BS114" s="990"/>
      <c r="BT114" s="990"/>
      <c r="BU114" s="990"/>
      <c r="BV114" s="990">
        <v>4011945</v>
      </c>
      <c r="BW114" s="990"/>
      <c r="BX114" s="990"/>
      <c r="BY114" s="990"/>
      <c r="BZ114" s="990"/>
      <c r="CA114" s="990">
        <v>3600069</v>
      </c>
      <c r="CB114" s="990"/>
      <c r="CC114" s="990"/>
      <c r="CD114" s="990"/>
      <c r="CE114" s="990"/>
      <c r="CF114" s="984">
        <v>19.100000000000001</v>
      </c>
      <c r="CG114" s="985"/>
      <c r="CH114" s="985"/>
      <c r="CI114" s="985"/>
      <c r="CJ114" s="985"/>
      <c r="CK114" s="1015"/>
      <c r="CL114" s="1016"/>
      <c r="CM114" s="986" t="s">
        <v>447</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437</v>
      </c>
      <c r="DH114" s="1029"/>
      <c r="DI114" s="1029"/>
      <c r="DJ114" s="1029"/>
      <c r="DK114" s="1030"/>
      <c r="DL114" s="1031" t="s">
        <v>437</v>
      </c>
      <c r="DM114" s="1029"/>
      <c r="DN114" s="1029"/>
      <c r="DO114" s="1029"/>
      <c r="DP114" s="1030"/>
      <c r="DQ114" s="1031" t="s">
        <v>437</v>
      </c>
      <c r="DR114" s="1029"/>
      <c r="DS114" s="1029"/>
      <c r="DT114" s="1029"/>
      <c r="DU114" s="1030"/>
      <c r="DV114" s="1032" t="s">
        <v>437</v>
      </c>
      <c r="DW114" s="1033"/>
      <c r="DX114" s="1033"/>
      <c r="DY114" s="1033"/>
      <c r="DZ114" s="1034"/>
    </row>
    <row r="115" spans="1:130" s="226" customFormat="1" ht="26.25" customHeight="1" x14ac:dyDescent="0.15">
      <c r="A115" s="1024"/>
      <c r="B115" s="1025"/>
      <c r="C115" s="1020" t="s">
        <v>448</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42309</v>
      </c>
      <c r="AB115" s="1004"/>
      <c r="AC115" s="1004"/>
      <c r="AD115" s="1004"/>
      <c r="AE115" s="1005"/>
      <c r="AF115" s="1006">
        <v>42246</v>
      </c>
      <c r="AG115" s="1004"/>
      <c r="AH115" s="1004"/>
      <c r="AI115" s="1004"/>
      <c r="AJ115" s="1005"/>
      <c r="AK115" s="1006">
        <v>42153</v>
      </c>
      <c r="AL115" s="1004"/>
      <c r="AM115" s="1004"/>
      <c r="AN115" s="1004"/>
      <c r="AO115" s="1005"/>
      <c r="AP115" s="1007">
        <v>0.2</v>
      </c>
      <c r="AQ115" s="1008"/>
      <c r="AR115" s="1008"/>
      <c r="AS115" s="1008"/>
      <c r="AT115" s="1009"/>
      <c r="AU115" s="970"/>
      <c r="AV115" s="971"/>
      <c r="AW115" s="971"/>
      <c r="AX115" s="971"/>
      <c r="AY115" s="971"/>
      <c r="AZ115" s="1019" t="s">
        <v>449</v>
      </c>
      <c r="BA115" s="1020"/>
      <c r="BB115" s="1020"/>
      <c r="BC115" s="1020"/>
      <c r="BD115" s="1020"/>
      <c r="BE115" s="1020"/>
      <c r="BF115" s="1020"/>
      <c r="BG115" s="1020"/>
      <c r="BH115" s="1020"/>
      <c r="BI115" s="1020"/>
      <c r="BJ115" s="1020"/>
      <c r="BK115" s="1020"/>
      <c r="BL115" s="1020"/>
      <c r="BM115" s="1020"/>
      <c r="BN115" s="1020"/>
      <c r="BO115" s="1020"/>
      <c r="BP115" s="1021"/>
      <c r="BQ115" s="989" t="s">
        <v>437</v>
      </c>
      <c r="BR115" s="990"/>
      <c r="BS115" s="990"/>
      <c r="BT115" s="990"/>
      <c r="BU115" s="990"/>
      <c r="BV115" s="990" t="s">
        <v>437</v>
      </c>
      <c r="BW115" s="990"/>
      <c r="BX115" s="990"/>
      <c r="BY115" s="990"/>
      <c r="BZ115" s="990"/>
      <c r="CA115" s="990" t="s">
        <v>437</v>
      </c>
      <c r="CB115" s="990"/>
      <c r="CC115" s="990"/>
      <c r="CD115" s="990"/>
      <c r="CE115" s="990"/>
      <c r="CF115" s="984" t="s">
        <v>437</v>
      </c>
      <c r="CG115" s="985"/>
      <c r="CH115" s="985"/>
      <c r="CI115" s="985"/>
      <c r="CJ115" s="985"/>
      <c r="CK115" s="1015"/>
      <c r="CL115" s="1016"/>
      <c r="CM115" s="1019" t="s">
        <v>450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437</v>
      </c>
      <c r="DH115" s="1029"/>
      <c r="DI115" s="1029"/>
      <c r="DJ115" s="1029"/>
      <c r="DK115" s="1030"/>
      <c r="DL115" s="1031" t="s">
        <v>437</v>
      </c>
      <c r="DM115" s="1029"/>
      <c r="DN115" s="1029"/>
      <c r="DO115" s="1029"/>
      <c r="DP115" s="1030"/>
      <c r="DQ115" s="1031" t="s">
        <v>437</v>
      </c>
      <c r="DR115" s="1029"/>
      <c r="DS115" s="1029"/>
      <c r="DT115" s="1029"/>
      <c r="DU115" s="1030"/>
      <c r="DV115" s="1032" t="s">
        <v>437</v>
      </c>
      <c r="DW115" s="1033"/>
      <c r="DX115" s="1033"/>
      <c r="DY115" s="1033"/>
      <c r="DZ115" s="1034"/>
    </row>
    <row r="116" spans="1:130" s="226" customFormat="1" ht="26.25" customHeight="1" x14ac:dyDescent="0.15">
      <c r="A116" s="1026"/>
      <c r="B116" s="1027"/>
      <c r="C116" s="1035" t="s">
        <v>451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437</v>
      </c>
      <c r="AB116" s="1029"/>
      <c r="AC116" s="1029"/>
      <c r="AD116" s="1029"/>
      <c r="AE116" s="1030"/>
      <c r="AF116" s="1031" t="s">
        <v>437</v>
      </c>
      <c r="AG116" s="1029"/>
      <c r="AH116" s="1029"/>
      <c r="AI116" s="1029"/>
      <c r="AJ116" s="1030"/>
      <c r="AK116" s="1031" t="s">
        <v>437</v>
      </c>
      <c r="AL116" s="1029"/>
      <c r="AM116" s="1029"/>
      <c r="AN116" s="1029"/>
      <c r="AO116" s="1030"/>
      <c r="AP116" s="1032" t="s">
        <v>437</v>
      </c>
      <c r="AQ116" s="1033"/>
      <c r="AR116" s="1033"/>
      <c r="AS116" s="1033"/>
      <c r="AT116" s="1034"/>
      <c r="AU116" s="970"/>
      <c r="AV116" s="971"/>
      <c r="AW116" s="971"/>
      <c r="AX116" s="971"/>
      <c r="AY116" s="971"/>
      <c r="AZ116" s="1037" t="s">
        <v>452</v>
      </c>
      <c r="BA116" s="1038"/>
      <c r="BB116" s="1038"/>
      <c r="BC116" s="1038"/>
      <c r="BD116" s="1038"/>
      <c r="BE116" s="1038"/>
      <c r="BF116" s="1038"/>
      <c r="BG116" s="1038"/>
      <c r="BH116" s="1038"/>
      <c r="BI116" s="1038"/>
      <c r="BJ116" s="1038"/>
      <c r="BK116" s="1038"/>
      <c r="BL116" s="1038"/>
      <c r="BM116" s="1038"/>
      <c r="BN116" s="1038"/>
      <c r="BO116" s="1038"/>
      <c r="BP116" s="1039"/>
      <c r="BQ116" s="989" t="s">
        <v>437</v>
      </c>
      <c r="BR116" s="990"/>
      <c r="BS116" s="990"/>
      <c r="BT116" s="990"/>
      <c r="BU116" s="990"/>
      <c r="BV116" s="990" t="s">
        <v>437</v>
      </c>
      <c r="BW116" s="990"/>
      <c r="BX116" s="990"/>
      <c r="BY116" s="990"/>
      <c r="BZ116" s="990"/>
      <c r="CA116" s="990" t="s">
        <v>437</v>
      </c>
      <c r="CB116" s="990"/>
      <c r="CC116" s="990"/>
      <c r="CD116" s="990"/>
      <c r="CE116" s="990"/>
      <c r="CF116" s="984" t="s">
        <v>437</v>
      </c>
      <c r="CG116" s="985"/>
      <c r="CH116" s="985"/>
      <c r="CI116" s="985"/>
      <c r="CJ116" s="985"/>
      <c r="CK116" s="1015"/>
      <c r="CL116" s="1016"/>
      <c r="CM116" s="986" t="s">
        <v>453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437</v>
      </c>
      <c r="DH116" s="1029"/>
      <c r="DI116" s="1029"/>
      <c r="DJ116" s="1029"/>
      <c r="DK116" s="1030"/>
      <c r="DL116" s="1031" t="s">
        <v>437</v>
      </c>
      <c r="DM116" s="1029"/>
      <c r="DN116" s="1029"/>
      <c r="DO116" s="1029"/>
      <c r="DP116" s="1030"/>
      <c r="DQ116" s="1031" t="s">
        <v>437</v>
      </c>
      <c r="DR116" s="1029"/>
      <c r="DS116" s="1029"/>
      <c r="DT116" s="1029"/>
      <c r="DU116" s="1030"/>
      <c r="DV116" s="1032" t="s">
        <v>437</v>
      </c>
      <c r="DW116" s="1033"/>
      <c r="DX116" s="1033"/>
      <c r="DY116" s="1033"/>
      <c r="DZ116" s="1034"/>
    </row>
    <row r="117" spans="1:130" s="226" customFormat="1" ht="26.25" customHeight="1" x14ac:dyDescent="0.15">
      <c r="A117" s="974" t="s">
        <v>187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454</v>
      </c>
      <c r="Z117" s="956"/>
      <c r="AA117" s="1046">
        <v>1882768</v>
      </c>
      <c r="AB117" s="1047"/>
      <c r="AC117" s="1047"/>
      <c r="AD117" s="1047"/>
      <c r="AE117" s="1048"/>
      <c r="AF117" s="1049">
        <v>1928921</v>
      </c>
      <c r="AG117" s="1047"/>
      <c r="AH117" s="1047"/>
      <c r="AI117" s="1047"/>
      <c r="AJ117" s="1048"/>
      <c r="AK117" s="1049">
        <v>2017002</v>
      </c>
      <c r="AL117" s="1047"/>
      <c r="AM117" s="1047"/>
      <c r="AN117" s="1047"/>
      <c r="AO117" s="1048"/>
      <c r="AP117" s="1050"/>
      <c r="AQ117" s="1051"/>
      <c r="AR117" s="1051"/>
      <c r="AS117" s="1051"/>
      <c r="AT117" s="1052"/>
      <c r="AU117" s="970"/>
      <c r="AV117" s="971"/>
      <c r="AW117" s="971"/>
      <c r="AX117" s="971"/>
      <c r="AY117" s="971"/>
      <c r="AZ117" s="1037" t="s">
        <v>455</v>
      </c>
      <c r="BA117" s="1038"/>
      <c r="BB117" s="1038"/>
      <c r="BC117" s="1038"/>
      <c r="BD117" s="1038"/>
      <c r="BE117" s="1038"/>
      <c r="BF117" s="1038"/>
      <c r="BG117" s="1038"/>
      <c r="BH117" s="1038"/>
      <c r="BI117" s="1038"/>
      <c r="BJ117" s="1038"/>
      <c r="BK117" s="1038"/>
      <c r="BL117" s="1038"/>
      <c r="BM117" s="1038"/>
      <c r="BN117" s="1038"/>
      <c r="BO117" s="1038"/>
      <c r="BP117" s="1039"/>
      <c r="BQ117" s="989" t="s">
        <v>135</v>
      </c>
      <c r="BR117" s="990"/>
      <c r="BS117" s="990"/>
      <c r="BT117" s="990"/>
      <c r="BU117" s="990"/>
      <c r="BV117" s="990" t="s">
        <v>135</v>
      </c>
      <c r="BW117" s="990"/>
      <c r="BX117" s="990"/>
      <c r="BY117" s="990"/>
      <c r="BZ117" s="990"/>
      <c r="CA117" s="990" t="s">
        <v>135</v>
      </c>
      <c r="CB117" s="990"/>
      <c r="CC117" s="990"/>
      <c r="CD117" s="990"/>
      <c r="CE117" s="990"/>
      <c r="CF117" s="984" t="s">
        <v>135</v>
      </c>
      <c r="CG117" s="985"/>
      <c r="CH117" s="985"/>
      <c r="CI117" s="985"/>
      <c r="CJ117" s="985"/>
      <c r="CK117" s="1015"/>
      <c r="CL117" s="1016"/>
      <c r="CM117" s="986" t="s">
        <v>456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135</v>
      </c>
      <c r="DH117" s="1029"/>
      <c r="DI117" s="1029"/>
      <c r="DJ117" s="1029"/>
      <c r="DK117" s="1030"/>
      <c r="DL117" s="1031" t="s">
        <v>135</v>
      </c>
      <c r="DM117" s="1029"/>
      <c r="DN117" s="1029"/>
      <c r="DO117" s="1029"/>
      <c r="DP117" s="1030"/>
      <c r="DQ117" s="1031" t="s">
        <v>135</v>
      </c>
      <c r="DR117" s="1029"/>
      <c r="DS117" s="1029"/>
      <c r="DT117" s="1029"/>
      <c r="DU117" s="1030"/>
      <c r="DV117" s="1032" t="s">
        <v>135</v>
      </c>
      <c r="DW117" s="1033"/>
      <c r="DX117" s="1033"/>
      <c r="DY117" s="1033"/>
      <c r="DZ117" s="1034"/>
    </row>
    <row r="118" spans="1:130" s="226" customFormat="1" ht="26.25" customHeight="1" x14ac:dyDescent="0.15">
      <c r="A118" s="974" t="s">
        <v>429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427</v>
      </c>
      <c r="AB118" s="955"/>
      <c r="AC118" s="955"/>
      <c r="AD118" s="955"/>
      <c r="AE118" s="956"/>
      <c r="AF118" s="954" t="s">
        <v>310</v>
      </c>
      <c r="AG118" s="955"/>
      <c r="AH118" s="955"/>
      <c r="AI118" s="955"/>
      <c r="AJ118" s="956"/>
      <c r="AK118" s="954" t="s">
        <v>309</v>
      </c>
      <c r="AL118" s="955"/>
      <c r="AM118" s="955"/>
      <c r="AN118" s="955"/>
      <c r="AO118" s="956"/>
      <c r="AP118" s="1041" t="s">
        <v>428</v>
      </c>
      <c r="AQ118" s="1042"/>
      <c r="AR118" s="1042"/>
      <c r="AS118" s="1042"/>
      <c r="AT118" s="1043"/>
      <c r="AU118" s="970"/>
      <c r="AV118" s="971"/>
      <c r="AW118" s="971"/>
      <c r="AX118" s="971"/>
      <c r="AY118" s="971"/>
      <c r="AZ118" s="1044" t="s">
        <v>457</v>
      </c>
      <c r="BA118" s="1035"/>
      <c r="BB118" s="1035"/>
      <c r="BC118" s="1035"/>
      <c r="BD118" s="1035"/>
      <c r="BE118" s="1035"/>
      <c r="BF118" s="1035"/>
      <c r="BG118" s="1035"/>
      <c r="BH118" s="1035"/>
      <c r="BI118" s="1035"/>
      <c r="BJ118" s="1035"/>
      <c r="BK118" s="1035"/>
      <c r="BL118" s="1035"/>
      <c r="BM118" s="1035"/>
      <c r="BN118" s="1035"/>
      <c r="BO118" s="1035"/>
      <c r="BP118" s="1036"/>
      <c r="BQ118" s="1067" t="s">
        <v>135</v>
      </c>
      <c r="BR118" s="1068"/>
      <c r="BS118" s="1068"/>
      <c r="BT118" s="1068"/>
      <c r="BU118" s="1068"/>
      <c r="BV118" s="1068" t="s">
        <v>135</v>
      </c>
      <c r="BW118" s="1068"/>
      <c r="BX118" s="1068"/>
      <c r="BY118" s="1068"/>
      <c r="BZ118" s="1068"/>
      <c r="CA118" s="1068" t="s">
        <v>135</v>
      </c>
      <c r="CB118" s="1068"/>
      <c r="CC118" s="1068"/>
      <c r="CD118" s="1068"/>
      <c r="CE118" s="1068"/>
      <c r="CF118" s="984" t="s">
        <v>135</v>
      </c>
      <c r="CG118" s="985"/>
      <c r="CH118" s="985"/>
      <c r="CI118" s="985"/>
      <c r="CJ118" s="985"/>
      <c r="CK118" s="1015"/>
      <c r="CL118" s="1016"/>
      <c r="CM118" s="986" t="s">
        <v>458</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459</v>
      </c>
      <c r="DH118" s="1029"/>
      <c r="DI118" s="1029"/>
      <c r="DJ118" s="1029"/>
      <c r="DK118" s="1030"/>
      <c r="DL118" s="1031" t="s">
        <v>135</v>
      </c>
      <c r="DM118" s="1029"/>
      <c r="DN118" s="1029"/>
      <c r="DO118" s="1029"/>
      <c r="DP118" s="1030"/>
      <c r="DQ118" s="1031" t="s">
        <v>135</v>
      </c>
      <c r="DR118" s="1029"/>
      <c r="DS118" s="1029"/>
      <c r="DT118" s="1029"/>
      <c r="DU118" s="1030"/>
      <c r="DV118" s="1032" t="s">
        <v>135</v>
      </c>
      <c r="DW118" s="1033"/>
      <c r="DX118" s="1033"/>
      <c r="DY118" s="1033"/>
      <c r="DZ118" s="1034"/>
    </row>
    <row r="119" spans="1:130" s="226" customFormat="1" ht="26.25" customHeight="1" x14ac:dyDescent="0.15">
      <c r="A119" s="1128" t="s">
        <v>432</v>
      </c>
      <c r="B119" s="1014"/>
      <c r="C119" s="993" t="s">
        <v>433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135</v>
      </c>
      <c r="AB119" s="962"/>
      <c r="AC119" s="962"/>
      <c r="AD119" s="962"/>
      <c r="AE119" s="963"/>
      <c r="AF119" s="964" t="s">
        <v>135</v>
      </c>
      <c r="AG119" s="962"/>
      <c r="AH119" s="962"/>
      <c r="AI119" s="962"/>
      <c r="AJ119" s="963"/>
      <c r="AK119" s="964" t="s">
        <v>135</v>
      </c>
      <c r="AL119" s="962"/>
      <c r="AM119" s="962"/>
      <c r="AN119" s="962"/>
      <c r="AO119" s="963"/>
      <c r="AP119" s="965" t="s">
        <v>135</v>
      </c>
      <c r="AQ119" s="966"/>
      <c r="AR119" s="966"/>
      <c r="AS119" s="966"/>
      <c r="AT119" s="967"/>
      <c r="AU119" s="972"/>
      <c r="AV119" s="973"/>
      <c r="AW119" s="973"/>
      <c r="AX119" s="973"/>
      <c r="AY119" s="973"/>
      <c r="AZ119" s="257" t="s">
        <v>187</v>
      </c>
      <c r="BA119" s="257"/>
      <c r="BB119" s="257"/>
      <c r="BC119" s="257"/>
      <c r="BD119" s="257"/>
      <c r="BE119" s="257"/>
      <c r="BF119" s="257"/>
      <c r="BG119" s="257"/>
      <c r="BH119" s="257"/>
      <c r="BI119" s="257"/>
      <c r="BJ119" s="257"/>
      <c r="BK119" s="257"/>
      <c r="BL119" s="257"/>
      <c r="BM119" s="257"/>
      <c r="BN119" s="257"/>
      <c r="BO119" s="1045" t="s">
        <v>460</v>
      </c>
      <c r="BP119" s="1076"/>
      <c r="BQ119" s="1067">
        <v>21862556</v>
      </c>
      <c r="BR119" s="1068"/>
      <c r="BS119" s="1068"/>
      <c r="BT119" s="1068"/>
      <c r="BU119" s="1068"/>
      <c r="BV119" s="1068">
        <v>22222743</v>
      </c>
      <c r="BW119" s="1068"/>
      <c r="BX119" s="1068"/>
      <c r="BY119" s="1068"/>
      <c r="BZ119" s="1068"/>
      <c r="CA119" s="1068">
        <v>23531710</v>
      </c>
      <c r="CB119" s="1068"/>
      <c r="CC119" s="1068"/>
      <c r="CD119" s="1068"/>
      <c r="CE119" s="1068"/>
      <c r="CF119" s="1069"/>
      <c r="CG119" s="1070"/>
      <c r="CH119" s="1070"/>
      <c r="CI119" s="1070"/>
      <c r="CJ119" s="1071"/>
      <c r="CK119" s="1017"/>
      <c r="CL119" s="1018"/>
      <c r="CM119" s="1072" t="s">
        <v>461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235535</v>
      </c>
      <c r="DH119" s="1054"/>
      <c r="DI119" s="1054"/>
      <c r="DJ119" s="1054"/>
      <c r="DK119" s="1055"/>
      <c r="DL119" s="1053">
        <v>198459</v>
      </c>
      <c r="DM119" s="1054"/>
      <c r="DN119" s="1054"/>
      <c r="DO119" s="1054"/>
      <c r="DP119" s="1055"/>
      <c r="DQ119" s="1053">
        <v>160537</v>
      </c>
      <c r="DR119" s="1054"/>
      <c r="DS119" s="1054"/>
      <c r="DT119" s="1054"/>
      <c r="DU119" s="1055"/>
      <c r="DV119" s="1056">
        <v>0.9</v>
      </c>
      <c r="DW119" s="1057"/>
      <c r="DX119" s="1057"/>
      <c r="DY119" s="1057"/>
      <c r="DZ119" s="1058"/>
    </row>
    <row r="120" spans="1:130" s="226" customFormat="1" ht="26.25" customHeight="1" x14ac:dyDescent="0.15">
      <c r="A120" s="1129"/>
      <c r="B120" s="1016"/>
      <c r="C120" s="986" t="s">
        <v>436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135</v>
      </c>
      <c r="AB120" s="1029"/>
      <c r="AC120" s="1029"/>
      <c r="AD120" s="1029"/>
      <c r="AE120" s="1030"/>
      <c r="AF120" s="1031" t="s">
        <v>135</v>
      </c>
      <c r="AG120" s="1029"/>
      <c r="AH120" s="1029"/>
      <c r="AI120" s="1029"/>
      <c r="AJ120" s="1030"/>
      <c r="AK120" s="1031" t="s">
        <v>135</v>
      </c>
      <c r="AL120" s="1029"/>
      <c r="AM120" s="1029"/>
      <c r="AN120" s="1029"/>
      <c r="AO120" s="1030"/>
      <c r="AP120" s="1032" t="s">
        <v>135</v>
      </c>
      <c r="AQ120" s="1033"/>
      <c r="AR120" s="1033"/>
      <c r="AS120" s="1033"/>
      <c r="AT120" s="1034"/>
      <c r="AU120" s="1059" t="s">
        <v>462</v>
      </c>
      <c r="AV120" s="1060"/>
      <c r="AW120" s="1060"/>
      <c r="AX120" s="1060"/>
      <c r="AY120" s="1061"/>
      <c r="AZ120" s="1010" t="s">
        <v>463</v>
      </c>
      <c r="BA120" s="959"/>
      <c r="BB120" s="959"/>
      <c r="BC120" s="959"/>
      <c r="BD120" s="959"/>
      <c r="BE120" s="959"/>
      <c r="BF120" s="959"/>
      <c r="BG120" s="959"/>
      <c r="BH120" s="959"/>
      <c r="BI120" s="959"/>
      <c r="BJ120" s="959"/>
      <c r="BK120" s="959"/>
      <c r="BL120" s="959"/>
      <c r="BM120" s="959"/>
      <c r="BN120" s="959"/>
      <c r="BO120" s="959"/>
      <c r="BP120" s="960"/>
      <c r="BQ120" s="996">
        <v>8586798</v>
      </c>
      <c r="BR120" s="997"/>
      <c r="BS120" s="997"/>
      <c r="BT120" s="997"/>
      <c r="BU120" s="997"/>
      <c r="BV120" s="997">
        <v>9205129</v>
      </c>
      <c r="BW120" s="997"/>
      <c r="BX120" s="997"/>
      <c r="BY120" s="997"/>
      <c r="BZ120" s="997"/>
      <c r="CA120" s="997">
        <v>9029179</v>
      </c>
      <c r="CB120" s="997"/>
      <c r="CC120" s="997"/>
      <c r="CD120" s="997"/>
      <c r="CE120" s="997"/>
      <c r="CF120" s="1011">
        <v>47.9</v>
      </c>
      <c r="CG120" s="1012"/>
      <c r="CH120" s="1012"/>
      <c r="CI120" s="1012"/>
      <c r="CJ120" s="1012"/>
      <c r="CK120" s="1077" t="s">
        <v>464</v>
      </c>
      <c r="CL120" s="1078"/>
      <c r="CM120" s="1078"/>
      <c r="CN120" s="1078"/>
      <c r="CO120" s="1079"/>
      <c r="CP120" s="1085" t="s">
        <v>465</v>
      </c>
      <c r="CQ120" s="1086"/>
      <c r="CR120" s="1086"/>
      <c r="CS120" s="1086"/>
      <c r="CT120" s="1086"/>
      <c r="CU120" s="1086"/>
      <c r="CV120" s="1086"/>
      <c r="CW120" s="1086"/>
      <c r="CX120" s="1086"/>
      <c r="CY120" s="1086"/>
      <c r="CZ120" s="1086"/>
      <c r="DA120" s="1086"/>
      <c r="DB120" s="1086"/>
      <c r="DC120" s="1086"/>
      <c r="DD120" s="1086"/>
      <c r="DE120" s="1086"/>
      <c r="DF120" s="1087"/>
      <c r="DG120" s="996">
        <v>8633195</v>
      </c>
      <c r="DH120" s="997"/>
      <c r="DI120" s="997"/>
      <c r="DJ120" s="997"/>
      <c r="DK120" s="997"/>
      <c r="DL120" s="997">
        <v>8780621</v>
      </c>
      <c r="DM120" s="997"/>
      <c r="DN120" s="997"/>
      <c r="DO120" s="997"/>
      <c r="DP120" s="997"/>
      <c r="DQ120" s="997">
        <v>9664307</v>
      </c>
      <c r="DR120" s="997"/>
      <c r="DS120" s="997"/>
      <c r="DT120" s="997"/>
      <c r="DU120" s="997"/>
      <c r="DV120" s="998">
        <v>51.3</v>
      </c>
      <c r="DW120" s="998"/>
      <c r="DX120" s="998"/>
      <c r="DY120" s="998"/>
      <c r="DZ120" s="999"/>
    </row>
    <row r="121" spans="1:130" s="226" customFormat="1" ht="26.25" customHeight="1" x14ac:dyDescent="0.15">
      <c r="A121" s="1129"/>
      <c r="B121" s="1016"/>
      <c r="C121" s="1037" t="s">
        <v>466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135</v>
      </c>
      <c r="AB121" s="1029"/>
      <c r="AC121" s="1029"/>
      <c r="AD121" s="1029"/>
      <c r="AE121" s="1030"/>
      <c r="AF121" s="1031" t="s">
        <v>135</v>
      </c>
      <c r="AG121" s="1029"/>
      <c r="AH121" s="1029"/>
      <c r="AI121" s="1029"/>
      <c r="AJ121" s="1030"/>
      <c r="AK121" s="1031" t="s">
        <v>135</v>
      </c>
      <c r="AL121" s="1029"/>
      <c r="AM121" s="1029"/>
      <c r="AN121" s="1029"/>
      <c r="AO121" s="1030"/>
      <c r="AP121" s="1032" t="s">
        <v>135</v>
      </c>
      <c r="AQ121" s="1033"/>
      <c r="AR121" s="1033"/>
      <c r="AS121" s="1033"/>
      <c r="AT121" s="1034"/>
      <c r="AU121" s="1062"/>
      <c r="AV121" s="1063"/>
      <c r="AW121" s="1063"/>
      <c r="AX121" s="1063"/>
      <c r="AY121" s="1064"/>
      <c r="AZ121" s="1019" t="s">
        <v>467</v>
      </c>
      <c r="BA121" s="1020"/>
      <c r="BB121" s="1020"/>
      <c r="BC121" s="1020"/>
      <c r="BD121" s="1020"/>
      <c r="BE121" s="1020"/>
      <c r="BF121" s="1020"/>
      <c r="BG121" s="1020"/>
      <c r="BH121" s="1020"/>
      <c r="BI121" s="1020"/>
      <c r="BJ121" s="1020"/>
      <c r="BK121" s="1020"/>
      <c r="BL121" s="1020"/>
      <c r="BM121" s="1020"/>
      <c r="BN121" s="1020"/>
      <c r="BO121" s="1020"/>
      <c r="BP121" s="1021"/>
      <c r="BQ121" s="989">
        <v>8996856</v>
      </c>
      <c r="BR121" s="990"/>
      <c r="BS121" s="990"/>
      <c r="BT121" s="990"/>
      <c r="BU121" s="990"/>
      <c r="BV121" s="990">
        <v>8644192</v>
      </c>
      <c r="BW121" s="990"/>
      <c r="BX121" s="990"/>
      <c r="BY121" s="990"/>
      <c r="BZ121" s="990"/>
      <c r="CA121" s="990">
        <v>9051090</v>
      </c>
      <c r="CB121" s="990"/>
      <c r="CC121" s="990"/>
      <c r="CD121" s="990"/>
      <c r="CE121" s="990"/>
      <c r="CF121" s="984">
        <v>48</v>
      </c>
      <c r="CG121" s="985"/>
      <c r="CH121" s="985"/>
      <c r="CI121" s="985"/>
      <c r="CJ121" s="985"/>
      <c r="CK121" s="1080"/>
      <c r="CL121" s="1081"/>
      <c r="CM121" s="1081"/>
      <c r="CN121" s="1081"/>
      <c r="CO121" s="1082"/>
      <c r="CP121" s="1090" t="s">
        <v>468</v>
      </c>
      <c r="CQ121" s="1091"/>
      <c r="CR121" s="1091"/>
      <c r="CS121" s="1091"/>
      <c r="CT121" s="1091"/>
      <c r="CU121" s="1091"/>
      <c r="CV121" s="1091"/>
      <c r="CW121" s="1091"/>
      <c r="CX121" s="1091"/>
      <c r="CY121" s="1091"/>
      <c r="CZ121" s="1091"/>
      <c r="DA121" s="1091"/>
      <c r="DB121" s="1091"/>
      <c r="DC121" s="1091"/>
      <c r="DD121" s="1091"/>
      <c r="DE121" s="1091"/>
      <c r="DF121" s="1092"/>
      <c r="DG121" s="989">
        <v>22342</v>
      </c>
      <c r="DH121" s="990"/>
      <c r="DI121" s="990"/>
      <c r="DJ121" s="990"/>
      <c r="DK121" s="990"/>
      <c r="DL121" s="990">
        <v>16973</v>
      </c>
      <c r="DM121" s="990"/>
      <c r="DN121" s="990"/>
      <c r="DO121" s="990"/>
      <c r="DP121" s="990"/>
      <c r="DQ121" s="990">
        <v>11612</v>
      </c>
      <c r="DR121" s="990"/>
      <c r="DS121" s="990"/>
      <c r="DT121" s="990"/>
      <c r="DU121" s="990"/>
      <c r="DV121" s="991">
        <v>0.1</v>
      </c>
      <c r="DW121" s="991"/>
      <c r="DX121" s="991"/>
      <c r="DY121" s="991"/>
      <c r="DZ121" s="992"/>
    </row>
    <row r="122" spans="1:130" s="226" customFormat="1" ht="26.25" customHeight="1" x14ac:dyDescent="0.15">
      <c r="A122" s="1129"/>
      <c r="B122" s="1016"/>
      <c r="C122" s="986" t="s">
        <v>447</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135</v>
      </c>
      <c r="AB122" s="1029"/>
      <c r="AC122" s="1029"/>
      <c r="AD122" s="1029"/>
      <c r="AE122" s="1030"/>
      <c r="AF122" s="1031" t="s">
        <v>135</v>
      </c>
      <c r="AG122" s="1029"/>
      <c r="AH122" s="1029"/>
      <c r="AI122" s="1029"/>
      <c r="AJ122" s="1030"/>
      <c r="AK122" s="1031" t="s">
        <v>135</v>
      </c>
      <c r="AL122" s="1029"/>
      <c r="AM122" s="1029"/>
      <c r="AN122" s="1029"/>
      <c r="AO122" s="1030"/>
      <c r="AP122" s="1032" t="s">
        <v>459</v>
      </c>
      <c r="AQ122" s="1033"/>
      <c r="AR122" s="1033"/>
      <c r="AS122" s="1033"/>
      <c r="AT122" s="1034"/>
      <c r="AU122" s="1062"/>
      <c r="AV122" s="1063"/>
      <c r="AW122" s="1063"/>
      <c r="AX122" s="1063"/>
      <c r="AY122" s="1064"/>
      <c r="AZ122" s="1044" t="s">
        <v>469</v>
      </c>
      <c r="BA122" s="1035"/>
      <c r="BB122" s="1035"/>
      <c r="BC122" s="1035"/>
      <c r="BD122" s="1035"/>
      <c r="BE122" s="1035"/>
      <c r="BF122" s="1035"/>
      <c r="BG122" s="1035"/>
      <c r="BH122" s="1035"/>
      <c r="BI122" s="1035"/>
      <c r="BJ122" s="1035"/>
      <c r="BK122" s="1035"/>
      <c r="BL122" s="1035"/>
      <c r="BM122" s="1035"/>
      <c r="BN122" s="1035"/>
      <c r="BO122" s="1035"/>
      <c r="BP122" s="1036"/>
      <c r="BQ122" s="1067">
        <v>15116080</v>
      </c>
      <c r="BR122" s="1068"/>
      <c r="BS122" s="1068"/>
      <c r="BT122" s="1068"/>
      <c r="BU122" s="1068"/>
      <c r="BV122" s="1068">
        <v>14152097</v>
      </c>
      <c r="BW122" s="1068"/>
      <c r="BX122" s="1068"/>
      <c r="BY122" s="1068"/>
      <c r="BZ122" s="1068"/>
      <c r="CA122" s="1068">
        <v>13512087</v>
      </c>
      <c r="CB122" s="1068"/>
      <c r="CC122" s="1068"/>
      <c r="CD122" s="1068"/>
      <c r="CE122" s="1068"/>
      <c r="CF122" s="1088">
        <v>71.7</v>
      </c>
      <c r="CG122" s="1089"/>
      <c r="CH122" s="1089"/>
      <c r="CI122" s="1089"/>
      <c r="CJ122" s="1089"/>
      <c r="CK122" s="1080"/>
      <c r="CL122" s="1081"/>
      <c r="CM122" s="1081"/>
      <c r="CN122" s="1081"/>
      <c r="CO122" s="1082"/>
      <c r="CP122" s="1090" t="s">
        <v>470</v>
      </c>
      <c r="CQ122" s="1091"/>
      <c r="CR122" s="1091"/>
      <c r="CS122" s="1091"/>
      <c r="CT122" s="1091"/>
      <c r="CU122" s="1091"/>
      <c r="CV122" s="1091"/>
      <c r="CW122" s="1091"/>
      <c r="CX122" s="1091"/>
      <c r="CY122" s="1091"/>
      <c r="CZ122" s="1091"/>
      <c r="DA122" s="1091"/>
      <c r="DB122" s="1091"/>
      <c r="DC122" s="1091"/>
      <c r="DD122" s="1091"/>
      <c r="DE122" s="1091"/>
      <c r="DF122" s="1092"/>
      <c r="DG122" s="989">
        <v>7260</v>
      </c>
      <c r="DH122" s="990"/>
      <c r="DI122" s="990"/>
      <c r="DJ122" s="990"/>
      <c r="DK122" s="990"/>
      <c r="DL122" s="990">
        <v>16514</v>
      </c>
      <c r="DM122" s="990"/>
      <c r="DN122" s="990"/>
      <c r="DO122" s="990"/>
      <c r="DP122" s="990"/>
      <c r="DQ122" s="990">
        <v>2988</v>
      </c>
      <c r="DR122" s="990"/>
      <c r="DS122" s="990"/>
      <c r="DT122" s="990"/>
      <c r="DU122" s="990"/>
      <c r="DV122" s="991">
        <v>0</v>
      </c>
      <c r="DW122" s="991"/>
      <c r="DX122" s="991"/>
      <c r="DY122" s="991"/>
      <c r="DZ122" s="992"/>
    </row>
    <row r="123" spans="1:130" s="226" customFormat="1" ht="26.25" customHeight="1" x14ac:dyDescent="0.15">
      <c r="A123" s="1129"/>
      <c r="B123" s="1016"/>
      <c r="C123" s="986" t="s">
        <v>453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135</v>
      </c>
      <c r="AB123" s="1029"/>
      <c r="AC123" s="1029"/>
      <c r="AD123" s="1029"/>
      <c r="AE123" s="1030"/>
      <c r="AF123" s="1031" t="s">
        <v>135</v>
      </c>
      <c r="AG123" s="1029"/>
      <c r="AH123" s="1029"/>
      <c r="AI123" s="1029"/>
      <c r="AJ123" s="1030"/>
      <c r="AK123" s="1031" t="s">
        <v>459</v>
      </c>
      <c r="AL123" s="1029"/>
      <c r="AM123" s="1029"/>
      <c r="AN123" s="1029"/>
      <c r="AO123" s="1030"/>
      <c r="AP123" s="1032" t="s">
        <v>135</v>
      </c>
      <c r="AQ123" s="1033"/>
      <c r="AR123" s="1033"/>
      <c r="AS123" s="1033"/>
      <c r="AT123" s="1034"/>
      <c r="AU123" s="1065"/>
      <c r="AV123" s="1066"/>
      <c r="AW123" s="1066"/>
      <c r="AX123" s="1066"/>
      <c r="AY123" s="1066"/>
      <c r="AZ123" s="257" t="s">
        <v>187</v>
      </c>
      <c r="BA123" s="257"/>
      <c r="BB123" s="257"/>
      <c r="BC123" s="257"/>
      <c r="BD123" s="257"/>
      <c r="BE123" s="257"/>
      <c r="BF123" s="257"/>
      <c r="BG123" s="257"/>
      <c r="BH123" s="257"/>
      <c r="BI123" s="257"/>
      <c r="BJ123" s="257"/>
      <c r="BK123" s="257"/>
      <c r="BL123" s="257"/>
      <c r="BM123" s="257"/>
      <c r="BN123" s="257"/>
      <c r="BO123" s="1045" t="s">
        <v>471</v>
      </c>
      <c r="BP123" s="1076"/>
      <c r="BQ123" s="1135">
        <v>32699734</v>
      </c>
      <c r="BR123" s="1136"/>
      <c r="BS123" s="1136"/>
      <c r="BT123" s="1136"/>
      <c r="BU123" s="1136"/>
      <c r="BV123" s="1136">
        <v>32001418</v>
      </c>
      <c r="BW123" s="1136"/>
      <c r="BX123" s="1136"/>
      <c r="BY123" s="1136"/>
      <c r="BZ123" s="1136"/>
      <c r="CA123" s="1136">
        <v>31592356</v>
      </c>
      <c r="CB123" s="1136"/>
      <c r="CC123" s="1136"/>
      <c r="CD123" s="1136"/>
      <c r="CE123" s="1136"/>
      <c r="CF123" s="1069"/>
      <c r="CG123" s="1070"/>
      <c r="CH123" s="1070"/>
      <c r="CI123" s="1070"/>
      <c r="CJ123" s="1071"/>
      <c r="CK123" s="1080"/>
      <c r="CL123" s="1081"/>
      <c r="CM123" s="1081"/>
      <c r="CN123" s="1081"/>
      <c r="CO123" s="1082"/>
      <c r="CP123" s="1090" t="s">
        <v>404</v>
      </c>
      <c r="CQ123" s="1091"/>
      <c r="CR123" s="1091"/>
      <c r="CS123" s="1091"/>
      <c r="CT123" s="1091"/>
      <c r="CU123" s="1091"/>
      <c r="CV123" s="1091"/>
      <c r="CW123" s="1091"/>
      <c r="CX123" s="1091"/>
      <c r="CY123" s="1091"/>
      <c r="CZ123" s="1091"/>
      <c r="DA123" s="1091"/>
      <c r="DB123" s="1091"/>
      <c r="DC123" s="1091"/>
      <c r="DD123" s="1091"/>
      <c r="DE123" s="1091"/>
      <c r="DF123" s="1092"/>
      <c r="DG123" s="1028" t="s">
        <v>135</v>
      </c>
      <c r="DH123" s="1029"/>
      <c r="DI123" s="1029"/>
      <c r="DJ123" s="1029"/>
      <c r="DK123" s="1030"/>
      <c r="DL123" s="1031" t="s">
        <v>135</v>
      </c>
      <c r="DM123" s="1029"/>
      <c r="DN123" s="1029"/>
      <c r="DO123" s="1029"/>
      <c r="DP123" s="1030"/>
      <c r="DQ123" s="1031" t="s">
        <v>135</v>
      </c>
      <c r="DR123" s="1029"/>
      <c r="DS123" s="1029"/>
      <c r="DT123" s="1029"/>
      <c r="DU123" s="1030"/>
      <c r="DV123" s="1032" t="s">
        <v>135</v>
      </c>
      <c r="DW123" s="1033"/>
      <c r="DX123" s="1033"/>
      <c r="DY123" s="1033"/>
      <c r="DZ123" s="1034"/>
    </row>
    <row r="124" spans="1:130" s="226" customFormat="1" ht="26.25" customHeight="1" thickBot="1" x14ac:dyDescent="0.2">
      <c r="A124" s="1129"/>
      <c r="B124" s="1016"/>
      <c r="C124" s="986" t="s">
        <v>456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135</v>
      </c>
      <c r="AB124" s="1029"/>
      <c r="AC124" s="1029"/>
      <c r="AD124" s="1029"/>
      <c r="AE124" s="1030"/>
      <c r="AF124" s="1031" t="s">
        <v>135</v>
      </c>
      <c r="AG124" s="1029"/>
      <c r="AH124" s="1029"/>
      <c r="AI124" s="1029"/>
      <c r="AJ124" s="1030"/>
      <c r="AK124" s="1031" t="s">
        <v>135</v>
      </c>
      <c r="AL124" s="1029"/>
      <c r="AM124" s="1029"/>
      <c r="AN124" s="1029"/>
      <c r="AO124" s="1030"/>
      <c r="AP124" s="1032" t="s">
        <v>135</v>
      </c>
      <c r="AQ124" s="1033"/>
      <c r="AR124" s="1033"/>
      <c r="AS124" s="1033"/>
      <c r="AT124" s="1034"/>
      <c r="AU124" s="1131" t="s">
        <v>472</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135</v>
      </c>
      <c r="BR124" s="1098"/>
      <c r="BS124" s="1098"/>
      <c r="BT124" s="1098"/>
      <c r="BU124" s="1098"/>
      <c r="BV124" s="1098" t="s">
        <v>135</v>
      </c>
      <c r="BW124" s="1098"/>
      <c r="BX124" s="1098"/>
      <c r="BY124" s="1098"/>
      <c r="BZ124" s="1098"/>
      <c r="CA124" s="1098" t="s">
        <v>135</v>
      </c>
      <c r="CB124" s="1098"/>
      <c r="CC124" s="1098"/>
      <c r="CD124" s="1098"/>
      <c r="CE124" s="1098"/>
      <c r="CF124" s="1099"/>
      <c r="CG124" s="1100"/>
      <c r="CH124" s="1100"/>
      <c r="CI124" s="1100"/>
      <c r="CJ124" s="1101"/>
      <c r="CK124" s="1083"/>
      <c r="CL124" s="1083"/>
      <c r="CM124" s="1083"/>
      <c r="CN124" s="1083"/>
      <c r="CO124" s="1084"/>
      <c r="CP124" s="1090" t="s">
        <v>473</v>
      </c>
      <c r="CQ124" s="1091"/>
      <c r="CR124" s="1091"/>
      <c r="CS124" s="1091"/>
      <c r="CT124" s="1091"/>
      <c r="CU124" s="1091"/>
      <c r="CV124" s="1091"/>
      <c r="CW124" s="1091"/>
      <c r="CX124" s="1091"/>
      <c r="CY124" s="1091"/>
      <c r="CZ124" s="1091"/>
      <c r="DA124" s="1091"/>
      <c r="DB124" s="1091"/>
      <c r="DC124" s="1091"/>
      <c r="DD124" s="1091"/>
      <c r="DE124" s="1091"/>
      <c r="DF124" s="1092"/>
      <c r="DG124" s="1075" t="s">
        <v>135</v>
      </c>
      <c r="DH124" s="1054"/>
      <c r="DI124" s="1054"/>
      <c r="DJ124" s="1054"/>
      <c r="DK124" s="1055"/>
      <c r="DL124" s="1053" t="s">
        <v>135</v>
      </c>
      <c r="DM124" s="1054"/>
      <c r="DN124" s="1054"/>
      <c r="DO124" s="1054"/>
      <c r="DP124" s="1055"/>
      <c r="DQ124" s="1053" t="s">
        <v>135</v>
      </c>
      <c r="DR124" s="1054"/>
      <c r="DS124" s="1054"/>
      <c r="DT124" s="1054"/>
      <c r="DU124" s="1055"/>
      <c r="DV124" s="1056" t="s">
        <v>135</v>
      </c>
      <c r="DW124" s="1057"/>
      <c r="DX124" s="1057"/>
      <c r="DY124" s="1057"/>
      <c r="DZ124" s="1058"/>
    </row>
    <row r="125" spans="1:130" s="226" customFormat="1" ht="26.25" customHeight="1" x14ac:dyDescent="0.15">
      <c r="A125" s="1129"/>
      <c r="B125" s="1016"/>
      <c r="C125" s="986" t="s">
        <v>458</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135</v>
      </c>
      <c r="AB125" s="1029"/>
      <c r="AC125" s="1029"/>
      <c r="AD125" s="1029"/>
      <c r="AE125" s="1030"/>
      <c r="AF125" s="1031" t="s">
        <v>135</v>
      </c>
      <c r="AG125" s="1029"/>
      <c r="AH125" s="1029"/>
      <c r="AI125" s="1029"/>
      <c r="AJ125" s="1030"/>
      <c r="AK125" s="1031" t="s">
        <v>135</v>
      </c>
      <c r="AL125" s="1029"/>
      <c r="AM125" s="1029"/>
      <c r="AN125" s="1029"/>
      <c r="AO125" s="1030"/>
      <c r="AP125" s="1032" t="s">
        <v>135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474</v>
      </c>
      <c r="CL125" s="1078"/>
      <c r="CM125" s="1078"/>
      <c r="CN125" s="1078"/>
      <c r="CO125" s="1079"/>
      <c r="CP125" s="1010" t="s">
        <v>475</v>
      </c>
      <c r="CQ125" s="959"/>
      <c r="CR125" s="959"/>
      <c r="CS125" s="959"/>
      <c r="CT125" s="959"/>
      <c r="CU125" s="959"/>
      <c r="CV125" s="959"/>
      <c r="CW125" s="959"/>
      <c r="CX125" s="959"/>
      <c r="CY125" s="959"/>
      <c r="CZ125" s="959"/>
      <c r="DA125" s="959"/>
      <c r="DB125" s="959"/>
      <c r="DC125" s="959"/>
      <c r="DD125" s="959"/>
      <c r="DE125" s="959"/>
      <c r="DF125" s="960"/>
      <c r="DG125" s="996" t="s">
        <v>135</v>
      </c>
      <c r="DH125" s="997"/>
      <c r="DI125" s="997"/>
      <c r="DJ125" s="997"/>
      <c r="DK125" s="997"/>
      <c r="DL125" s="997" t="s">
        <v>135</v>
      </c>
      <c r="DM125" s="997"/>
      <c r="DN125" s="997"/>
      <c r="DO125" s="997"/>
      <c r="DP125" s="997"/>
      <c r="DQ125" s="997" t="s">
        <v>135</v>
      </c>
      <c r="DR125" s="997"/>
      <c r="DS125" s="997"/>
      <c r="DT125" s="997"/>
      <c r="DU125" s="997"/>
      <c r="DV125" s="998" t="s">
        <v>135</v>
      </c>
      <c r="DW125" s="998"/>
      <c r="DX125" s="998"/>
      <c r="DY125" s="998"/>
      <c r="DZ125" s="999"/>
    </row>
    <row r="126" spans="1:130" s="226" customFormat="1" ht="26.25" customHeight="1" thickBot="1" x14ac:dyDescent="0.2">
      <c r="A126" s="1129"/>
      <c r="B126" s="1016"/>
      <c r="C126" s="986" t="s">
        <v>461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42309</v>
      </c>
      <c r="AB126" s="1029"/>
      <c r="AC126" s="1029"/>
      <c r="AD126" s="1029"/>
      <c r="AE126" s="1030"/>
      <c r="AF126" s="1031">
        <v>42246</v>
      </c>
      <c r="AG126" s="1029"/>
      <c r="AH126" s="1029"/>
      <c r="AI126" s="1029"/>
      <c r="AJ126" s="1030"/>
      <c r="AK126" s="1031">
        <v>42153</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135</v>
      </c>
      <c r="DH126" s="990"/>
      <c r="DI126" s="990"/>
      <c r="DJ126" s="990"/>
      <c r="DK126" s="990"/>
      <c r="DL126" s="990" t="s">
        <v>135</v>
      </c>
      <c r="DM126" s="990"/>
      <c r="DN126" s="990"/>
      <c r="DO126" s="990"/>
      <c r="DP126" s="990"/>
      <c r="DQ126" s="990" t="s">
        <v>135</v>
      </c>
      <c r="DR126" s="990"/>
      <c r="DS126" s="990"/>
      <c r="DT126" s="990"/>
      <c r="DU126" s="990"/>
      <c r="DV126" s="991" t="s">
        <v>135</v>
      </c>
      <c r="DW126" s="991"/>
      <c r="DX126" s="991"/>
      <c r="DY126" s="991"/>
      <c r="DZ126" s="992"/>
    </row>
    <row r="127" spans="1:130" s="226" customFormat="1" ht="26.25" customHeight="1" x14ac:dyDescent="0.15">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135</v>
      </c>
      <c r="AB127" s="1029"/>
      <c r="AC127" s="1029"/>
      <c r="AD127" s="1029"/>
      <c r="AE127" s="1030"/>
      <c r="AF127" s="1031" t="s">
        <v>135</v>
      </c>
      <c r="AG127" s="1029"/>
      <c r="AH127" s="1029"/>
      <c r="AI127" s="1029"/>
      <c r="AJ127" s="1030"/>
      <c r="AK127" s="1031" t="s">
        <v>135</v>
      </c>
      <c r="AL127" s="1029"/>
      <c r="AM127" s="1029"/>
      <c r="AN127" s="1029"/>
      <c r="AO127" s="1030"/>
      <c r="AP127" s="1032" t="s">
        <v>135</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135</v>
      </c>
      <c r="DH127" s="990"/>
      <c r="DI127" s="990"/>
      <c r="DJ127" s="990"/>
      <c r="DK127" s="990"/>
      <c r="DL127" s="990" t="s">
        <v>135</v>
      </c>
      <c r="DM127" s="990"/>
      <c r="DN127" s="990"/>
      <c r="DO127" s="990"/>
      <c r="DP127" s="990"/>
      <c r="DQ127" s="990" t="s">
        <v>135</v>
      </c>
      <c r="DR127" s="990"/>
      <c r="DS127" s="990"/>
      <c r="DT127" s="990"/>
      <c r="DU127" s="990"/>
      <c r="DV127" s="991" t="s">
        <v>135</v>
      </c>
      <c r="DW127" s="991"/>
      <c r="DX127" s="991"/>
      <c r="DY127" s="991"/>
      <c r="DZ127" s="992"/>
    </row>
    <row r="128" spans="1:130" s="226" customFormat="1" ht="26.25" customHeight="1" thickBot="1" x14ac:dyDescent="0.2">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884859</v>
      </c>
      <c r="AB128" s="1118"/>
      <c r="AC128" s="1118"/>
      <c r="AD128" s="1118"/>
      <c r="AE128" s="1119"/>
      <c r="AF128" s="1120">
        <v>899988</v>
      </c>
      <c r="AG128" s="1118"/>
      <c r="AH128" s="1118"/>
      <c r="AI128" s="1118"/>
      <c r="AJ128" s="1119"/>
      <c r="AK128" s="1120">
        <v>888174</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135</v>
      </c>
      <c r="BG128" s="1125"/>
      <c r="BH128" s="1125"/>
      <c r="BI128" s="1125"/>
      <c r="BJ128" s="1125"/>
      <c r="BK128" s="1125"/>
      <c r="BL128" s="1126"/>
      <c r="BM128" s="1124">
        <v>12.46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135</v>
      </c>
      <c r="DH128" s="1110"/>
      <c r="DI128" s="1110"/>
      <c r="DJ128" s="1110"/>
      <c r="DK128" s="1110"/>
      <c r="DL128" s="1110" t="s">
        <v>135</v>
      </c>
      <c r="DM128" s="1110"/>
      <c r="DN128" s="1110"/>
      <c r="DO128" s="1110"/>
      <c r="DP128" s="1110"/>
      <c r="DQ128" s="1110" t="s">
        <v>135</v>
      </c>
      <c r="DR128" s="1110"/>
      <c r="DS128" s="1110"/>
      <c r="DT128" s="1110"/>
      <c r="DU128" s="1110"/>
      <c r="DV128" s="1111" t="s">
        <v>135</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17778823</v>
      </c>
      <c r="AB129" s="1029"/>
      <c r="AC129" s="1029"/>
      <c r="AD129" s="1029"/>
      <c r="AE129" s="1030"/>
      <c r="AF129" s="1031">
        <v>18468877</v>
      </c>
      <c r="AG129" s="1029"/>
      <c r="AH129" s="1029"/>
      <c r="AI129" s="1029"/>
      <c r="AJ129" s="1030"/>
      <c r="AK129" s="1031">
        <v>20343473</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135</v>
      </c>
      <c r="BG129" s="1139"/>
      <c r="BH129" s="1139"/>
      <c r="BI129" s="1139"/>
      <c r="BJ129" s="1139"/>
      <c r="BK129" s="1139"/>
      <c r="BL129" s="1140"/>
      <c r="BM129" s="1138">
        <v>17.46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1421115</v>
      </c>
      <c r="AB130" s="1029"/>
      <c r="AC130" s="1029"/>
      <c r="AD130" s="1029"/>
      <c r="AE130" s="1030"/>
      <c r="AF130" s="1031">
        <v>1520938</v>
      </c>
      <c r="AG130" s="1029"/>
      <c r="AH130" s="1029"/>
      <c r="AI130" s="1029"/>
      <c r="AJ130" s="1030"/>
      <c r="AK130" s="1031">
        <v>1497096</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-2.4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16357708</v>
      </c>
      <c r="AB131" s="1054"/>
      <c r="AC131" s="1054"/>
      <c r="AD131" s="1054"/>
      <c r="AE131" s="1055"/>
      <c r="AF131" s="1053">
        <v>16947939</v>
      </c>
      <c r="AG131" s="1054"/>
      <c r="AH131" s="1054"/>
      <c r="AI131" s="1054"/>
      <c r="AJ131" s="1055"/>
      <c r="AK131" s="1053">
        <v>18846377</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t="s">
        <v>135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-2.5871962009999998</v>
      </c>
      <c r="AB132" s="1170"/>
      <c r="AC132" s="1170"/>
      <c r="AD132" s="1170"/>
      <c r="AE132" s="1171"/>
      <c r="AF132" s="1172">
        <v>-2.9030373549999999</v>
      </c>
      <c r="AG132" s="1170"/>
      <c r="AH132" s="1170"/>
      <c r="AI132" s="1170"/>
      <c r="AJ132" s="1171"/>
      <c r="AK132" s="1172">
        <v>-1.954051964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-2.1</v>
      </c>
      <c r="AB133" s="1153"/>
      <c r="AC133" s="1153"/>
      <c r="AD133" s="1153"/>
      <c r="AE133" s="1154"/>
      <c r="AF133" s="1152">
        <v>-2.9</v>
      </c>
      <c r="AG133" s="1153"/>
      <c r="AH133" s="1153"/>
      <c r="AI133" s="1153"/>
      <c r="AJ133" s="1154"/>
      <c r="AK133" s="1152">
        <v>-2.4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g3bHst0vVyL9bMKgY0sk5/Uf8vFOT74DSK4VXy2yNBRNKXhxs5LdwAAE3YOwxfHh1URsuLz3A6/yXvCGzd9sw==" saltValue="i5BK3ILvuFf7Saw6Bshq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ccGgIq05OLlYyWKhJ3DAdI6LO5NWBXSF961f5rH8LjPuTgzyTVcZdbgfkpc95plANmtb+mi3fnSElNyQ/TdlQ==" saltValue="sZaT5Z0odckAlYPp+Jo2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zP8FBOUb8YqirDymwSiQdMkSLok+Dqilrf9vsVGublANKctF+lISYQ/2jfqFp4jDFTKW18OoGhkz1Rvxa5/UA==" saltValue="5lX7gn6HwNsIejNLK+4kZ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4607889</v>
      </c>
      <c r="AP9" s="292">
        <v>50133</v>
      </c>
      <c r="AQ9" s="293">
        <v>61846</v>
      </c>
      <c r="AR9" s="294">
        <v>-18.899999999999999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609375</v>
      </c>
      <c r="AP10" s="295">
        <v>6630</v>
      </c>
      <c r="AQ10" s="296">
        <v>5819</v>
      </c>
      <c r="AR10" s="297">
        <v>13.9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115808</v>
      </c>
      <c r="AP11" s="295">
        <v>1260</v>
      </c>
      <c r="AQ11" s="296">
        <v>5868</v>
      </c>
      <c r="AR11" s="297">
        <v>-78.5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t="s">
        <v>509</v>
      </c>
      <c r="AP12" s="295" t="s">
        <v>509</v>
      </c>
      <c r="AQ12" s="296">
        <v>1247</v>
      </c>
      <c r="AR12" s="297" t="s">
        <v>509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510</v>
      </c>
      <c r="AL13" s="1193"/>
      <c r="AM13" s="1193"/>
      <c r="AN13" s="1194"/>
      <c r="AO13" s="295" t="s">
        <v>509</v>
      </c>
      <c r="AP13" s="295" t="s">
        <v>509</v>
      </c>
      <c r="AQ13" s="296">
        <v>0</v>
      </c>
      <c r="AR13" s="297" t="s">
        <v>509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511</v>
      </c>
      <c r="AL14" s="1193"/>
      <c r="AM14" s="1193"/>
      <c r="AN14" s="1194"/>
      <c r="AO14" s="295">
        <v>44528</v>
      </c>
      <c r="AP14" s="295">
        <v>484</v>
      </c>
      <c r="AQ14" s="296">
        <v>2376</v>
      </c>
      <c r="AR14" s="297">
        <v>-79.599999999999994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512</v>
      </c>
      <c r="AL15" s="1193"/>
      <c r="AM15" s="1193"/>
      <c r="AN15" s="1194"/>
      <c r="AO15" s="295">
        <v>144678</v>
      </c>
      <c r="AP15" s="295">
        <v>1574</v>
      </c>
      <c r="AQ15" s="296">
        <v>1663</v>
      </c>
      <c r="AR15" s="297">
        <v>-5.4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513</v>
      </c>
      <c r="AL16" s="1196"/>
      <c r="AM16" s="1196"/>
      <c r="AN16" s="1197"/>
      <c r="AO16" s="295">
        <v>-117093</v>
      </c>
      <c r="AP16" s="295">
        <v>-1274</v>
      </c>
      <c r="AQ16" s="296">
        <v>-5271</v>
      </c>
      <c r="AR16" s="297">
        <v>-75.8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187</v>
      </c>
      <c r="AL17" s="1196"/>
      <c r="AM17" s="1196"/>
      <c r="AN17" s="1197"/>
      <c r="AO17" s="295">
        <v>5405185</v>
      </c>
      <c r="AP17" s="295">
        <v>58808</v>
      </c>
      <c r="AQ17" s="296">
        <v>73548</v>
      </c>
      <c r="AR17" s="297">
        <v>-20</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518</v>
      </c>
      <c r="AL21" s="1188"/>
      <c r="AM21" s="1188"/>
      <c r="AN21" s="1189"/>
      <c r="AO21" s="307">
        <v>6.89</v>
      </c>
      <c r="AP21" s="308">
        <v>7.24</v>
      </c>
      <c r="AQ21" s="309">
        <v>-0.35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519</v>
      </c>
      <c r="AL22" s="1188"/>
      <c r="AM22" s="1188"/>
      <c r="AN22" s="1189"/>
      <c r="AO22" s="312">
        <v>96.8</v>
      </c>
      <c r="AP22" s="313">
        <v>98.4</v>
      </c>
      <c r="AQ22" s="314">
        <v>-1.6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524</v>
      </c>
      <c r="AL32" s="1204"/>
      <c r="AM32" s="1204"/>
      <c r="AN32" s="1205"/>
      <c r="AO32" s="322">
        <v>1016841</v>
      </c>
      <c r="AP32" s="322">
        <v>11063</v>
      </c>
      <c r="AQ32" s="323">
        <v>39633</v>
      </c>
      <c r="AR32" s="324">
        <v>-72.099999999999994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525</v>
      </c>
      <c r="AL33" s="1204"/>
      <c r="AM33" s="1204"/>
      <c r="AN33" s="1205"/>
      <c r="AO33" s="322" t="s">
        <v>509</v>
      </c>
      <c r="AP33" s="322" t="s">
        <v>509</v>
      </c>
      <c r="AQ33" s="323" t="s">
        <v>509</v>
      </c>
      <c r="AR33" s="324" t="s">
        <v>509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509</v>
      </c>
      <c r="AP34" s="322" t="s">
        <v>509</v>
      </c>
      <c r="AQ34" s="323">
        <v>58</v>
      </c>
      <c r="AR34" s="324" t="s">
        <v>509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924313</v>
      </c>
      <c r="AP35" s="322">
        <v>10056</v>
      </c>
      <c r="AQ35" s="323">
        <v>13693</v>
      </c>
      <c r="AR35" s="324">
        <v>-26.6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v>33695</v>
      </c>
      <c r="AP36" s="322">
        <v>367</v>
      </c>
      <c r="AQ36" s="323">
        <v>1763</v>
      </c>
      <c r="AR36" s="324">
        <v>-79.2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42153</v>
      </c>
      <c r="AP37" s="322">
        <v>459</v>
      </c>
      <c r="AQ37" s="323">
        <v>897</v>
      </c>
      <c r="AR37" s="324">
        <v>-48.8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509</v>
      </c>
      <c r="AP38" s="325" t="s">
        <v>509</v>
      </c>
      <c r="AQ38" s="326">
        <v>1</v>
      </c>
      <c r="AR38" s="314" t="s">
        <v>509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-888174</v>
      </c>
      <c r="AP39" s="322">
        <v>-9663</v>
      </c>
      <c r="AQ39" s="323">
        <v>-5566</v>
      </c>
      <c r="AR39" s="324">
        <v>73.599999999999994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-1497096</v>
      </c>
      <c r="AP40" s="322">
        <v>-16288</v>
      </c>
      <c r="AQ40" s="323">
        <v>-36175</v>
      </c>
      <c r="AR40" s="324">
        <v>-55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304</v>
      </c>
      <c r="AL41" s="1210"/>
      <c r="AM41" s="1210"/>
      <c r="AN41" s="1211"/>
      <c r="AO41" s="322">
        <v>-368268</v>
      </c>
      <c r="AP41" s="322">
        <v>-4007</v>
      </c>
      <c r="AQ41" s="323">
        <v>14303</v>
      </c>
      <c r="AR41" s="324">
        <v>-128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5909965</v>
      </c>
      <c r="AN51" s="344">
        <v>66862</v>
      </c>
      <c r="AO51" s="345">
        <v>110.3</v>
      </c>
      <c r="AP51" s="346">
        <v>69560</v>
      </c>
      <c r="AQ51" s="347">
        <v>32</v>
      </c>
      <c r="AR51" s="348">
        <v>78.3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2571276</v>
      </c>
      <c r="AN52" s="352">
        <v>29090</v>
      </c>
      <c r="AO52" s="353">
        <v>41.9</v>
      </c>
      <c r="AP52" s="354">
        <v>35305</v>
      </c>
      <c r="AQ52" s="355">
        <v>17</v>
      </c>
      <c r="AR52" s="356">
        <v>24.9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3830373</v>
      </c>
      <c r="AN53" s="344">
        <v>43014</v>
      </c>
      <c r="AO53" s="345">
        <v>-35.700000000000003</v>
      </c>
      <c r="AP53" s="346">
        <v>65988</v>
      </c>
      <c r="AQ53" s="347">
        <v>-5.0999999999999996</v>
      </c>
      <c r="AR53" s="348">
        <v>-30.6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3397924</v>
      </c>
      <c r="AN54" s="352">
        <v>38158</v>
      </c>
      <c r="AO54" s="353">
        <v>31.2</v>
      </c>
      <c r="AP54" s="354">
        <v>36473</v>
      </c>
      <c r="AQ54" s="355">
        <v>3.3</v>
      </c>
      <c r="AR54" s="356">
        <v>27.9</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2267692</v>
      </c>
      <c r="AN55" s="344">
        <v>25256</v>
      </c>
      <c r="AO55" s="345">
        <v>-41.3</v>
      </c>
      <c r="AP55" s="346">
        <v>54227</v>
      </c>
      <c r="AQ55" s="347">
        <v>-17.8</v>
      </c>
      <c r="AR55" s="348">
        <v>-23.5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1786138</v>
      </c>
      <c r="AN56" s="352">
        <v>19893</v>
      </c>
      <c r="AO56" s="353">
        <v>-47.9</v>
      </c>
      <c r="AP56" s="354">
        <v>29694</v>
      </c>
      <c r="AQ56" s="355">
        <v>-18.600000000000001</v>
      </c>
      <c r="AR56" s="356">
        <v>-29.3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3266605</v>
      </c>
      <c r="AN57" s="344">
        <v>35881</v>
      </c>
      <c r="AO57" s="345">
        <v>42.1</v>
      </c>
      <c r="AP57" s="346">
        <v>57295</v>
      </c>
      <c r="AQ57" s="347">
        <v>5.7</v>
      </c>
      <c r="AR57" s="348">
        <v>36.4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2135175</v>
      </c>
      <c r="AN58" s="352">
        <v>23453</v>
      </c>
      <c r="AO58" s="353">
        <v>17.899999999999999</v>
      </c>
      <c r="AP58" s="354">
        <v>32771</v>
      </c>
      <c r="AQ58" s="355">
        <v>10.4</v>
      </c>
      <c r="AR58" s="356">
        <v>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3188794</v>
      </c>
      <c r="AN59" s="344">
        <v>34694</v>
      </c>
      <c r="AO59" s="345">
        <v>-3.3</v>
      </c>
      <c r="AP59" s="346">
        <v>54110</v>
      </c>
      <c r="AQ59" s="347">
        <v>-5.6</v>
      </c>
      <c r="AR59" s="348">
        <v>2.2999999999999998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2656007</v>
      </c>
      <c r="AN60" s="352">
        <v>28897</v>
      </c>
      <c r="AO60" s="353">
        <v>23.2</v>
      </c>
      <c r="AP60" s="354">
        <v>30620</v>
      </c>
      <c r="AQ60" s="355">
        <v>-6.6</v>
      </c>
      <c r="AR60" s="356">
        <v>29.8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3692686</v>
      </c>
      <c r="AN61" s="359">
        <v>41141</v>
      </c>
      <c r="AO61" s="360">
        <v>14.4</v>
      </c>
      <c r="AP61" s="361">
        <v>60236</v>
      </c>
      <c r="AQ61" s="362">
        <v>1.8</v>
      </c>
      <c r="AR61" s="348">
        <v>12.6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2509304</v>
      </c>
      <c r="AN62" s="352">
        <v>27898</v>
      </c>
      <c r="AO62" s="353">
        <v>13.3</v>
      </c>
      <c r="AP62" s="354">
        <v>32973</v>
      </c>
      <c r="AQ62" s="355">
        <v>1.1000000000000001</v>
      </c>
      <c r="AR62" s="356">
        <v>12.2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DR7uEg6At5BVxPBpkF3xsTSCQiWwJi7XKDZKu1u1cW0iJrAiwP+c2miz0T4HjdbwnKfpgdWrFjK1E5xCb/yRQ==" saltValue="36LPlZtprirUM98vxsfav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b8Dq3T2exO2BXlIwXh+ZP6/O9MXUJP9F51PfRmsDCO0aBT6qnbPJ5sfcIqjr/vo6oM5t5aPAxmv/1GoaqDMUA==" saltValue="5uuAbgD8WAtTvx+FjurM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Fnz2LuhC/5d5z51PrXRPSqD7FiXQbbh79v1pfTyPI9RGxlacvpKk6n+daOXsJRtpOZRxoPHCq2ldEinTYRD2Q==" saltValue="ytKWOsDor9aCk7ruM3M6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31.5</v>
      </c>
      <c r="G47" s="12">
        <v>31.75</v>
      </c>
      <c r="H47" s="12">
        <v>30.64</v>
      </c>
      <c r="I47" s="12">
        <v>29.37</v>
      </c>
      <c r="J47" s="13">
        <v>25.92</v>
      </c>
    </row>
    <row r="48" spans="2:10" ht="57.75" customHeight="1" x14ac:dyDescent="0.15">
      <c r="B48" s="14"/>
      <c r="C48" s="1214" t="s">
        <v>4</v>
      </c>
      <c r="D48" s="1214"/>
      <c r="E48" s="1215"/>
      <c r="F48" s="15">
        <v>5.4</v>
      </c>
      <c r="G48" s="16">
        <v>7.31</v>
      </c>
      <c r="H48" s="16">
        <v>5.0999999999999996</v>
      </c>
      <c r="I48" s="16">
        <v>5.68</v>
      </c>
      <c r="J48" s="17">
        <v>4.4800000000000004</v>
      </c>
    </row>
    <row r="49" spans="2:10" ht="57.75" customHeight="1" thickBot="1" x14ac:dyDescent="0.2">
      <c r="B49" s="18"/>
      <c r="C49" s="1216" t="s">
        <v>5</v>
      </c>
      <c r="D49" s="1216"/>
      <c r="E49" s="1217"/>
      <c r="F49" s="19" t="s">
        <v>557</v>
      </c>
      <c r="G49" s="20" t="s">
        <v>558</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N9g9F86EwA5/48tI7JBpyrQGeo9iznJ05Y4BZ5QiyCbJ7r/38YsglhMqbiRbMoka5dMSP57eIxLow/Ldw+QpA==" saltValue="o6IROa1GG2/wEvNUrdHQ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2019-10-21T09:02:39Z</cp:lastPrinted>
  <dcterms:created xsi:type="dcterms:W3CDTF">2019-06-06T06:35:30Z</dcterms:created>
  <dcterms:modified xsi:type="dcterms:W3CDTF">2019-11-21T08:30:01Z</dcterms:modified>
  <cp:category/>
</cp:coreProperties>
</file>