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9小牧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AM38" i="10"/>
  <c r="U38" i="10"/>
  <c r="C38" i="10"/>
  <c r="AM37" i="10"/>
  <c r="U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E35" i="10" l="1"/>
  <c r="BE36" i="10" s="1"/>
  <c r="BE37" i="10" s="1"/>
  <c r="BE38" i="10" s="1"/>
  <c r="BE39" i="10" s="1"/>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<sst xmlns="http://schemas.openxmlformats.org/spreadsheetml/2006/main" count="1131" uniqueCount="611">
  <si>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</si>
  <si>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</si>
  <si>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</si>
  <si>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</si>
  <si>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</si>
  <si>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</si>
  <si>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</si>
  <si>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</si>
  <si>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</si>
  <si>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</si>
  <si>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</si>
  <si>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</si>
  <si>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</si>
  <si>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</si>
  <si>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</si>
  <si>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</si>
  <si>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</si>
  <si>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</si>
  <si>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</si>
  <si>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</si>
  <si>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</si>
  <si>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</si>
  <si>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</si>
  <si>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</si>
  <si>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</si>
  <si>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</si>
  <si>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</si>
  <si>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</si>
  <si>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</si>
  <si>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</si>
  <si>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</si>
  <si>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</si>
  <si>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</si>
  <si>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</si>
  <si>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</si>
  <si>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</si>
  <si>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</si>
  <si>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</si>
  <si>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</si>
  <si>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</si>
  <si>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</si>
  <si>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</si>
  <si>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</si>
  <si>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</si>
  <si>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</si>
  <si>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</si>
  <si>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</si>
  <si>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</si>
  <si>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</si>
  <si>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</si>
  <si>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</si>
  <si>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</si>
  <si>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</si>
  <si>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</si>
  <si>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</si>
  <si>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</si>
  <si>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</si>
  <si>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</si>
  <si>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</si>
  <si>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</si>
  <si>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</si>
  <si>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</si>
  <si>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</si>
  <si>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</si>
  <si>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</si>
  <si>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</si>
  <si>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</si>
  <si>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</si>
  <si>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</si>
  <si>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</si>
  <si>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</si>
  <si>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</si>
  <si>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</si>
  <si>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</si>
  <si>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</si>
  <si>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</si>
  <si>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</si>
  <si>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</si>
  <si>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</si>
  <si>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</si>
  <si>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</si>
  <si>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</si>
  <si>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</si>
  <si>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</si>
  <si>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</si>
  <si>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</si>
  <si>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</si>
  <si>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</si>
  <si>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</si>
  <si>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</si>
  <si>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</si>
  <si>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</si>
  <si>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</si>
  <si>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</si>
  <si>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</si>
  <si>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</si>
  <si>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</si>
  <si>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</si>
  <si>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</si>
  <si>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</si>
  <si>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</si>
  <si>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</si>
  <si>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</si>
  <si>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</si>
  <si>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</si>
  <si>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</si>
  <si>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</si>
  <si>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</si>
  <si>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</si>
  <si>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</si>
  <si>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</si>
  <si>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</si>
  <si>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</si>
  <si>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</si>
  <si>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</si>
  <si>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</si>
  <si>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</si>
  <si>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</si>
  <si>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</si>
  <si>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</si>
  <si>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</si>
  <si>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</si>
  <si>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</si>
  <si>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</si>
  <si>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</si>
  <si>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</si>
  <si>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</si>
  <si>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</si>
  <si>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</si>
  <si>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</si>
  <si>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</si>
  <si>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</si>
  <si>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</si>
  <si>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</si>
  <si>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</si>
  <si>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</si>
  <si>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</si>
  <si>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</si>
  <si>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</si>
  <si>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</si>
  <si>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</si>
  <si>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</si>
  <si>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</si>
  <si>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</si>
  <si>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</si>
  <si>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</si>
  <si>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</si>
  <si>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</si>
  <si>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</si>
  <si>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</si>
  <si>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</si>
  <si>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</si>
  <si>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</si>
  <si>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</si>
  <si>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</si>
  <si>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</si>
  <si>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</si>
  <si>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</si>
  <si>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</si>
  <si>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</si>
  <si>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</si>
  <si>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</si>
  <si>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</si>
  <si>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</si>
  <si>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</si>
  <si>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</si>
  <si>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</si>
  <si>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</si>
  <si>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</si>
  <si>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</si>
  <si>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</si>
  <si>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</si>
  <si>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</si>
  <si>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</si>
  <si>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</si>
  <si>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</si>
  <si>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</si>
  <si>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</si>
  <si>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</si>
  <si>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</si>
  <si>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</si>
  <si>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</si>
  <si>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</si>
  <si>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</si>
  <si>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</si>
  <si>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</si>
  <si>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</si>
  <si>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</si>
  <si>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</si>
  <si>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</si>
  <si>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</si>
  <si>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</si>
  <si>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</si>
  <si>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</si>
  <si>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</si>
  <si>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</si>
  <si>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</si>
  <si>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</si>
  <si>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</si>
  <si>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</si>
  <si>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</si>
  <si>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</si>
  <si>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</si>
  <si>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</si>
  <si>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</si>
  <si>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</si>
  <si>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愛知県小牧市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</si>
  <si>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</si>
  <si>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</si>
  <si>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</si>
  <si>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</si>
  <si>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</si>
  <si>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</si>
  <si>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</si>
  <si>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</si>
  <si>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</si>
  <si>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</si>
  <si>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</si>
  <si>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</si>
  <si>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</si>
  <si>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</si>
  <si>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</si>
  <si>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</si>
  <si>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</si>
  <si>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</si>
  <si>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</si>
  <si>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</si>
  <si>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</si>
  <si>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</si>
  <si>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</si>
  <si>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</si>
  <si>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</si>
  <si>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</si>
  <si>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</si>
  <si>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</si>
  <si>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</si>
  <si>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</si>
  <si>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</si>
  <si>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</si>
  <si>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</si>
  <si>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</si>
  <si>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</si>
  <si>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</si>
  <si>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</si>
  <si>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</si>
  <si>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</si>
  <si>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</si>
  <si>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</si>
  <si>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</si>
  <si>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</si>
  <si>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</si>
  <si>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</si>
  <si>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</si>
  <si>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</si>
  <si>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</si>
  <si>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</si>
  <si>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</si>
  <si>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</si>
  <si>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</si>
  <si>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</si>
  <si>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</si>
  <si>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</si>
  <si>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</si>
  <si>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</si>
  <si>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</si>
  <si>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</si>
  <si>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</si>
  <si>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</si>
  <si>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</si>
  <si>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</si>
  <si>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</si>
  <si>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</si>
  <si>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</si>
  <si>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</si>
  <si>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</si>
  <si>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</si>
  <si>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</si>
  <si>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</si>
  <si>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</si>
  <si>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</si>
  <si>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</si>
  <si>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</si>
  <si>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</si>
  <si>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</si>
  <si>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</si>
  <si>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</si>
  <si>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</si>
  <si>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</si>
  <si>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</si>
  <si>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</si>
  <si>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</si>
  <si>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</si>
  <si>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</si>
  <si>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</si>
  <si>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</si>
  <si>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</si>
  <si>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</si>
  <si>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</si>
  <si>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</si>
  <si>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</si>
  <si>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</si>
  <si>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</si>
  <si>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</si>
  <si>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</si>
  <si>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</si>
  <si>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</si>
  <si>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</si>
  <si>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</si>
  <si>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</si>
  <si>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</si>
  <si>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</si>
  <si>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</si>
  <si>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</si>
  <si>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</si>
  <si>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</si>
  <si>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</si>
  <si>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</si>
  <si>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</si>
  <si>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</si>
  <si>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</si>
  <si>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</si>
  <si>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</si>
  <si>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</si>
  <si>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</si>
  <si>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</si>
  <si>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</si>
  <si>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</si>
  <si>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</si>
  <si>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</si>
  <si>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</si>
  <si>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</si>
  <si>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</si>
  <si>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</si>
  <si>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</si>
  <si>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</si>
  <si>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</si>
  <si>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</si>
  <si>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</si>
  <si>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</si>
  <si>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</si>
  <si>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</si>
  <si>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</si>
  <si>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</si>
  <si>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</si>
  <si>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</si>
  <si>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</si>
  <si>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</si>
  <si>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</si>
  <si>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</si>
  <si>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</si>
  <si>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</si>
  <si>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</si>
  <si>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</si>
  <si>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</si>
  <si>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</si>
  <si>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</si>
  <si>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愛知県小牧市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</si>
  <si>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</si>
  <si>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</si>
  <si>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</si>
  <si>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</si>
  <si>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</si>
  <si>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</si>
  <si>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</si>
  <si>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</si>
  <si>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</si>
  <si>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</si>
  <si>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</si>
  <si>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</si>
  <si>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</si>
  <si>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</si>
  <si>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</si>
  <si>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</si>
  <si>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</si>
  <si>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</si>
  <si>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</si>
  <si>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</si>
  <si>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</si>
  <si>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</si>
  <si>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</si>
  <si>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</si>
  <si>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</si>
  <si>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</si>
  <si>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</si>
  <si>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</si>
  <si>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</si>
  <si>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</si>
  <si>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</si>
  <si>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</si>
  <si>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</si>
  <si>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</si>
  <si>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</si>
  <si>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</si>
  <si>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</si>
  <si>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</si>
  <si>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</si>
  <si>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</si>
  <si>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</si>
  <si>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</si>
  <si>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</si>
  <si>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</si>
  <si>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</si>
  <si>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尾張都市計画事業小牧小松寺土地区画整理事業特別会計</t>
    <phoneticPr fontId="5"/>
  </si>
  <si>
    <t>尾張都市計画事業小牧文津土地区画整理事業特別会計</t>
    <phoneticPr fontId="5"/>
  </si>
  <si>
    <t>尾張都市計画事業小牧岩崎山前土地区画整理事業特別会計</t>
    <phoneticPr fontId="5"/>
  </si>
  <si>
    <t>法非適用企業</t>
    <phoneticPr fontId="5"/>
  </si>
  <si>
    <t>尾張都市計画事業小牧南土地区画整理事業特別会計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</si>
  <si>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</si>
  <si>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</si>
  <si>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</si>
  <si>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</si>
  <si>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</si>
  <si>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</si>
  <si>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</si>
  <si>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</si>
  <si>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</si>
  <si>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</si>
  <si>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</si>
  <si>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</si>
  <si>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</si>
  <si>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</si>
  <si>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</si>
  <si>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</si>
  <si>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</si>
  <si>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</si>
  <si>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</si>
  <si>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</si>
  <si>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</si>
  <si>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</si>
  <si>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</si>
  <si>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</si>
  <si>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</si>
  <si>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</si>
  <si>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</si>
  <si>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</si>
  <si>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</si>
  <si>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</si>
  <si>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</si>
  <si>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</si>
  <si>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</si>
  <si>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</si>
  <si>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</si>
  <si>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</si>
  <si>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</si>
  <si>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</si>
  <si>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</si>
  <si>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</si>
  <si>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</si>
  <si>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</si>
  <si>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</si>
  <si>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</si>
  <si>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</si>
  <si>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</si>
  <si>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</si>
  <si>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</si>
  <si>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</si>
  <si>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</si>
  <si>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</si>
  <si>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</si>
  <si>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</si>
  <si>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</si>
  <si>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</si>
  <si>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</si>
  <si>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</si>
  <si>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</si>
  <si>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</si>
  <si>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</si>
  <si>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</si>
  <si>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</si>
  <si>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</si>
  <si>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</si>
  <si>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</si>
  <si>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</si>
  <si>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</si>
  <si>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</si>
  <si>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</si>
  <si>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尾張都市計画事業小牧文津土地区画整理事業特別会計</t>
    <phoneticPr fontId="5"/>
  </si>
  <si>
    <t>(Ｆ)</t>
    <phoneticPr fontId="5"/>
  </si>
  <si>
    <t>尾張都市計画事業小牧南土地区画整理事業特別会計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</si>
  <si>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</si>
  <si>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</si>
  <si>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</si>
  <si>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</si>
  <si>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</si>
  <si>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</si>
  <si>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</si>
  <si>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</si>
  <si>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</si>
  <si>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</si>
  <si>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</si>
  <si>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</si>
  <si>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</si>
  <si>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</si>
  <si>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</si>
  <si>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</si>
  <si>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</si>
  <si>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</si>
  <si>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</si>
  <si>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</si>
  <si>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</si>
  <si>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</si>
  <si>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</si>
  <si>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</si>
  <si>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</si>
  <si>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</si>
  <si>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</si>
  <si>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</si>
  <si>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</si>
  <si>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</si>
  <si>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</si>
  <si>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</si>
  <si>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</si>
  <si>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</si>
  <si>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</si>
  <si>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</si>
  <si>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</si>
  <si>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</si>
  <si>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</si>
  <si>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</si>
  <si>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</si>
  <si>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</si>
  <si>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</si>
  <si>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</si>
  <si>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</si>
  <si>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</si>
  <si>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</si>
  <si>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</si>
  <si>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</si>
  <si>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</si>
  <si>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</si>
  <si>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</si>
  <si>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</si>
  <si>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</si>
  <si>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</si>
  <si>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</si>
  <si>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</si>
  <si>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</si>
  <si>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</si>
  <si>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</si>
  <si>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</si>
  <si>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</si>
  <si>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</si>
  <si>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</si>
  <si>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</si>
  <si>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</si>
  <si>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</si>
  <si>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</si>
  <si>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</si>
  <si>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</si>
  <si>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</si>
  <si>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</si>
  <si>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</si>
  <si>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</si>
  <si>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</si>
  <si>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</si>
  <si>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</si>
  <si>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</si>
  <si>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</si>
  <si>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</si>
  <si>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</si>
  <si>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</si>
  <si>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</si>
  <si>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</si>
  <si>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</si>
  <si>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</si>
  <si>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1.82</t>
  </si>
  <si>
    <t>病院事業会計</t>
  </si>
  <si>
    <t>水道事業会計</t>
  </si>
  <si>
    <t>一般会計</t>
  </si>
  <si>
    <t>介護保険事業特別会計</t>
  </si>
  <si>
    <t>国民健康保険事業特別会計</t>
  </si>
  <si>
    <t>後期高齢者医療特別会計</t>
  </si>
  <si>
    <t>公共下水道事業特別会計</t>
  </si>
  <si>
    <t>尾張都市計画事業小牧岩崎山前土地区画整理事業特別会計</t>
  </si>
  <si>
    <t>その他会計（赤字）</t>
  </si>
  <si>
    <t>その他会計（黒字）</t>
  </si>
  <si>
    <t>-</t>
    <phoneticPr fontId="2"/>
  </si>
  <si>
    <t>尾張東部火葬場管理組合</t>
    <rPh sb="0" eb="2">
      <t>オワリ</t>
    </rPh>
    <rPh sb="2" eb="4">
      <t>トウブ</t>
    </rPh>
    <rPh sb="4" eb="6">
      <t>カソウ</t>
    </rPh>
    <rPh sb="6" eb="7">
      <t>ジョウ</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</si>
  <si>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</si>
  <si>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</si>
  <si>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</si>
  <si>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</si>
  <si>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</si>
  <si>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</si>
  <si>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</si>
  <si>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</si>
  <si>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</si>
  <si>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（公財）小牧市体育協会</t>
    <rPh sb="4" eb="7">
      <t>コマキシ</t>
    </rPh>
    <rPh sb="7" eb="9">
      <t>タイイク</t>
    </rPh>
    <rPh sb="9" eb="11">
      <t>キョウカイ</t>
    </rPh>
    <phoneticPr fontId="2"/>
  </si>
  <si>
    <t>小牧市土地開発公社</t>
    <phoneticPr fontId="2"/>
  </si>
  <si>
    <t>小牧都市開発㈱</t>
    <phoneticPr fontId="2"/>
  </si>
  <si>
    <t>-</t>
    <phoneticPr fontId="2"/>
  </si>
  <si>
    <t>（一財）こまき市民文化財団</t>
    <rPh sb="1" eb="2">
      <t>イチ</t>
    </rPh>
    <phoneticPr fontId="2"/>
  </si>
  <si>
    <t>病院建設基金(H29年度末現在)</t>
    <rPh sb="0" eb="2">
      <t>ビョウイン</t>
    </rPh>
    <rPh sb="2" eb="4">
      <t>ケンセツ</t>
    </rPh>
    <rPh sb="4" eb="6">
      <t>キキン</t>
    </rPh>
    <rPh sb="10" eb="13">
      <t>ネンドマツ</t>
    </rPh>
    <rPh sb="13" eb="15">
      <t>ゲンザイ</t>
    </rPh>
    <phoneticPr fontId="11"/>
  </si>
  <si>
    <t>都市基盤整備基金(H29年度末現在)</t>
    <rPh sb="0" eb="2">
      <t>トシ</t>
    </rPh>
    <rPh sb="2" eb="4">
      <t>キバン</t>
    </rPh>
    <rPh sb="4" eb="6">
      <t>セイビ</t>
    </rPh>
    <rPh sb="6" eb="8">
      <t>キキン</t>
    </rPh>
    <rPh sb="12" eb="15">
      <t>ネンドマツ</t>
    </rPh>
    <rPh sb="15" eb="17">
      <t>ゲンザイ</t>
    </rPh>
    <phoneticPr fontId="11"/>
  </si>
  <si>
    <t>次世代教育環境整備基金(H29年度末現在)</t>
    <rPh sb="0" eb="3">
      <t>ジセダイ</t>
    </rPh>
    <rPh sb="3" eb="5">
      <t>キョウイク</t>
    </rPh>
    <rPh sb="5" eb="7">
      <t>カンキョウ</t>
    </rPh>
    <rPh sb="7" eb="9">
      <t>セイビ</t>
    </rPh>
    <rPh sb="9" eb="11">
      <t>キキン</t>
    </rPh>
    <rPh sb="15" eb="18">
      <t>ネンドマツ</t>
    </rPh>
    <rPh sb="18" eb="20">
      <t>ゲンザイ</t>
    </rPh>
    <phoneticPr fontId="11"/>
  </si>
  <si>
    <t>図書館建設基金(H29年度末現在)</t>
    <rPh sb="0" eb="3">
      <t>トショカン</t>
    </rPh>
    <rPh sb="3" eb="5">
      <t>ケンセツ</t>
    </rPh>
    <rPh sb="5" eb="7">
      <t>キキン</t>
    </rPh>
    <rPh sb="11" eb="14">
      <t>ネンドマツ</t>
    </rPh>
    <rPh sb="14" eb="16">
      <t>ゲンザイ</t>
    </rPh>
    <phoneticPr fontId="11"/>
  </si>
  <si>
    <t>社会福祉基金(H29年度末現在)</t>
    <rPh sb="0" eb="2">
      <t>シャカイ</t>
    </rPh>
    <rPh sb="2" eb="4">
      <t>フクシ</t>
    </rPh>
    <rPh sb="4" eb="6">
      <t>キキン</t>
    </rPh>
    <rPh sb="10" eb="13">
      <t>ネンドマツ</t>
    </rPh>
    <rPh sb="13" eb="15">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</si>
  <si>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</si>
  <si>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</si>
  <si>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</si>
  <si>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当市は、将来負担比率において、基金などの充当可能財源等が将来負担額を大きく上回っており、健全な財政状況を保っている。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rPh sb="1" eb="3">
      <t>トウシ</t>
    </rPh>
    <rPh sb="5" eb="7">
      <t>ショウライ</t>
    </rPh>
    <rPh sb="7" eb="9">
      <t>フタン</t>
    </rPh>
    <rPh sb="9" eb="11">
      <t>ヒリツ</t>
    </rPh>
    <rPh sb="16" eb="18">
      <t>キキン</t>
    </rPh>
    <rPh sb="21" eb="23">
      <t>ジュウトウ</t>
    </rPh>
    <rPh sb="23" eb="25">
      <t>カノウ</t>
    </rPh>
    <rPh sb="25" eb="27">
      <t>ザイゲン</t>
    </rPh>
    <rPh sb="27" eb="28">
      <t>トウ</t>
    </rPh>
    <rPh sb="29" eb="31">
      <t>ショウライ</t>
    </rPh>
    <rPh sb="31" eb="33">
      <t>フタン</t>
    </rPh>
    <rPh sb="33" eb="34">
      <t>ガク</t>
    </rPh>
    <rPh sb="35" eb="36">
      <t>オオ</t>
    </rPh>
    <rPh sb="38" eb="40">
      <t>ウワマワ</t>
    </rPh>
    <rPh sb="45" eb="47">
      <t>ケンゼン</t>
    </rPh>
    <rPh sb="48" eb="50">
      <t>ザイセイ</t>
    </rPh>
    <rPh sb="50" eb="52">
      <t>ジョウキョウ</t>
    </rPh>
    <rPh sb="53" eb="54">
      <t>タモ</t>
    </rPh>
    <rPh sb="64" eb="66">
      <t>ユウケイ</t>
    </rPh>
    <rPh sb="66" eb="68">
      <t>コテイ</t>
    </rPh>
    <rPh sb="68" eb="70">
      <t>シサン</t>
    </rPh>
    <rPh sb="70" eb="72">
      <t>ゲンカ</t>
    </rPh>
    <rPh sb="72" eb="74">
      <t>ショウキャク</t>
    </rPh>
    <rPh sb="74" eb="75">
      <t>リツ</t>
    </rPh>
    <rPh sb="81" eb="83">
      <t>ルイジ</t>
    </rPh>
    <rPh sb="83" eb="85">
      <t>ダンタイ</t>
    </rPh>
    <rPh sb="85" eb="86">
      <t>ナイ</t>
    </rPh>
    <rPh sb="86" eb="88">
      <t>ヘイキン</t>
    </rPh>
    <rPh sb="89" eb="91">
      <t>ヒカク</t>
    </rPh>
    <rPh sb="94" eb="95">
      <t>ヒク</t>
    </rPh>
    <rPh sb="96" eb="98">
      <t>スウチ</t>
    </rPh>
    <rPh sb="99" eb="101">
      <t>スイイ</t>
    </rPh>
    <rPh sb="106" eb="108">
      <t>ヘイセイ</t>
    </rPh>
    <rPh sb="110" eb="112">
      <t>ネンド</t>
    </rPh>
    <rPh sb="113" eb="115">
      <t>サクテイ</t>
    </rPh>
    <rPh sb="118" eb="120">
      <t>コウキョウ</t>
    </rPh>
    <rPh sb="132" eb="134">
      <t>キホン</t>
    </rPh>
    <rPh sb="134" eb="136">
      <t>ホウシン</t>
    </rPh>
    <rPh sb="137" eb="139">
      <t>コウキョウ</t>
    </rPh>
    <rPh sb="139" eb="141">
      <t>シセツ</t>
    </rPh>
    <rPh sb="141" eb="143">
      <t>テキセイ</t>
    </rPh>
    <rPh sb="143" eb="145">
      <t>ハイチ</t>
    </rPh>
    <rPh sb="145" eb="147">
      <t>ケイカク</t>
    </rPh>
    <rPh sb="148" eb="150">
      <t>コウキョウ</t>
    </rPh>
    <rPh sb="150" eb="152">
      <t>シセツ</t>
    </rPh>
    <rPh sb="152" eb="156">
      <t>チョウジュミョウカ</t>
    </rPh>
    <rPh sb="156" eb="158">
      <t>ケイカク</t>
    </rPh>
    <rPh sb="159" eb="160">
      <t>モト</t>
    </rPh>
    <rPh sb="163" eb="165">
      <t>シセツ</t>
    </rPh>
    <rPh sb="166" eb="168">
      <t>イジ</t>
    </rPh>
    <rPh sb="168" eb="170">
      <t>カンリ</t>
    </rPh>
    <rPh sb="171" eb="173">
      <t>テキセツ</t>
    </rPh>
    <rPh sb="174" eb="17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</si>
  <si>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</si>
  <si>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</si>
  <si>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</si>
  <si>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</si>
  <si>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</si>
  <si>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</si>
  <si>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</si>
  <si>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</si>
  <si>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</si>
  <si>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当市は、将来負担比率において、基金などの充当可能財源等が将来負担額を大きく上回っている。また、実質公債費比率において、市債に大きく依存しない財政運営を進めた結果、健全な財政状況を保っている。今後も引き続き、将来への負担を少しでも抑制できるよう、市債に頼ることのない適切な財政運営を進めていく。</t>
    <rPh sb="1" eb="3">
      <t>トウシ</t>
    </rPh>
    <rPh sb="5" eb="7">
      <t>ショウライ</t>
    </rPh>
    <rPh sb="7" eb="9">
      <t>フタン</t>
    </rPh>
    <rPh sb="9" eb="11">
      <t>ヒリツ</t>
    </rPh>
    <rPh sb="16" eb="18">
      <t>キキン</t>
    </rPh>
    <rPh sb="21" eb="23">
      <t>ジュウトウ</t>
    </rPh>
    <rPh sb="23" eb="25">
      <t>カノウ</t>
    </rPh>
    <rPh sb="25" eb="27">
      <t>ザイゲン</t>
    </rPh>
    <rPh sb="27" eb="28">
      <t>トウ</t>
    </rPh>
    <rPh sb="29" eb="31">
      <t>ショウライ</t>
    </rPh>
    <rPh sb="31" eb="33">
      <t>フタン</t>
    </rPh>
    <rPh sb="33" eb="34">
      <t>ガク</t>
    </rPh>
    <rPh sb="35" eb="36">
      <t>オオ</t>
    </rPh>
    <rPh sb="38" eb="40">
      <t>ウワマワ</t>
    </rPh>
    <rPh sb="48" eb="50">
      <t>ジッシツ</t>
    </rPh>
    <rPh sb="50" eb="53">
      <t>コウサイヒ</t>
    </rPh>
    <rPh sb="53" eb="55">
      <t>ヒリツ</t>
    </rPh>
    <rPh sb="60" eb="62">
      <t>シサイ</t>
    </rPh>
    <rPh sb="63" eb="64">
      <t>オオ</t>
    </rPh>
    <rPh sb="66" eb="68">
      <t>イゾン</t>
    </rPh>
    <rPh sb="71" eb="73">
      <t>ザイセイ</t>
    </rPh>
    <rPh sb="73" eb="75">
      <t>ウンエイ</t>
    </rPh>
    <rPh sb="76" eb="77">
      <t>スス</t>
    </rPh>
    <rPh sb="79" eb="81">
      <t>ケッカ</t>
    </rPh>
    <rPh sb="82" eb="84">
      <t>ケンゼン</t>
    </rPh>
    <rPh sb="85" eb="87">
      <t>ザイセイ</t>
    </rPh>
    <rPh sb="87" eb="89">
      <t>ジョウキョウ</t>
    </rPh>
    <rPh sb="90" eb="91">
      <t>タモ</t>
    </rPh>
    <rPh sb="96" eb="98">
      <t>コンゴ</t>
    </rPh>
    <rPh sb="99" eb="100">
      <t>ヒ</t>
    </rPh>
    <rPh sb="101" eb="102">
      <t>ツヅ</t>
    </rPh>
    <rPh sb="104" eb="106">
      <t>ショウライ</t>
    </rPh>
    <rPh sb="108" eb="110">
      <t>フタン</t>
    </rPh>
    <rPh sb="111" eb="112">
      <t>スコ</t>
    </rPh>
    <rPh sb="115" eb="117">
      <t>ヨクセイ</t>
    </rPh>
    <rPh sb="123" eb="125">
      <t>シサイ</t>
    </rPh>
    <rPh sb="126" eb="127">
      <t>タヨ</t>
    </rPh>
    <rPh sb="133" eb="135">
      <t>テキセツ</t>
    </rPh>
    <rPh sb="136" eb="138">
      <t>ザイセイ</t>
    </rPh>
    <rPh sb="138" eb="140">
      <t>ウンエイ</t>
    </rPh>
    <rPh sb="141" eb="14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</si>
</sst>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9008-4807-A731-0C6C08145E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48418</c:v>
                </c:pt>
                <c:pt idx="1">
                  <c:v>63556</c:v>
                </c:pt>
                <c:pt idx="2">
                  <c:v>44793</c:v>
                </c:pt>
                <c:pt idx="3">
                  <c:v>37884</c:v>
                </c:pt>
                <c:pt idx="4">
                  <c:v>33463</c:v>
                </c:pt>
              </c:numCache>
            </c:numRef>
          </c:val>
          <c:smooth val="0"/>
          <c:extLst>
            <c:ext xmlns:c16="http://schemas.microsoft.com/office/drawing/2014/chart" uri="{C3380CC4-5D6E-409C-BE32-E72D297353CC}">
              <c16:uniqueId val="{00000001-9008-4807-A731-0C6C08145E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2.5099999999999998</c:v>
                </c:pt>
                <c:pt idx="1">
                  <c:v>4.2</c:v>
                </c:pt>
                <c:pt idx="2">
                  <c:v>4.54</c:v>
                </c:pt>
                <c:pt idx="3">
                  <c:v>6.16</c:v>
                </c:pt>
                <c:pt idx="4">
                  <c:v>8.0299999999999994</c:v>
                </c:pt>
              </c:numCache>
            </c:numRef>
          </c:val>
          <c:extLst>
            <c:ext xmlns:c16="http://schemas.microsoft.com/office/drawing/2014/chart" uri="{C3380CC4-5D6E-409C-BE32-E72D297353CC}">
              <c16:uniqueId val="{00000000-6CAF-49C6-BD20-6146ABAD60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c:v>
                </c:pt>
                <c:pt idx="1">
                  <c:v>22.81</c:v>
                </c:pt>
                <c:pt idx="2">
                  <c:v>21.03</c:v>
                </c:pt>
                <c:pt idx="3">
                  <c:v>21.33</c:v>
                </c:pt>
                <c:pt idx="4">
                  <c:v>21.34</c:v>
                </c:pt>
              </c:numCache>
            </c:numRef>
          </c:val>
          <c:extLst>
            <c:ext xmlns:c16="http://schemas.microsoft.com/office/drawing/2014/chart" uri="{C3380CC4-5D6E-409C-BE32-E72D297353CC}">
              <c16:uniqueId val="{00000001-6CAF-49C6-BD20-6146ABAD60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-1.82</c:v>
                </c:pt>
                <c:pt idx="1">
                  <c:v>1.72</c:v>
                </c:pt>
                <c:pt idx="2">
                  <c:v>0.7</c:v>
                </c:pt>
                <c:pt idx="3">
                  <c:v>1.59</c:v>
                </c:pt>
                <c:pt idx="4">
                  <c:v>1.9</c:v>
                </c:pt>
              </c:numCache>
            </c:numRef>
          </c:val>
          <c:smooth val="0"/>
          <c:extLst>
            <c:ext xmlns:c16="http://schemas.microsoft.com/office/drawing/2014/chart" uri="{C3380CC4-5D6E-409C-BE32-E72D297353CC}">
              <c16:uniqueId val="{00000002-6CAF-49C6-BD20-6146ABAD60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0.04</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0-B469-4AAC-9B54-075F4FFED6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69-4AAC-9B54-075F4FFED6EF}"/>
            </c:ext>
          </c:extLst>
        </c:ser>
        <c:ser>
          <c:idx val="2"/>
          <c:order val="2"/>
          <c:tx>
            <c:strRef>
              <c:f>データシート!$A$29</c:f>
              <c:strCache>
                <c:ptCount val="1"/>
                <c:pt idx="0">
                  <c:v>尾張都市計画事業小牧岩崎山前土地区画整理事業特別会計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B469-4AAC-9B54-075F4FFED6E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0.23</c:v>
                </c:pt>
                <c:pt idx="4">
                  <c:v>#N/A</c:v>
                </c:pt>
                <c:pt idx="5">
                  <c:v>0.25</c:v>
                </c:pt>
                <c:pt idx="6">
                  <c:v>#N/A</c:v>
                </c:pt>
                <c:pt idx="7">
                  <c:v>0.19</c:v>
                </c:pt>
                <c:pt idx="8">
                  <c:v>#N/A</c:v>
                </c:pt>
                <c:pt idx="9">
                  <c:v>0.21</c:v>
                </c:pt>
              </c:numCache>
            </c:numRef>
          </c:val>
          <c:extLst>
            <c:ext xmlns:c16="http://schemas.microsoft.com/office/drawing/2014/chart" uri="{C3380CC4-5D6E-409C-BE32-E72D297353CC}">
              <c16:uniqueId val="{00000003-B469-4AAC-9B54-075F4FFED6E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0.32</c:v>
                </c:pt>
              </c:numCache>
            </c:numRef>
          </c:val>
          <c:extLst>
            <c:ext xmlns:c16="http://schemas.microsoft.com/office/drawing/2014/chart" uri="{C3380CC4-5D6E-409C-BE32-E72D297353CC}">
              <c16:uniqueId val="{00000004-B469-4AAC-9B54-075F4FFED6E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0.3</c:v>
                </c:pt>
                <c:pt idx="4">
                  <c:v>#N/A</c:v>
                </c:pt>
                <c:pt idx="5">
                  <c:v>0.33</c:v>
                </c:pt>
                <c:pt idx="6">
                  <c:v>#N/A</c:v>
                </c:pt>
                <c:pt idx="7">
                  <c:v>0.37</c:v>
                </c:pt>
                <c:pt idx="8">
                  <c:v>#N/A</c:v>
                </c:pt>
                <c:pt idx="9">
                  <c:v>0.37</c:v>
                </c:pt>
              </c:numCache>
            </c:numRef>
          </c:val>
          <c:extLst>
            <c:ext xmlns:c16="http://schemas.microsoft.com/office/drawing/2014/chart" uri="{C3380CC4-5D6E-409C-BE32-E72D297353CC}">
              <c16:uniqueId val="{00000005-B469-4AAC-9B54-075F4FFED6E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0.34</c:v>
                </c:pt>
                <c:pt idx="4">
                  <c:v>#N/A</c:v>
                </c:pt>
                <c:pt idx="5">
                  <c:v>0.56999999999999995</c:v>
                </c:pt>
                <c:pt idx="6">
                  <c:v>#N/A</c:v>
                </c:pt>
                <c:pt idx="7">
                  <c:v>0.87</c:v>
                </c:pt>
                <c:pt idx="8">
                  <c:v>#N/A</c:v>
                </c:pt>
                <c:pt idx="9">
                  <c:v>1</c:v>
                </c:pt>
              </c:numCache>
            </c:numRef>
          </c:val>
          <c:extLst>
            <c:ext xmlns:c16="http://schemas.microsoft.com/office/drawing/2014/chart" uri="{C3380CC4-5D6E-409C-BE32-E72D297353CC}">
              <c16:uniqueId val="{00000006-B469-4AAC-9B54-075F4FFED6E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2.5099999999999998</c:v>
                </c:pt>
                <c:pt idx="2">
                  <c:v>#N/A</c:v>
                </c:pt>
                <c:pt idx="3">
                  <c:v>4.2</c:v>
                </c:pt>
                <c:pt idx="4">
                  <c:v>#N/A</c:v>
                </c:pt>
                <c:pt idx="5">
                  <c:v>4.53</c:v>
                </c:pt>
                <c:pt idx="6">
                  <c:v>#N/A</c:v>
                </c:pt>
                <c:pt idx="7">
                  <c:v>6.15</c:v>
                </c:pt>
                <c:pt idx="8">
                  <c:v>#N/A</c:v>
                </c:pt>
                <c:pt idx="9">
                  <c:v>8.02</c:v>
                </c:pt>
              </c:numCache>
            </c:numRef>
          </c:val>
          <c:extLst>
            <c:ext xmlns:c16="http://schemas.microsoft.com/office/drawing/2014/chart" uri="{C3380CC4-5D6E-409C-BE32-E72D297353CC}">
              <c16:uniqueId val="{00000007-B469-4AAC-9B54-075F4FFED6E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16.84</c:v>
                </c:pt>
                <c:pt idx="2">
                  <c:v>#N/A</c:v>
                </c:pt>
                <c:pt idx="3">
                  <c:v>16.73</c:v>
                </c:pt>
                <c:pt idx="4">
                  <c:v>#N/A</c:v>
                </c:pt>
                <c:pt idx="5">
                  <c:v>15.82</c:v>
                </c:pt>
                <c:pt idx="6">
                  <c:v>#N/A</c:v>
                </c:pt>
                <c:pt idx="7">
                  <c:v>16.329999999999998</c:v>
                </c:pt>
                <c:pt idx="8">
                  <c:v>#N/A</c:v>
                </c:pt>
                <c:pt idx="9">
                  <c:v>15.88</c:v>
                </c:pt>
              </c:numCache>
            </c:numRef>
          </c:val>
          <c:extLst>
            <c:ext xmlns:c16="http://schemas.microsoft.com/office/drawing/2014/chart" uri="{C3380CC4-5D6E-409C-BE32-E72D297353CC}">
              <c16:uniqueId val="{00000008-B469-4AAC-9B54-075F4FFED6E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69.94</c:v>
                </c:pt>
                <c:pt idx="2">
                  <c:v>#N/A</c:v>
                </c:pt>
                <c:pt idx="3">
                  <c:v>69.599999999999994</c:v>
                </c:pt>
                <c:pt idx="4">
                  <c:v>#N/A</c:v>
                </c:pt>
                <c:pt idx="5">
                  <c:v>65.83</c:v>
                </c:pt>
                <c:pt idx="6">
                  <c:v>#N/A</c:v>
                </c:pt>
                <c:pt idx="7">
                  <c:v>68.150000000000006</c:v>
                </c:pt>
                <c:pt idx="8">
                  <c:v>#N/A</c:v>
                </c:pt>
                <c:pt idx="9">
                  <c:v>66</c:v>
                </c:pt>
              </c:numCache>
            </c:numRef>
          </c:val>
          <c:extLst>
            <c:ext xmlns:c16="http://schemas.microsoft.com/office/drawing/2014/chart" uri="{C3380CC4-5D6E-409C-BE32-E72D297353CC}">
              <c16:uniqueId val="{00000009-B469-4AAC-9B54-075F4FFED6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4143</c:v>
                </c:pt>
                <c:pt idx="5">
                  <c:v>4051</c:v>
                </c:pt>
                <c:pt idx="8">
                  <c:v>3685</c:v>
                </c:pt>
                <c:pt idx="11">
                  <c:v>3716</c:v>
                </c:pt>
                <c:pt idx="14">
                  <c:v>3935</c:v>
                </c:pt>
              </c:numCache>
            </c:numRef>
          </c:val>
          <c:extLst>
            <c:ext xmlns:c16="http://schemas.microsoft.com/office/drawing/2014/chart" uri="{C3380CC4-5D6E-409C-BE32-E72D297353CC}">
              <c16:uniqueId val="{00000000-465E-4560-9392-B22F185D84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5E-4560-9392-B22F185D84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5E-4560-9392-B22F185D84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c:v>
                </c:pt>
                <c:pt idx="3">
                  <c:v>45</c:v>
                </c:pt>
                <c:pt idx="6">
                  <c:v>55</c:v>
                </c:pt>
                <c:pt idx="9">
                  <c:v>85</c:v>
                </c:pt>
                <c:pt idx="12">
                  <c:v>240</c:v>
                </c:pt>
              </c:numCache>
            </c:numRef>
          </c:val>
          <c:extLst>
            <c:ext xmlns:c16="http://schemas.microsoft.com/office/drawing/2014/chart" uri="{C3380CC4-5D6E-409C-BE32-E72D297353CC}">
              <c16:uniqueId val="{00000003-465E-4560-9392-B22F185D84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1756</c:v>
                </c:pt>
                <c:pt idx="3">
                  <c:v>1824</c:v>
                </c:pt>
                <c:pt idx="6">
                  <c:v>1748</c:v>
                </c:pt>
                <c:pt idx="9">
                  <c:v>1697</c:v>
                </c:pt>
                <c:pt idx="12">
                  <c:v>1315</c:v>
                </c:pt>
              </c:numCache>
            </c:numRef>
          </c:val>
          <c:extLst>
            <c:ext xmlns:c16="http://schemas.microsoft.com/office/drawing/2014/chart" uri="{C3380CC4-5D6E-409C-BE32-E72D297353CC}">
              <c16:uniqueId val="{00000004-465E-4560-9392-B22F185D84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5E-4560-9392-B22F185D84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5E-4560-9392-B22F185D84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2373</c:v>
                </c:pt>
                <c:pt idx="3">
                  <c:v>2070</c:v>
                </c:pt>
                <c:pt idx="6">
                  <c:v>1956</c:v>
                </c:pt>
                <c:pt idx="9">
                  <c:v>2018</c:v>
                </c:pt>
                <c:pt idx="12">
                  <c:v>1987</c:v>
                </c:pt>
              </c:numCache>
            </c:numRef>
          </c:val>
          <c:extLst>
            <c:ext xmlns:c16="http://schemas.microsoft.com/office/drawing/2014/chart" uri="{C3380CC4-5D6E-409C-BE32-E72D297353CC}">
              <c16:uniqueId val="{00000007-465E-4560-9392-B22F185D84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c:v>
                </c:pt>
                <c:pt idx="2">
                  <c:v>#N/A</c:v>
                </c:pt>
                <c:pt idx="3">
                  <c:v>#N/A</c:v>
                </c:pt>
                <c:pt idx="4">
                  <c:v>-112</c:v>
                </c:pt>
                <c:pt idx="5">
                  <c:v>#N/A</c:v>
                </c:pt>
                <c:pt idx="6">
                  <c:v>#N/A</c:v>
                </c:pt>
                <c:pt idx="7">
                  <c:v>74</c:v>
                </c:pt>
                <c:pt idx="8">
                  <c:v>#N/A</c:v>
                </c:pt>
                <c:pt idx="9">
                  <c:v>#N/A</c:v>
                </c:pt>
                <c:pt idx="10">
                  <c:v>84</c:v>
                </c:pt>
                <c:pt idx="11">
                  <c:v>#N/A</c:v>
                </c:pt>
                <c:pt idx="12">
                  <c:v>#N/A</c:v>
                </c:pt>
                <c:pt idx="13">
                  <c:v>-393</c:v>
                </c:pt>
                <c:pt idx="14">
                  <c:v>#N/A</c:v>
                </c:pt>
              </c:numCache>
            </c:numRef>
          </c:val>
          <c:smooth val="0"/>
          <c:extLst>
            <c:ext xmlns:c16="http://schemas.microsoft.com/office/drawing/2014/chart" uri="{C3380CC4-5D6E-409C-BE32-E72D297353CC}">
              <c16:uniqueId val="{00000008-465E-4560-9392-B22F185D84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22328</c:v>
                </c:pt>
                <c:pt idx="5">
                  <c:v>21648</c:v>
                </c:pt>
                <c:pt idx="8">
                  <c:v>20722</c:v>
                </c:pt>
                <c:pt idx="11">
                  <c:v>24032</c:v>
                </c:pt>
                <c:pt idx="14">
                  <c:v>23560</c:v>
                </c:pt>
              </c:numCache>
            </c:numRef>
          </c:val>
          <c:extLst>
            <c:ext xmlns:c16="http://schemas.microsoft.com/office/drawing/2014/chart" uri="{C3380CC4-5D6E-409C-BE32-E72D297353CC}">
              <c16:uniqueId val="{00000000-B894-454C-801A-138FA01A1B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12760</c:v>
                </c:pt>
                <c:pt idx="5">
                  <c:v>11310</c:v>
                </c:pt>
                <c:pt idx="8">
                  <c:v>9555</c:v>
                </c:pt>
                <c:pt idx="11">
                  <c:v>8082</c:v>
                </c:pt>
                <c:pt idx="14">
                  <c:v>8526</c:v>
                </c:pt>
              </c:numCache>
            </c:numRef>
          </c:val>
          <c:extLst>
            <c:ext xmlns:c16="http://schemas.microsoft.com/office/drawing/2014/chart" uri="{C3380CC4-5D6E-409C-BE32-E72D297353CC}">
              <c16:uniqueId val="{00000001-B894-454C-801A-138FA01A1B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24167</c:v>
                </c:pt>
                <c:pt idx="5">
                  <c:v>24142</c:v>
                </c:pt>
                <c:pt idx="8">
                  <c:v>25115</c:v>
                </c:pt>
                <c:pt idx="11">
                  <c:v>25147</c:v>
                </c:pt>
                <c:pt idx="14">
                  <c:v>27339</c:v>
                </c:pt>
              </c:numCache>
            </c:numRef>
          </c:val>
          <c:extLst>
            <c:ext xmlns:c16="http://schemas.microsoft.com/office/drawing/2014/chart" uri="{C3380CC4-5D6E-409C-BE32-E72D297353CC}">
              <c16:uniqueId val="{00000002-B894-454C-801A-138FA01A1B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94-454C-801A-138FA01A1B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94-454C-801A-138FA01A1B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94-454C-801A-138FA01A1B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7278</c:v>
                </c:pt>
                <c:pt idx="3">
                  <c:v>6919</c:v>
                </c:pt>
                <c:pt idx="6">
                  <c:v>6829</c:v>
                </c:pt>
                <c:pt idx="9">
                  <c:v>6862</c:v>
                </c:pt>
                <c:pt idx="12">
                  <c:v>6780</c:v>
                </c:pt>
              </c:numCache>
            </c:numRef>
          </c:val>
          <c:extLst>
            <c:ext xmlns:c16="http://schemas.microsoft.com/office/drawing/2014/chart" uri="{C3380CC4-5D6E-409C-BE32-E72D297353CC}">
              <c16:uniqueId val="{00000006-B894-454C-801A-138FA01A1B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2648</c:v>
                </c:pt>
                <c:pt idx="3">
                  <c:v>4984</c:v>
                </c:pt>
                <c:pt idx="6">
                  <c:v>4959</c:v>
                </c:pt>
                <c:pt idx="9">
                  <c:v>4953</c:v>
                </c:pt>
                <c:pt idx="12">
                  <c:v>5042</c:v>
                </c:pt>
              </c:numCache>
            </c:numRef>
          </c:val>
          <c:extLst>
            <c:ext xmlns:c16="http://schemas.microsoft.com/office/drawing/2014/chart" uri="{C3380CC4-5D6E-409C-BE32-E72D297353CC}">
              <c16:uniqueId val="{00000007-B894-454C-801A-138FA01A1B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14056</c:v>
                </c:pt>
                <c:pt idx="3">
                  <c:v>13206</c:v>
                </c:pt>
                <c:pt idx="6">
                  <c:v>12421</c:v>
                </c:pt>
                <c:pt idx="9">
                  <c:v>12353</c:v>
                </c:pt>
                <c:pt idx="12">
                  <c:v>14408</c:v>
                </c:pt>
              </c:numCache>
            </c:numRef>
          </c:val>
          <c:extLst>
            <c:ext xmlns:c16="http://schemas.microsoft.com/office/drawing/2014/chart" uri="{C3380CC4-5D6E-409C-BE32-E72D297353CC}">
              <c16:uniqueId val="{00000008-B894-454C-801A-138FA01A1B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154</c:v>
                </c:pt>
                <c:pt idx="3">
                  <c:v>130</c:v>
                </c:pt>
                <c:pt idx="6">
                  <c:v>0</c:v>
                </c:pt>
                <c:pt idx="9">
                  <c:v>0</c:v>
                </c:pt>
                <c:pt idx="12">
                  <c:v>138</c:v>
                </c:pt>
              </c:numCache>
            </c:numRef>
          </c:val>
          <c:extLst>
            <c:ext xmlns:c16="http://schemas.microsoft.com/office/drawing/2014/chart" uri="{C3380CC4-5D6E-409C-BE32-E72D297353CC}">
              <c16:uniqueId val="{00000009-B894-454C-801A-138FA01A1B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12168</c:v>
                </c:pt>
                <c:pt idx="3">
                  <c:v>12359</c:v>
                </c:pt>
                <c:pt idx="6">
                  <c:v>11408</c:v>
                </c:pt>
                <c:pt idx="9">
                  <c:v>9819</c:v>
                </c:pt>
                <c:pt idx="12">
                  <c:v>8430</c:v>
                </c:pt>
              </c:numCache>
            </c:numRef>
          </c:val>
          <c:extLst>
            <c:ext xmlns:c16="http://schemas.microsoft.com/office/drawing/2014/chart" uri="{C3380CC4-5D6E-409C-BE32-E72D297353CC}">
              <c16:uniqueId val="{0000000A-B894-454C-801A-138FA01A1B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94-454C-801A-138FA01A1B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7132</c:v>
                </c:pt>
                <c:pt idx="1">
                  <c:v>7143</c:v>
                </c:pt>
                <c:pt idx="2">
                  <c:v>7151</c:v>
                </c:pt>
              </c:numCache>
            </c:numRef>
          </c:val>
          <c:extLst>
            <c:ext xmlns:c16="http://schemas.microsoft.com/office/drawing/2014/chart" uri="{C3380CC4-5D6E-409C-BE32-E72D297353CC}">
              <c16:uniqueId val="{00000000-2E44-42DD-B049-E02B48BAF9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E44-42DD-B049-E02B48BAF9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13754</c:v>
                </c:pt>
                <c:pt idx="1">
                  <c:v>13795</c:v>
                </c:pt>
                <c:pt idx="2">
                  <c:v>15839</c:v>
                </c:pt>
              </c:numCache>
            </c:numRef>
          </c:val>
          <c:extLst>
            <c:ext xmlns:c16="http://schemas.microsoft.com/office/drawing/2014/chart" uri="{C3380CC4-5D6E-409C-BE32-E72D297353CC}">
              <c16:uniqueId val="{00000002-2E44-42DD-B049-E02B48BAF9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{7F508E91-9693-41D9-B78B-D471B0C1FB75}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133-4CE3-94B8-F44D47BCB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{DAFBA31A-6014-4C00-B2C4-9F8FEFAD5318}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33-4CE3-94B8-F44D47BCB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{4919C5F5-E80C-48DB-8933-5735FD46A151}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33-4CE3-94B8-F44D47BCB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{56D4028D-E18E-4A60-B22E-CE0596BBBD94}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33-4CE3-94B8-F44D47BCB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{5B54DA9E-D3A2-4673-8062-D3F153B77B5C}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33-4CE3-94B8-F44D47BCBC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{D6FE856D-0E21-44A0-977A-D0021E27EE89}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133-4CE3-94B8-F44D47BCBCA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{A81B125A-D5DE-46EE-A2F8-E4350F68A886}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133-4CE3-94B8-F44D47BCBCA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{4DF3975F-5811-42AA-8E22-A32A471F6622}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133-4CE3-94B8-F44D47BCBCA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{CC2DAB56-32BF-463F-A1B1-80CCC48322A4}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133-4CE3-94B8-F44D47BCBC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55.7</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33-4CE3-94B8-F44D47BCBC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{258A9ECE-453B-4793-91D9-96CCF6EA07FA}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133-4CE3-94B8-F44D47BCBC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{18EAAF5A-0CAC-47CB-8A0C-49B0BE6D8CFC}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33-4CE3-94B8-F44D47BCB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{EC836512-47B1-46E1-A1BD-D9925B8901A3}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33-4CE3-94B8-F44D47BCB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{AD58CC4F-DAF6-40D6-8FD2-17F3E1708BE9}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33-4CE3-94B8-F44D47BCB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{69386776-E2CA-4D86-92C9-DCFF5AE94487}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33-4CE3-94B8-F44D47BCBC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{E5D22A0F-C892-4E95-84FD-FF7BD0F91815}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133-4CE3-94B8-F44D47BCBCA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{03F392B0-2A0E-4719-851F-C79391705AEE}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133-4CE3-94B8-F44D47BCBCA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{021950B3-5457-40CD-8967-109C024C5A14}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133-4CE3-94B8-F44D47BCBCA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{E5E99800-58A0-41BA-A26D-581811EC689C}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133-4CE3-94B8-F44D47BCBC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4133-4CE3-94B8-F44D47BCBCA4}"/>
            </c:ext>
          </c:extLst>
        </c:ser>
        <c:dLbls>
          <c:showLegendKey val="0"/>
          <c:showVal val="1"/>
          <c:showCatName val="0"/>
          <c:showSerName val="0"/>
          <c:showPercent val="0"/>
          <c:showBubbleSize val="0"/>
        </c:dLbls>
        <c:axId val="46179840"/>
        <c:axId val="46181760"/>
      </c:scatterChart>
      <c:valAx>
        <c:axId val="46179840"/>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{726AF613-3D86-41B3-8A57-44113A8258E1}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F5C-4964-95CF-9351305335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{3C5A3809-8330-47D1-85BA-6159DF0F8F61}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5C-4964-95CF-9351305335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{9A486CAB-1484-46BA-BD05-1D710CA8EA7F}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5C-4964-95CF-9351305335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{E8B84EDA-27F7-4A8E-A3C6-02EF1AF05E30}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5C-4964-95CF-9351305335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{DB264810-4497-4A7C-B411-33A05E75C3E9}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5C-4964-95CF-93513053358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{8C417603-1C3D-4AED-9344-9EF54A727E42}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F5C-4964-95CF-93513053358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{98C80675-85C3-4660-B3F4-ED5890E96D0B}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F5C-4964-95CF-93513053358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{E568E3F4-6700-4670-AEB4-11124C4E29C4}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F5C-4964-95CF-93513053358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{6E233AE8-7EEA-4FEF-9FB1-F18E236F3D01}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F5C-4964-95CF-9351305335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c:v>
                </c:pt>
                <c:pt idx="24">
                  <c:v>0</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5C-4964-95CF-9351305335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{DE213AF5-980D-435D-BB32-65A7A1627FFB}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F5C-4964-95CF-9351305335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{278045A6-003C-42ED-8396-CF0EB22F216E}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5C-4964-95CF-9351305335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{F226BDF5-5DAE-4BBE-9B61-4BD2FAF67947}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5C-4964-95CF-9351305335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{86135823-E36B-4673-BE29-3C6771C870B7}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5C-4964-95CF-9351305335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{930D2119-4CAC-4ECD-8174-D8CC60AD9387}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5C-4964-95CF-93513053358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{456D9758-6276-4CA9-9CF5-68E0CF73406C}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F5C-4964-95CF-93513053358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{F3485E34-E237-4EC6-847E-461996CE5FDB}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F5C-4964-95CF-93513053358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{4479B4D6-E7F8-44FF-8C99-6C20D5257D32}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F5C-4964-95CF-93513053358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{51C03878-D242-4370-8B10-F06C0EBF035F}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F5C-4964-95CF-9351305335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3F5C-4964-95CF-935130533584}"/>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400">
              <a:latin typeface="ＭＳ ゴシック" pitchFamily="49" charset="-128"/>
              <a:ea typeface="ＭＳ ゴシック" pitchFamily="49" charset="-128"/>
            </a:rPr>
            <a:t>　市債残高は平成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年度をピークに年々減少していたが、病院建設に伴い平成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増加に転じている。今後も病院建設や図書館建設に伴う基金残高の減少や市債の発行増により、実質公債費比率が上昇していくことが考えられる。そのため、引き続き計画的な市債発行等により、健全な財政状況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公営企業債等繰入見込額のうち病院事業会計が増となっているが、充当可能財源等が</a:t>
          </a:r>
          <a:r>
            <a:rPr kumimoji="1" lang="en-US" altLang="ja-JP" sz="1400">
              <a:latin typeface="ＭＳ ゴシック" pitchFamily="49" charset="-128"/>
              <a:ea typeface="ＭＳ ゴシック" pitchFamily="49" charset="-128"/>
            </a:rPr>
            <a:t>2,163,497</a:t>
          </a:r>
          <a:r>
            <a:rPr kumimoji="1" lang="ja-JP" altLang="en-US" sz="1400">
              <a:latin typeface="ＭＳ ゴシック" pitchFamily="49" charset="-128"/>
              <a:ea typeface="ＭＳ ゴシック" pitchFamily="49" charset="-128"/>
            </a:rPr>
            <a:t>千円の増となっており、将来負担比率の分子は減となっている。</a:t>
          </a:r>
        </a:p>
        <a:p>
          <a:r>
            <a:rPr kumimoji="1" lang="ja-JP" altLang="en-US" sz="1400">
              <a:latin typeface="ＭＳ ゴシック" pitchFamily="49" charset="-128"/>
              <a:ea typeface="ＭＳ ゴシック" pitchFamily="49" charset="-128"/>
            </a:rPr>
            <a:t>　充当可能財源等が将来負担額を大きく上回っていることから、健全な財政状況を維持している。</a:t>
          </a:r>
        </a:p>
        <a:p>
          <a:r>
            <a:rPr kumimoji="1" lang="ja-JP" altLang="en-US" sz="1400">
              <a:latin typeface="ＭＳ ゴシック" pitchFamily="49" charset="-128"/>
              <a:ea typeface="ＭＳ ゴシック" pitchFamily="49" charset="-128"/>
            </a:rPr>
            <a:t>　なお、市債残高については平成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年度をピークに年々減少していたが、病院建設に伴い平成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増加に転じた。今後も病院建設や図書館建設に伴う基金残高の減少や市債の発行増により、実質公債費比率が上昇していくことが考えられ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が減となったものは、病院建設や図書館建設に伴う取り崩しを行った、病院建設基金と図書館建設基金のみであり、次世代教育環境整備基金、社会福祉基金、都市基盤整備基金について利子等と合わせて一財が積立されており、全体として積立額が取崩額を上回っているため基金全体額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今後も病院建設や図書館建設に伴う基金残高の減少が考えられる。そのため、引き続き計画的な市債発行等により、健全な財政状況の維持に努める。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大きかった次世代教育環境整備基金、社会福祉基金、都市基盤整備基金について、一般財源からの積み立てが主となっており、その理由として歳入において市税や配当割交付金が増加したことや、入札残による補正減が多かったことが要因となっている。なお、余剰が見込まれる貴重な財源については、経済事情に左右されることなく、健全財政を維持し、積極的な施策の展開と着実な事業の推進を図るために一部の基金に一般財源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年度に比して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7,759,676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円の増となっているが、これは利子による積立金によるものである。また、近年は取り崩しを行っていない。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財政調整基金残高は、適切な財源の確保と歳出の精査により、近年は取崩しを行っておらず、今後も、引き続き計画的な市債発行に努めるなど、健全な財政運営に努める。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て、低い数値で推移している。当市では、平成２８年度に、公共ファシリティマネジメント基本方針、公共施設適正配置計画、公共施設長寿命化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5"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84" name="楕円 83"/>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85" name="有形固定資産減価償却率該当値テキスト"/>
        <xdr:cNvSpPr txBox="1"/>
      </xdr:nvSpPr>
      <xdr:spPr>
        <a:xfrm>
          <a:off x="481330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6" name="楕円 85"/>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87249</xdr:rowOff>
    </xdr:to>
    <xdr:cxnSp macro="">
      <xdr:nvCxnSpPr>
        <xdr:cNvPr id="87" name="直線コネクタ 86"/>
        <xdr:cNvCxnSpPr/>
      </xdr:nvCxnSpPr>
      <xdr:spPr>
        <a:xfrm flipV="1">
          <a:off x="4051300" y="5928868"/>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8" name="楕円 87"/>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31</xdr:row>
      <xdr:rowOff>140335</xdr:rowOff>
    </xdr:to>
    <xdr:cxnSp macro="">
      <xdr:nvCxnSpPr>
        <xdr:cNvPr id="89" name="直線コネクタ 88"/>
        <xdr:cNvCxnSpPr/>
      </xdr:nvCxnSpPr>
      <xdr:spPr>
        <a:xfrm flipV="1">
          <a:off x="3289300" y="6002274"/>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90"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1"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129176</xdr:rowOff>
    </xdr:from>
    <xdr:ext cx="405111" cy="259045"/>
    <xdr:sp macro="" textlink="">
      <xdr:nvSpPr>
        <xdr:cNvPr id="92" name="n_1mainValue有形固定資産減価償却率"/>
        <xdr:cNvSpPr txBox="1"/>
      </xdr:nvSpPr>
      <xdr:spPr>
        <a:xfrm>
          <a:off x="38360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3" name="n_2main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当市は、充当可能基金残高が将来負担額を大きく上回っており、健全な財政状況である。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114554</xdr:rowOff>
    </xdr:from>
    <xdr:to>
      <xdr:col>24</xdr:col>
      <xdr:colOff>114300</xdr:colOff>
      <xdr:row>38</xdr:row>
      <xdr:rowOff>44704</xdr:rowOff>
    </xdr:to>
    <xdr:sp macro="" textlink="">
      <xdr:nvSpPr>
        <xdr:cNvPr id="68" name="楕円 67"/>
        <xdr:cNvSpPr/>
      </xdr:nvSpPr>
      <xdr:spPr>
        <a:xfrm>
          <a:off x="4584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137431</xdr:rowOff>
    </xdr:from>
    <xdr:ext cx="405111" cy="259045"/>
    <xdr:sp macro="" textlink="">
      <xdr:nvSpPr>
        <xdr:cNvPr id="69" name="【道路】&#10;有形固定資産減価償却率該当値テキスト"/>
        <xdr:cNvSpPr txBox="1"/>
      </xdr:nvSpPr>
      <xdr:spPr>
        <a:xfrm>
          <a:off x="4673600" y="630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20828</xdr:rowOff>
    </xdr:from>
    <xdr:to>
      <xdr:col>20</xdr:col>
      <xdr:colOff>38100</xdr:colOff>
      <xdr:row>38</xdr:row>
      <xdr:rowOff>122428</xdr:rowOff>
    </xdr:to>
    <xdr:sp macro="" textlink="">
      <xdr:nvSpPr>
        <xdr:cNvPr id="70" name="楕円 69"/>
        <xdr:cNvSpPr/>
      </xdr:nvSpPr>
      <xdr:spPr>
        <a:xfrm>
          <a:off x="3746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165354</xdr:rowOff>
    </xdr:from>
    <xdr:to>
      <xdr:col>24</xdr:col>
      <xdr:colOff>63500</xdr:colOff>
      <xdr:row>38</xdr:row>
      <xdr:rowOff>71628</xdr:rowOff>
    </xdr:to>
    <xdr:cxnSp macro="">
      <xdr:nvCxnSpPr>
        <xdr:cNvPr id="71" name="直線コネクタ 70"/>
        <xdr:cNvCxnSpPr/>
      </xdr:nvCxnSpPr>
      <xdr:spPr>
        <a:xfrm flipV="1">
          <a:off x="3797300" y="65090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xdr:rowOff>
    </xdr:from>
    <xdr:to>
      <xdr:col>15</xdr:col>
      <xdr:colOff>101600</xdr:colOff>
      <xdr:row>41</xdr:row>
      <xdr:rowOff>106426</xdr:rowOff>
    </xdr:to>
    <xdr:sp macro="" textlink="">
      <xdr:nvSpPr>
        <xdr:cNvPr id="72" name="楕円 71"/>
        <xdr:cNvSpPr/>
      </xdr:nvSpPr>
      <xdr:spPr>
        <a:xfrm>
          <a:off x="2857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71628</xdr:rowOff>
    </xdr:from>
    <xdr:to>
      <xdr:col>19</xdr:col>
      <xdr:colOff>177800</xdr:colOff>
      <xdr:row>41</xdr:row>
      <xdr:rowOff>55626</xdr:rowOff>
    </xdr:to>
    <xdr:cxnSp macro="">
      <xdr:nvCxnSpPr>
        <xdr:cNvPr id="73" name="直線コネクタ 72"/>
        <xdr:cNvCxnSpPr/>
      </xdr:nvCxnSpPr>
      <xdr:spPr>
        <a:xfrm flipV="1">
          <a:off x="2908300" y="6586728"/>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5"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138955</xdr:rowOff>
    </xdr:from>
    <xdr:ext cx="405111" cy="259045"/>
    <xdr:sp macro="" textlink="">
      <xdr:nvSpPr>
        <xdr:cNvPr id="76" name="n_1mainValue【道路】&#10;有形固定資産減価償却率"/>
        <xdr:cNvSpPr txBox="1"/>
      </xdr:nvSpPr>
      <xdr:spPr>
        <a:xfrm>
          <a:off x="35820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97553</xdr:rowOff>
    </xdr:from>
    <xdr:ext cx="405111" cy="259045"/>
    <xdr:sp macro="" textlink="">
      <xdr:nvSpPr>
        <xdr:cNvPr id="77" name="n_2mainValue【道路】&#10;有形固定資産減価償却率"/>
        <xdr:cNvSpPr txBox="1"/>
      </xdr:nvSpPr>
      <xdr:spPr>
        <a:xfrm>
          <a:off x="27057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6"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18694</xdr:rowOff>
    </xdr:from>
    <xdr:to>
      <xdr:col>55</xdr:col>
      <xdr:colOff>50800</xdr:colOff>
      <xdr:row>39</xdr:row>
      <xdr:rowOff>120294</xdr:rowOff>
    </xdr:to>
    <xdr:sp macro="" textlink="">
      <xdr:nvSpPr>
        <xdr:cNvPr id="115" name="楕円 114"/>
        <xdr:cNvSpPr/>
      </xdr:nvSpPr>
      <xdr:spPr>
        <a:xfrm>
          <a:off x="10426700" y="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168571</xdr:rowOff>
    </xdr:from>
    <xdr:ext cx="469744" cy="259045"/>
    <xdr:sp macro="" textlink="">
      <xdr:nvSpPr>
        <xdr:cNvPr id="116" name="【道路】&#10;一人当たり延長該当値テキスト"/>
        <xdr:cNvSpPr txBox="1"/>
      </xdr:nvSpPr>
      <xdr:spPr>
        <a:xfrm>
          <a:off x="10515600" y="668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39954</xdr:rowOff>
    </xdr:from>
    <xdr:to>
      <xdr:col>50</xdr:col>
      <xdr:colOff>165100</xdr:colOff>
      <xdr:row>39</xdr:row>
      <xdr:rowOff>141554</xdr:rowOff>
    </xdr:to>
    <xdr:sp macro="" textlink="">
      <xdr:nvSpPr>
        <xdr:cNvPr id="117" name="楕円 116"/>
        <xdr:cNvSpPr/>
      </xdr:nvSpPr>
      <xdr:spPr>
        <a:xfrm>
          <a:off x="9588500" y="6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69494</xdr:rowOff>
    </xdr:from>
    <xdr:to>
      <xdr:col>55</xdr:col>
      <xdr:colOff>0</xdr:colOff>
      <xdr:row>39</xdr:row>
      <xdr:rowOff>90754</xdr:rowOff>
    </xdr:to>
    <xdr:cxnSp macro="">
      <xdr:nvCxnSpPr>
        <xdr:cNvPr id="118" name="直線コネクタ 117"/>
        <xdr:cNvCxnSpPr/>
      </xdr:nvCxnSpPr>
      <xdr:spPr>
        <a:xfrm flipV="1">
          <a:off x="9639300" y="6756044"/>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41402</xdr:rowOff>
    </xdr:from>
    <xdr:to>
      <xdr:col>46</xdr:col>
      <xdr:colOff>38100</xdr:colOff>
      <xdr:row>39</xdr:row>
      <xdr:rowOff>143002</xdr:rowOff>
    </xdr:to>
    <xdr:sp macro="" textlink="">
      <xdr:nvSpPr>
        <xdr:cNvPr id="119" name="楕円 118"/>
        <xdr:cNvSpPr/>
      </xdr:nvSpPr>
      <xdr:spPr>
        <a:xfrm>
          <a:off x="8699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90754</xdr:rowOff>
    </xdr:from>
    <xdr:to>
      <xdr:col>50</xdr:col>
      <xdr:colOff>114300</xdr:colOff>
      <xdr:row>39</xdr:row>
      <xdr:rowOff>92202</xdr:rowOff>
    </xdr:to>
    <xdr:cxnSp macro="">
      <xdr:nvCxnSpPr>
        <xdr:cNvPr id="120" name="直線コネクタ 119"/>
        <xdr:cNvCxnSpPr/>
      </xdr:nvCxnSpPr>
      <xdr:spPr>
        <a:xfrm flipV="1">
          <a:off x="8750300" y="677730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132681</xdr:rowOff>
    </xdr:from>
    <xdr:ext cx="469744" cy="259045"/>
    <xdr:sp macro="" textlink="">
      <xdr:nvSpPr>
        <xdr:cNvPr id="123" name="n_1mainValue【道路】&#10;一人当たり延長"/>
        <xdr:cNvSpPr txBox="1"/>
      </xdr:nvSpPr>
      <xdr:spPr>
        <a:xfrm>
          <a:off x="9391727"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134129</xdr:rowOff>
    </xdr:from>
    <xdr:ext cx="469744" cy="259045"/>
    <xdr:sp macro="" textlink="">
      <xdr:nvSpPr>
        <xdr:cNvPr id="124" name="n_2mainValue【道路】&#10;一人当たり延長"/>
        <xdr:cNvSpPr txBox="1"/>
      </xdr:nvSpPr>
      <xdr:spPr>
        <a:xfrm>
          <a:off x="8515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63" name="楕円 162"/>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27957</xdr:rowOff>
    </xdr:from>
    <xdr:ext cx="405111" cy="259045"/>
    <xdr:sp macro="" textlink="">
      <xdr:nvSpPr>
        <xdr:cNvPr id="164" name="【橋りょう・トンネル】&#10;有形固定資産減価償却率該当値テキスト"/>
        <xdr:cNvSpPr txBox="1"/>
      </xdr:nvSpPr>
      <xdr:spPr>
        <a:xfrm>
          <a:off x="46736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139700</xdr:rowOff>
    </xdr:from>
    <xdr:to>
      <xdr:col>20</xdr:col>
      <xdr:colOff>38100</xdr:colOff>
      <xdr:row>57</xdr:row>
      <xdr:rowOff>69850</xdr:rowOff>
    </xdr:to>
    <xdr:sp macro="" textlink="">
      <xdr:nvSpPr>
        <xdr:cNvPr id="165" name="楕円 164"/>
        <xdr:cNvSpPr/>
      </xdr:nvSpPr>
      <xdr:spPr>
        <a:xfrm>
          <a:off x="3746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163830</xdr:rowOff>
    </xdr:from>
    <xdr:to>
      <xdr:col>24</xdr:col>
      <xdr:colOff>63500</xdr:colOff>
      <xdr:row>57</xdr:row>
      <xdr:rowOff>19050</xdr:rowOff>
    </xdr:to>
    <xdr:cxnSp macro="">
      <xdr:nvCxnSpPr>
        <xdr:cNvPr id="166" name="直線コネクタ 165"/>
        <xdr:cNvCxnSpPr/>
      </xdr:nvCxnSpPr>
      <xdr:spPr>
        <a:xfrm flipV="1">
          <a:off x="3797300" y="9765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128270</xdr:rowOff>
    </xdr:from>
    <xdr:to>
      <xdr:col>15</xdr:col>
      <xdr:colOff>101600</xdr:colOff>
      <xdr:row>57</xdr:row>
      <xdr:rowOff>58420</xdr:rowOff>
    </xdr:to>
    <xdr:sp macro="" textlink="">
      <xdr:nvSpPr>
        <xdr:cNvPr id="167" name="楕円 166"/>
        <xdr:cNvSpPr/>
      </xdr:nvSpPr>
      <xdr:spPr>
        <a:xfrm>
          <a:off x="2857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19050</xdr:rowOff>
    </xdr:to>
    <xdr:cxnSp macro="">
      <xdr:nvCxnSpPr>
        <xdr:cNvPr id="168" name="直線コネクタ 167"/>
        <xdr:cNvCxnSpPr/>
      </xdr:nvCxnSpPr>
      <xdr:spPr>
        <a:xfrm>
          <a:off x="2908300" y="9780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86377</xdr:rowOff>
    </xdr:from>
    <xdr:ext cx="405111" cy="259045"/>
    <xdr:sp macro="" textlink="">
      <xdr:nvSpPr>
        <xdr:cNvPr id="171" name="n_1mainValue【橋りょう・トンネル】&#10;有形固定資産減価償却率"/>
        <xdr:cNvSpPr txBox="1"/>
      </xdr:nvSpPr>
      <xdr:spPr>
        <a:xfrm>
          <a:off x="3582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74947</xdr:rowOff>
    </xdr:from>
    <xdr:ext cx="405111" cy="259045"/>
    <xdr:sp macro="" textlink="">
      <xdr:nvSpPr>
        <xdr:cNvPr id="172" name="n_2mainValue【橋りょう・トンネル】&#10;有形固定資産減価償却率"/>
        <xdr:cNvSpPr txBox="1"/>
      </xdr:nvSpPr>
      <xdr:spPr>
        <a:xfrm>
          <a:off x="2705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83703</xdr:rowOff>
    </xdr:from>
    <xdr:to>
      <xdr:col>55</xdr:col>
      <xdr:colOff>50800</xdr:colOff>
      <xdr:row>63</xdr:row>
      <xdr:rowOff>13853</xdr:rowOff>
    </xdr:to>
    <xdr:sp macro="" textlink="">
      <xdr:nvSpPr>
        <xdr:cNvPr id="208" name="楕円 207"/>
        <xdr:cNvSpPr/>
      </xdr:nvSpPr>
      <xdr:spPr>
        <a:xfrm>
          <a:off x="10426700" y="107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170080</xdr:rowOff>
    </xdr:from>
    <xdr:ext cx="534377" cy="259045"/>
    <xdr:sp macro="" textlink="">
      <xdr:nvSpPr>
        <xdr:cNvPr id="209" name="【橋りょう・トンネル】&#10;一人当たり有形固定資産（償却資産）額該当値テキスト"/>
        <xdr:cNvSpPr txBox="1"/>
      </xdr:nvSpPr>
      <xdr:spPr>
        <a:xfrm>
          <a:off x="10515600" y="106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86415</xdr:rowOff>
    </xdr:from>
    <xdr:to>
      <xdr:col>50</xdr:col>
      <xdr:colOff>165100</xdr:colOff>
      <xdr:row>63</xdr:row>
      <xdr:rowOff>16565</xdr:rowOff>
    </xdr:to>
    <xdr:sp macro="" textlink="">
      <xdr:nvSpPr>
        <xdr:cNvPr id="210" name="楕円 209"/>
        <xdr:cNvSpPr/>
      </xdr:nvSpPr>
      <xdr:spPr>
        <a:xfrm>
          <a:off x="9588500" y="107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134503</xdr:rowOff>
    </xdr:from>
    <xdr:to>
      <xdr:col>55</xdr:col>
      <xdr:colOff>0</xdr:colOff>
      <xdr:row>62</xdr:row>
      <xdr:rowOff>137215</xdr:rowOff>
    </xdr:to>
    <xdr:cxnSp macro="">
      <xdr:nvCxnSpPr>
        <xdr:cNvPr id="211" name="直線コネクタ 210"/>
        <xdr:cNvCxnSpPr/>
      </xdr:nvCxnSpPr>
      <xdr:spPr>
        <a:xfrm flipV="1">
          <a:off x="9639300" y="10764403"/>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92135</xdr:rowOff>
    </xdr:from>
    <xdr:to>
      <xdr:col>46</xdr:col>
      <xdr:colOff>38100</xdr:colOff>
      <xdr:row>63</xdr:row>
      <xdr:rowOff>22285</xdr:rowOff>
    </xdr:to>
    <xdr:sp macro="" textlink="">
      <xdr:nvSpPr>
        <xdr:cNvPr id="212" name="楕円 211"/>
        <xdr:cNvSpPr/>
      </xdr:nvSpPr>
      <xdr:spPr>
        <a:xfrm>
          <a:off x="8699500" y="107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137215</xdr:rowOff>
    </xdr:from>
    <xdr:to>
      <xdr:col>50</xdr:col>
      <xdr:colOff>114300</xdr:colOff>
      <xdr:row>62</xdr:row>
      <xdr:rowOff>142935</xdr:rowOff>
    </xdr:to>
    <xdr:cxnSp macro="">
      <xdr:nvCxnSpPr>
        <xdr:cNvPr id="213" name="直線コネクタ 212"/>
        <xdr:cNvCxnSpPr/>
      </xdr:nvCxnSpPr>
      <xdr:spPr>
        <a:xfrm flipV="1">
          <a:off x="8750300" y="10767115"/>
          <a:ext cx="889000" cy="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5"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7692</xdr:rowOff>
    </xdr:from>
    <xdr:ext cx="534377" cy="259045"/>
    <xdr:sp macro="" textlink="">
      <xdr:nvSpPr>
        <xdr:cNvPr id="216" name="n_1mainValue【橋りょう・トンネル】&#10;一人当たり有形固定資産（償却資産）額"/>
        <xdr:cNvSpPr txBox="1"/>
      </xdr:nvSpPr>
      <xdr:spPr>
        <a:xfrm>
          <a:off x="9359411" y="108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13412</xdr:rowOff>
    </xdr:from>
    <xdr:ext cx="534377" cy="259045"/>
    <xdr:sp macro="" textlink="">
      <xdr:nvSpPr>
        <xdr:cNvPr id="217" name="n_2mainValue【橋りょう・トンネル】&#10;一人当たり有形固定資産（償却資産）額"/>
        <xdr:cNvSpPr txBox="1"/>
      </xdr:nvSpPr>
      <xdr:spPr>
        <a:xfrm>
          <a:off x="8483111" y="108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9"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258" name="楕円 257"/>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27957</xdr:rowOff>
    </xdr:from>
    <xdr:ext cx="405111" cy="259045"/>
    <xdr:sp macro="" textlink="">
      <xdr:nvSpPr>
        <xdr:cNvPr id="259" name="【公営住宅】&#10;有形固定資産減価償却率該当値テキスト"/>
        <xdr:cNvSpPr txBox="1"/>
      </xdr:nvSpPr>
      <xdr:spPr>
        <a:xfrm>
          <a:off x="4673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13426</xdr:rowOff>
    </xdr:from>
    <xdr:to>
      <xdr:col>20</xdr:col>
      <xdr:colOff>38100</xdr:colOff>
      <xdr:row>86</xdr:row>
      <xdr:rowOff>115026</xdr:rowOff>
    </xdr:to>
    <xdr:sp macro="" textlink="">
      <xdr:nvSpPr>
        <xdr:cNvPr id="260" name="楕円 259"/>
        <xdr:cNvSpPr/>
      </xdr:nvSpPr>
      <xdr:spPr>
        <a:xfrm>
          <a:off x="3746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163830</xdr:rowOff>
    </xdr:from>
    <xdr:to>
      <xdr:col>24</xdr:col>
      <xdr:colOff>63500</xdr:colOff>
      <xdr:row>86</xdr:row>
      <xdr:rowOff>64226</xdr:rowOff>
    </xdr:to>
    <xdr:cxnSp macro="">
      <xdr:nvCxnSpPr>
        <xdr:cNvPr id="261" name="直線コネクタ 260"/>
        <xdr:cNvCxnSpPr/>
      </xdr:nvCxnSpPr>
      <xdr:spPr>
        <a:xfrm flipV="1">
          <a:off x="3797300" y="147370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82006</xdr:rowOff>
    </xdr:from>
    <xdr:to>
      <xdr:col>15</xdr:col>
      <xdr:colOff>101600</xdr:colOff>
      <xdr:row>87</xdr:row>
      <xdr:rowOff>12156</xdr:rowOff>
    </xdr:to>
    <xdr:sp macro="" textlink="">
      <xdr:nvSpPr>
        <xdr:cNvPr id="262" name="楕円 261"/>
        <xdr:cNvSpPr/>
      </xdr:nvSpPr>
      <xdr:spPr>
        <a:xfrm>
          <a:off x="2857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64226</xdr:rowOff>
    </xdr:from>
    <xdr:to>
      <xdr:col>19</xdr:col>
      <xdr:colOff>177800</xdr:colOff>
      <xdr:row>86</xdr:row>
      <xdr:rowOff>132806</xdr:rowOff>
    </xdr:to>
    <xdr:cxnSp macro="">
      <xdr:nvCxnSpPr>
        <xdr:cNvPr id="263" name="直線コネクタ 262"/>
        <xdr:cNvCxnSpPr/>
      </xdr:nvCxnSpPr>
      <xdr:spPr>
        <a:xfrm flipV="1">
          <a:off x="2908300" y="148089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136451</xdr:rowOff>
    </xdr:from>
    <xdr:ext cx="405111" cy="259045"/>
    <xdr:sp macro="" textlink="">
      <xdr:nvSpPr>
        <xdr:cNvPr id="264"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65"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106153</xdr:rowOff>
    </xdr:from>
    <xdr:ext cx="405111" cy="259045"/>
    <xdr:sp macro="" textlink="">
      <xdr:nvSpPr>
        <xdr:cNvPr id="266" name="n_1mainValue【公営住宅】&#10;有形固定資産減価償却率"/>
        <xdr:cNvSpPr txBox="1"/>
      </xdr:nvSpPr>
      <xdr:spPr>
        <a:xfrm>
          <a:off x="35820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3283</xdr:rowOff>
    </xdr:from>
    <xdr:ext cx="405111" cy="259045"/>
    <xdr:sp macro="" textlink="">
      <xdr:nvSpPr>
        <xdr:cNvPr id="267" name="n_2mainValue【公営住宅】&#10;有形固定資産減価償却率"/>
        <xdr:cNvSpPr txBox="1"/>
      </xdr:nvSpPr>
      <xdr:spPr>
        <a:xfrm>
          <a:off x="270574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138633</xdr:rowOff>
    </xdr:from>
    <xdr:to>
      <xdr:col>55</xdr:col>
      <xdr:colOff>50800</xdr:colOff>
      <xdr:row>86</xdr:row>
      <xdr:rowOff>68783</xdr:rowOff>
    </xdr:to>
    <xdr:sp macro="" textlink="">
      <xdr:nvSpPr>
        <xdr:cNvPr id="303" name="楕円 302"/>
        <xdr:cNvSpPr/>
      </xdr:nvSpPr>
      <xdr:spPr>
        <a:xfrm>
          <a:off x="104267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53560</xdr:rowOff>
    </xdr:from>
    <xdr:ext cx="469744" cy="259045"/>
    <xdr:sp macro="" textlink="">
      <xdr:nvSpPr>
        <xdr:cNvPr id="304" name="【公営住宅】&#10;一人当たり面積該当値テキスト"/>
        <xdr:cNvSpPr txBox="1"/>
      </xdr:nvSpPr>
      <xdr:spPr>
        <a:xfrm>
          <a:off x="10515600" y="146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138633</xdr:rowOff>
    </xdr:from>
    <xdr:to>
      <xdr:col>50</xdr:col>
      <xdr:colOff>165100</xdr:colOff>
      <xdr:row>86</xdr:row>
      <xdr:rowOff>68783</xdr:rowOff>
    </xdr:to>
    <xdr:sp macro="" textlink="">
      <xdr:nvSpPr>
        <xdr:cNvPr id="305" name="楕円 304"/>
        <xdr:cNvSpPr/>
      </xdr:nvSpPr>
      <xdr:spPr>
        <a:xfrm>
          <a:off x="9588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17983</xdr:rowOff>
    </xdr:from>
    <xdr:to>
      <xdr:col>55</xdr:col>
      <xdr:colOff>0</xdr:colOff>
      <xdr:row>86</xdr:row>
      <xdr:rowOff>17983</xdr:rowOff>
    </xdr:to>
    <xdr:cxnSp macro="">
      <xdr:nvCxnSpPr>
        <xdr:cNvPr id="306" name="直線コネクタ 305"/>
        <xdr:cNvCxnSpPr/>
      </xdr:nvCxnSpPr>
      <xdr:spPr>
        <a:xfrm>
          <a:off x="9639300" y="14762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138633</xdr:rowOff>
    </xdr:from>
    <xdr:to>
      <xdr:col>46</xdr:col>
      <xdr:colOff>38100</xdr:colOff>
      <xdr:row>86</xdr:row>
      <xdr:rowOff>68783</xdr:rowOff>
    </xdr:to>
    <xdr:sp macro="" textlink="">
      <xdr:nvSpPr>
        <xdr:cNvPr id="307" name="楕円 306"/>
        <xdr:cNvSpPr/>
      </xdr:nvSpPr>
      <xdr:spPr>
        <a:xfrm>
          <a:off x="8699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17983</xdr:rowOff>
    </xdr:from>
    <xdr:to>
      <xdr:col>50</xdr:col>
      <xdr:colOff>114300</xdr:colOff>
      <xdr:row>86</xdr:row>
      <xdr:rowOff>17983</xdr:rowOff>
    </xdr:to>
    <xdr:cxnSp macro="">
      <xdr:nvCxnSpPr>
        <xdr:cNvPr id="308" name="直線コネクタ 307"/>
        <xdr:cNvCxnSpPr/>
      </xdr:nvCxnSpPr>
      <xdr:spPr>
        <a:xfrm>
          <a:off x="8750300" y="1476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59910</xdr:rowOff>
    </xdr:from>
    <xdr:ext cx="469744" cy="259045"/>
    <xdr:sp macro="" textlink="">
      <xdr:nvSpPr>
        <xdr:cNvPr id="311" name="n_1mainValue【公営住宅】&#10;一人当たり面積"/>
        <xdr:cNvSpPr txBox="1"/>
      </xdr:nvSpPr>
      <xdr:spPr>
        <a:xfrm>
          <a:off x="93917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59910</xdr:rowOff>
    </xdr:from>
    <xdr:ext cx="469744" cy="259045"/>
    <xdr:sp macro="" textlink="">
      <xdr:nvSpPr>
        <xdr:cNvPr id="312" name="n_2mainValue【公営住宅】&#10;一人当たり面積"/>
        <xdr:cNvSpPr txBox="1"/>
      </xdr:nvSpPr>
      <xdr:spPr>
        <a:xfrm>
          <a:off x="8515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51" name="直線コネクタ 350"/>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2"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3" name="直線コネクタ 352"/>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4"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5" name="直線コネクタ 354"/>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356" name="【認定こども園・幼稚園・保育所】&#10;有形固定資産減価償却率平均値テキスト"/>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7" name="フローチャート: 判断 35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58" name="フローチャート: 判断 357"/>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59" name="フローチャート: 判断 358"/>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365" name="楕円 364"/>
        <xdr:cNvSpPr/>
      </xdr:nvSpPr>
      <xdr:spPr>
        <a:xfrm>
          <a:off x="16268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54119</xdr:rowOff>
    </xdr:from>
    <xdr:ext cx="405111" cy="259045"/>
    <xdr:sp macro="" textlink="">
      <xdr:nvSpPr>
        <xdr:cNvPr id="366" name="【認定こども園・幼稚園・保育所】&#10;有形固定資産減価償却率該当値テキスト"/>
        <xdr:cNvSpPr txBox="1"/>
      </xdr:nvSpPr>
      <xdr:spPr>
        <a:xfrm>
          <a:off x="16357600"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121412</xdr:rowOff>
    </xdr:from>
    <xdr:to>
      <xdr:col>81</xdr:col>
      <xdr:colOff>101600</xdr:colOff>
      <xdr:row>39</xdr:row>
      <xdr:rowOff>51562</xdr:rowOff>
    </xdr:to>
    <xdr:sp macro="" textlink="">
      <xdr:nvSpPr>
        <xdr:cNvPr id="367" name="楕円 366"/>
        <xdr:cNvSpPr/>
      </xdr:nvSpPr>
      <xdr:spPr>
        <a:xfrm>
          <a:off x="1543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126492</xdr:rowOff>
    </xdr:from>
    <xdr:to>
      <xdr:col>85</xdr:col>
      <xdr:colOff>127000</xdr:colOff>
      <xdr:row>39</xdr:row>
      <xdr:rowOff>762</xdr:rowOff>
    </xdr:to>
    <xdr:cxnSp macro="">
      <xdr:nvCxnSpPr>
        <xdr:cNvPr id="368" name="直線コネクタ 367"/>
        <xdr:cNvCxnSpPr/>
      </xdr:nvCxnSpPr>
      <xdr:spPr>
        <a:xfrm flipV="1">
          <a:off x="15481300" y="66415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41402</xdr:rowOff>
    </xdr:from>
    <xdr:to>
      <xdr:col>76</xdr:col>
      <xdr:colOff>165100</xdr:colOff>
      <xdr:row>38</xdr:row>
      <xdr:rowOff>143002</xdr:rowOff>
    </xdr:to>
    <xdr:sp macro="" textlink="">
      <xdr:nvSpPr>
        <xdr:cNvPr id="369" name="楕円 368"/>
        <xdr:cNvSpPr/>
      </xdr:nvSpPr>
      <xdr:spPr>
        <a:xfrm>
          <a:off x="14541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92202</xdr:rowOff>
    </xdr:from>
    <xdr:to>
      <xdr:col>81</xdr:col>
      <xdr:colOff>50800</xdr:colOff>
      <xdr:row>39</xdr:row>
      <xdr:rowOff>762</xdr:rowOff>
    </xdr:to>
    <xdr:cxnSp macro="">
      <xdr:nvCxnSpPr>
        <xdr:cNvPr id="370" name="直線コネクタ 369"/>
        <xdr:cNvCxnSpPr/>
      </xdr:nvCxnSpPr>
      <xdr:spPr>
        <a:xfrm>
          <a:off x="14592300" y="660730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36085</xdr:rowOff>
    </xdr:from>
    <xdr:ext cx="405111" cy="259045"/>
    <xdr:sp macro="" textlink="">
      <xdr:nvSpPr>
        <xdr:cNvPr id="371"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72"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42689</xdr:rowOff>
    </xdr:from>
    <xdr:ext cx="405111" cy="259045"/>
    <xdr:sp macro="" textlink="">
      <xdr:nvSpPr>
        <xdr:cNvPr id="373" name="n_1mainValue【認定こども園・幼稚園・保育所】&#10;有形固定資産減価償却率"/>
        <xdr:cNvSpPr txBox="1"/>
      </xdr:nvSpPr>
      <xdr:spPr>
        <a:xfrm>
          <a:off x="15266044"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134129</xdr:rowOff>
    </xdr:from>
    <xdr:ext cx="405111" cy="259045"/>
    <xdr:sp macro="" textlink="">
      <xdr:nvSpPr>
        <xdr:cNvPr id="374" name="n_2mainValue【認定こども園・幼稚園・保育所】&#10;有形固定資産減価償却率"/>
        <xdr:cNvSpPr txBox="1"/>
      </xdr:nvSpPr>
      <xdr:spPr>
        <a:xfrm>
          <a:off x="14389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98" name="直線コネクタ 397"/>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99"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00" name="直線コネクタ 399"/>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0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02" name="直線コネクタ 40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03"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04" name="フローチャート: 判断 403"/>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05" name="フローチャート: 判断 404"/>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06" name="フローチャート: 判断 40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12" name="楕円 411"/>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22877</xdr:rowOff>
    </xdr:from>
    <xdr:ext cx="469744" cy="259045"/>
    <xdr:sp macro="" textlink="">
      <xdr:nvSpPr>
        <xdr:cNvPr id="413" name="【認定こども園・幼稚園・保育所】&#10;一人当たり面積該当値テキスト"/>
        <xdr:cNvSpPr txBox="1"/>
      </xdr:nvSpPr>
      <xdr:spPr>
        <a:xfrm>
          <a:off x="22199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14" name="楕円 413"/>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15" name="直線コネクタ 414"/>
        <xdr:cNvCxnSpPr/>
      </xdr:nvCxnSpPr>
      <xdr:spPr>
        <a:xfrm>
          <a:off x="21323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416" name="楕円 41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99060</xdr:rowOff>
    </xdr:to>
    <xdr:cxnSp macro="">
      <xdr:nvCxnSpPr>
        <xdr:cNvPr id="417" name="直線コネクタ 416"/>
        <xdr:cNvCxnSpPr/>
      </xdr:nvCxnSpPr>
      <xdr:spPr>
        <a:xfrm flipV="1">
          <a:off x="20434300" y="678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18"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19"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420"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140987</xdr:rowOff>
    </xdr:from>
    <xdr:ext cx="469744" cy="259045"/>
    <xdr:sp macro="" textlink="">
      <xdr:nvSpPr>
        <xdr:cNvPr id="421" name="n_2mainValue【認定こども園・幼稚園・保育所】&#10;一人当たり面積"/>
        <xdr:cNvSpPr txBox="1"/>
      </xdr:nvSpPr>
      <xdr:spPr>
        <a:xfrm>
          <a:off x="20199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3" name="直線コネクタ 43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4" name="テキスト ボックス 43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5" name="直線コネクタ 43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6" name="テキスト ボックス 43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37" name="直線コネクタ 43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38" name="テキスト ボックス 43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1" name="直線コネクタ 44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2" name="テキスト ボックス 44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3" name="直線コネクタ 44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4" name="テキスト ボックス 44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5" name="直線コネクタ 44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46" name="テキスト ボックス 44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50" name="直線コネクタ 449"/>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51"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52" name="直線コネクタ 451"/>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3"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4" name="直線コネクタ 453"/>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55"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56" name="フローチャート: 判断 455"/>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57" name="フローチャート: 判断 456"/>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8" name="フローチャート: 判断 457"/>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464" name="楕円 463"/>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47642</xdr:rowOff>
    </xdr:from>
    <xdr:ext cx="405111" cy="259045"/>
    <xdr:sp macro="" textlink="">
      <xdr:nvSpPr>
        <xdr:cNvPr id="465" name="【学校施設】&#10;有形固定資産減価償却率該当値テキスト"/>
        <xdr:cNvSpPr txBox="1"/>
      </xdr:nvSpPr>
      <xdr:spPr>
        <a:xfrm>
          <a:off x="1635760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466" name="楕円 465"/>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165735</xdr:rowOff>
    </xdr:to>
    <xdr:cxnSp macro="">
      <xdr:nvCxnSpPr>
        <xdr:cNvPr id="467" name="直線コネクタ 466"/>
        <xdr:cNvCxnSpPr/>
      </xdr:nvCxnSpPr>
      <xdr:spPr>
        <a:xfrm flipV="1">
          <a:off x="15481300" y="102355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123507</xdr:rowOff>
    </xdr:from>
    <xdr:to>
      <xdr:col>76</xdr:col>
      <xdr:colOff>165100</xdr:colOff>
      <xdr:row>60</xdr:row>
      <xdr:rowOff>53657</xdr:rowOff>
    </xdr:to>
    <xdr:sp macro="" textlink="">
      <xdr:nvSpPr>
        <xdr:cNvPr id="468" name="楕円 467"/>
        <xdr:cNvSpPr/>
      </xdr:nvSpPr>
      <xdr:spPr>
        <a:xfrm>
          <a:off x="14541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2857</xdr:rowOff>
    </xdr:to>
    <xdr:cxnSp macro="">
      <xdr:nvCxnSpPr>
        <xdr:cNvPr id="469" name="直線コネクタ 468"/>
        <xdr:cNvCxnSpPr/>
      </xdr:nvCxnSpPr>
      <xdr:spPr>
        <a:xfrm flipV="1">
          <a:off x="14592300" y="1028128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470"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71"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36212</xdr:rowOff>
    </xdr:from>
    <xdr:ext cx="405111" cy="259045"/>
    <xdr:sp macro="" textlink="">
      <xdr:nvSpPr>
        <xdr:cNvPr id="472" name="n_1mainValue【学校施設】&#10;有形固定資産減価償却率"/>
        <xdr:cNvSpPr txBox="1"/>
      </xdr:nvSpPr>
      <xdr:spPr>
        <a:xfrm>
          <a:off x="15266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44784</xdr:rowOff>
    </xdr:from>
    <xdr:ext cx="405111" cy="259045"/>
    <xdr:sp macro="" textlink="">
      <xdr:nvSpPr>
        <xdr:cNvPr id="473" name="n_2mainValue【学校施設】&#10;有形固定資産減価償却率"/>
        <xdr:cNvSpPr txBox="1"/>
      </xdr:nvSpPr>
      <xdr:spPr>
        <a:xfrm>
          <a:off x="14389744" y="103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00" name="直線コネクタ 49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0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02" name="直線コネクタ 50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0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04" name="直線コネクタ 50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05"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06" name="フローチャート: 判断 50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07" name="フローチャート: 判断 50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08" name="フローチャート: 判断 507"/>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78196</xdr:rowOff>
    </xdr:from>
    <xdr:to>
      <xdr:col>116</xdr:col>
      <xdr:colOff>114300</xdr:colOff>
      <xdr:row>63</xdr:row>
      <xdr:rowOff>8346</xdr:rowOff>
    </xdr:to>
    <xdr:sp macro="" textlink="">
      <xdr:nvSpPr>
        <xdr:cNvPr id="514" name="楕円 513"/>
        <xdr:cNvSpPr/>
      </xdr:nvSpPr>
      <xdr:spPr>
        <a:xfrm>
          <a:off x="221107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164573</xdr:rowOff>
    </xdr:from>
    <xdr:ext cx="469744" cy="259045"/>
    <xdr:sp macro="" textlink="">
      <xdr:nvSpPr>
        <xdr:cNvPr id="515" name="【学校施設】&#10;一人当たり面積該当値テキスト"/>
        <xdr:cNvSpPr txBox="1"/>
      </xdr:nvSpPr>
      <xdr:spPr>
        <a:xfrm>
          <a:off x="22199600" y="1062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516" name="楕円 515"/>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128996</xdr:rowOff>
    </xdr:from>
    <xdr:to>
      <xdr:col>116</xdr:col>
      <xdr:colOff>63500</xdr:colOff>
      <xdr:row>62</xdr:row>
      <xdr:rowOff>133894</xdr:rowOff>
    </xdr:to>
    <xdr:cxnSp macro="">
      <xdr:nvCxnSpPr>
        <xdr:cNvPr id="517" name="直線コネクタ 516"/>
        <xdr:cNvCxnSpPr/>
      </xdr:nvCxnSpPr>
      <xdr:spPr>
        <a:xfrm flipV="1">
          <a:off x="21323300" y="1075889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84727</xdr:rowOff>
    </xdr:from>
    <xdr:to>
      <xdr:col>107</xdr:col>
      <xdr:colOff>101600</xdr:colOff>
      <xdr:row>63</xdr:row>
      <xdr:rowOff>14877</xdr:rowOff>
    </xdr:to>
    <xdr:sp macro="" textlink="">
      <xdr:nvSpPr>
        <xdr:cNvPr id="518" name="楕円 517"/>
        <xdr:cNvSpPr/>
      </xdr:nvSpPr>
      <xdr:spPr>
        <a:xfrm>
          <a:off x="20383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135527</xdr:rowOff>
    </xdr:to>
    <xdr:cxnSp macro="">
      <xdr:nvCxnSpPr>
        <xdr:cNvPr id="519" name="直線コネクタ 518"/>
        <xdr:cNvCxnSpPr/>
      </xdr:nvCxnSpPr>
      <xdr:spPr>
        <a:xfrm flipV="1">
          <a:off x="20434300" y="107637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20"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21"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4371</xdr:rowOff>
    </xdr:from>
    <xdr:ext cx="469744" cy="259045"/>
    <xdr:sp macro="" textlink="">
      <xdr:nvSpPr>
        <xdr:cNvPr id="522" name="n_1mainValue【学校施設】&#10;一人当たり面積"/>
        <xdr:cNvSpPr txBox="1"/>
      </xdr:nvSpPr>
      <xdr:spPr>
        <a:xfrm>
          <a:off x="21075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6004</xdr:rowOff>
    </xdr:from>
    <xdr:ext cx="469744" cy="259045"/>
    <xdr:sp macro="" textlink="">
      <xdr:nvSpPr>
        <xdr:cNvPr id="523" name="n_2mainValue【学校施設】&#10;一人当たり面積"/>
        <xdr:cNvSpPr txBox="1"/>
      </xdr:nvSpPr>
      <xdr:spPr>
        <a:xfrm>
          <a:off x="20199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48" name="直線コネクタ 54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4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0" name="直線コネクタ 54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118763</xdr:rowOff>
    </xdr:from>
    <xdr:ext cx="405111" cy="259045"/>
    <xdr:sp macro="" textlink="">
      <xdr:nvSpPr>
        <xdr:cNvPr id="553" name="【児童館】&#10;有形固定資産減価償却率平均値テキスト"/>
        <xdr:cNvSpPr txBox="1"/>
      </xdr:nvSpPr>
      <xdr:spPr>
        <a:xfrm>
          <a:off x="16357600" y="1417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54" name="フローチャート: 判断 55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55" name="フローチャート: 判断 55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56" name="フローチャート: 判断 55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93980</xdr:rowOff>
    </xdr:from>
    <xdr:to>
      <xdr:col>85</xdr:col>
      <xdr:colOff>177800</xdr:colOff>
      <xdr:row>86</xdr:row>
      <xdr:rowOff>24130</xdr:rowOff>
    </xdr:to>
    <xdr:sp macro="" textlink="">
      <xdr:nvSpPr>
        <xdr:cNvPr id="562" name="楕円 561"/>
        <xdr:cNvSpPr/>
      </xdr:nvSpPr>
      <xdr:spPr>
        <a:xfrm>
          <a:off x="16268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8907</xdr:rowOff>
    </xdr:from>
    <xdr:ext cx="405111" cy="259045"/>
    <xdr:sp macro="" textlink="">
      <xdr:nvSpPr>
        <xdr:cNvPr id="563" name="【児童館】&#10;有形固定資産減価償却率該当値テキスト"/>
        <xdr:cNvSpPr txBox="1"/>
      </xdr:nvSpPr>
      <xdr:spPr>
        <a:xfrm>
          <a:off x="16357600" y="1458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149225</xdr:rowOff>
    </xdr:from>
    <xdr:to>
      <xdr:col>81</xdr:col>
      <xdr:colOff>101600</xdr:colOff>
      <xdr:row>86</xdr:row>
      <xdr:rowOff>79375</xdr:rowOff>
    </xdr:to>
    <xdr:sp macro="" textlink="">
      <xdr:nvSpPr>
        <xdr:cNvPr id="564" name="楕円 563"/>
        <xdr:cNvSpPr/>
      </xdr:nvSpPr>
      <xdr:spPr>
        <a:xfrm>
          <a:off x="15430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144780</xdr:rowOff>
    </xdr:from>
    <xdr:to>
      <xdr:col>85</xdr:col>
      <xdr:colOff>127000</xdr:colOff>
      <xdr:row>86</xdr:row>
      <xdr:rowOff>28575</xdr:rowOff>
    </xdr:to>
    <xdr:cxnSp macro="">
      <xdr:nvCxnSpPr>
        <xdr:cNvPr id="565" name="直線コネクタ 564"/>
        <xdr:cNvCxnSpPr/>
      </xdr:nvCxnSpPr>
      <xdr:spPr>
        <a:xfrm flipV="1">
          <a:off x="15481300" y="147180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44450</xdr:rowOff>
    </xdr:from>
    <xdr:to>
      <xdr:col>76</xdr:col>
      <xdr:colOff>165100</xdr:colOff>
      <xdr:row>85</xdr:row>
      <xdr:rowOff>146050</xdr:rowOff>
    </xdr:to>
    <xdr:sp macro="" textlink="">
      <xdr:nvSpPr>
        <xdr:cNvPr id="566" name="楕円 565"/>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95250</xdr:rowOff>
    </xdr:from>
    <xdr:to>
      <xdr:col>81</xdr:col>
      <xdr:colOff>50800</xdr:colOff>
      <xdr:row>86</xdr:row>
      <xdr:rowOff>28575</xdr:rowOff>
    </xdr:to>
    <xdr:cxnSp macro="">
      <xdr:nvCxnSpPr>
        <xdr:cNvPr id="567" name="直線コネクタ 566"/>
        <xdr:cNvCxnSpPr/>
      </xdr:nvCxnSpPr>
      <xdr:spPr>
        <a:xfrm>
          <a:off x="14592300" y="146685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568"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69"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70502</xdr:rowOff>
    </xdr:from>
    <xdr:ext cx="405111" cy="259045"/>
    <xdr:sp macro="" textlink="">
      <xdr:nvSpPr>
        <xdr:cNvPr id="570" name="n_1mainValue【児童館】&#10;有形固定資産減価償却率"/>
        <xdr:cNvSpPr txBox="1"/>
      </xdr:nvSpPr>
      <xdr:spPr>
        <a:xfrm>
          <a:off x="15266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137177</xdr:rowOff>
    </xdr:from>
    <xdr:ext cx="405111" cy="259045"/>
    <xdr:sp macro="" textlink="">
      <xdr:nvSpPr>
        <xdr:cNvPr id="571" name="n_2mainValue【児童館】&#10;有形固定資産減価償却率"/>
        <xdr:cNvSpPr txBox="1"/>
      </xdr:nvSpPr>
      <xdr:spPr>
        <a:xfrm>
          <a:off x="14389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5" name="直線コネクタ 594"/>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7" name="直線コネクタ 59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8"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9" name="直線コネクタ 59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0"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2" name="フローチャート: 判断 601"/>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03" name="フローチャート: 判断 60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09" name="楕円 608"/>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10"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11" name="楕円 610"/>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12" name="直線コネクタ 611"/>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13" name="楕円 612"/>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14" name="直線コネクタ 613"/>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15"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16"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17"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18"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9" name="テキスト ボックス 6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9" name="テキスト ボックス 6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3" name="直線コネクタ 642"/>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4"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5" name="直線コネクタ 644"/>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6"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7" name="直線コネクタ 646"/>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48"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9" name="フローチャート: 判断 648"/>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50" name="フローチャート: 判断 649"/>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51" name="フローチャート: 判断 650"/>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57" name="楕円 656"/>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658"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124461</xdr:rowOff>
    </xdr:from>
    <xdr:to>
      <xdr:col>81</xdr:col>
      <xdr:colOff>101600</xdr:colOff>
      <xdr:row>103</xdr:row>
      <xdr:rowOff>54611</xdr:rowOff>
    </xdr:to>
    <xdr:sp macro="" textlink="">
      <xdr:nvSpPr>
        <xdr:cNvPr id="659" name="楕円 658"/>
        <xdr:cNvSpPr/>
      </xdr:nvSpPr>
      <xdr:spPr>
        <a:xfrm>
          <a:off x="15430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103</xdr:row>
      <xdr:rowOff>3811</xdr:rowOff>
    </xdr:to>
    <xdr:cxnSp macro="">
      <xdr:nvCxnSpPr>
        <xdr:cNvPr id="660" name="直線コネクタ 659"/>
        <xdr:cNvCxnSpPr/>
      </xdr:nvCxnSpPr>
      <xdr:spPr>
        <a:xfrm flipV="1">
          <a:off x="15481300" y="175869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661" name="楕円 660"/>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104</xdr:row>
      <xdr:rowOff>11430</xdr:rowOff>
    </xdr:to>
    <xdr:cxnSp macro="">
      <xdr:nvCxnSpPr>
        <xdr:cNvPr id="662" name="直線コネクタ 661"/>
        <xdr:cNvCxnSpPr/>
      </xdr:nvCxnSpPr>
      <xdr:spPr>
        <a:xfrm flipV="1">
          <a:off x="14592300" y="176631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63"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64"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71138</xdr:rowOff>
    </xdr:from>
    <xdr:ext cx="405111" cy="259045"/>
    <xdr:sp macro="" textlink="">
      <xdr:nvSpPr>
        <xdr:cNvPr id="665" name="n_1mainValue【公民館】&#10;有形固定資産減価償却率"/>
        <xdr:cNvSpPr txBox="1"/>
      </xdr:nvSpPr>
      <xdr:spPr>
        <a:xfrm>
          <a:off x="15266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666" name="n_2mainValue【公民館】&#10;有形固定資産減価償却率"/>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8" name="直線コネクタ 687"/>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90" name="直線コネクタ 68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91"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92" name="直線コネクタ 691"/>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93"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94" name="フローチャート: 判断 693"/>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5" name="フローチャート: 判断 69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96" name="フローチャート: 判断 695"/>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112268</xdr:rowOff>
    </xdr:from>
    <xdr:to>
      <xdr:col>116</xdr:col>
      <xdr:colOff>114300</xdr:colOff>
      <xdr:row>105</xdr:row>
      <xdr:rowOff>42418</xdr:rowOff>
    </xdr:to>
    <xdr:sp macro="" textlink="">
      <xdr:nvSpPr>
        <xdr:cNvPr id="702" name="楕円 701"/>
        <xdr:cNvSpPr/>
      </xdr:nvSpPr>
      <xdr:spPr>
        <a:xfrm>
          <a:off x="22110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135145</xdr:rowOff>
    </xdr:from>
    <xdr:ext cx="469744" cy="259045"/>
    <xdr:sp macro="" textlink="">
      <xdr:nvSpPr>
        <xdr:cNvPr id="703" name="【公民館】&#10;一人当たり面積該当値テキスト"/>
        <xdr:cNvSpPr txBox="1"/>
      </xdr:nvSpPr>
      <xdr:spPr>
        <a:xfrm>
          <a:off x="22199600" y="177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112268</xdr:rowOff>
    </xdr:from>
    <xdr:to>
      <xdr:col>112</xdr:col>
      <xdr:colOff>38100</xdr:colOff>
      <xdr:row>105</xdr:row>
      <xdr:rowOff>42418</xdr:rowOff>
    </xdr:to>
    <xdr:sp macro="" textlink="">
      <xdr:nvSpPr>
        <xdr:cNvPr id="704" name="楕円 703"/>
        <xdr:cNvSpPr/>
      </xdr:nvSpPr>
      <xdr:spPr>
        <a:xfrm>
          <a:off x="21272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163068</xdr:rowOff>
    </xdr:from>
    <xdr:to>
      <xdr:col>116</xdr:col>
      <xdr:colOff>63500</xdr:colOff>
      <xdr:row>104</xdr:row>
      <xdr:rowOff>163068</xdr:rowOff>
    </xdr:to>
    <xdr:cxnSp macro="">
      <xdr:nvCxnSpPr>
        <xdr:cNvPr id="705" name="直線コネクタ 704"/>
        <xdr:cNvCxnSpPr/>
      </xdr:nvCxnSpPr>
      <xdr:spPr>
        <a:xfrm>
          <a:off x="21323300" y="17993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06" name="楕円 705"/>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104</xdr:row>
      <xdr:rowOff>163068</xdr:rowOff>
    </xdr:to>
    <xdr:cxnSp macro="">
      <xdr:nvCxnSpPr>
        <xdr:cNvPr id="707" name="直線コネクタ 706"/>
        <xdr:cNvCxnSpPr/>
      </xdr:nvCxnSpPr>
      <xdr:spPr>
        <a:xfrm>
          <a:off x="20434300" y="17993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08"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09" name="n_2aveValue【公民館】&#10;一人当たり面積"/>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58945</xdr:rowOff>
    </xdr:from>
    <xdr:ext cx="469744" cy="259045"/>
    <xdr:sp macro="" textlink="">
      <xdr:nvSpPr>
        <xdr:cNvPr id="710" name="n_1mainValue【公民館】&#10;一人当たり面積"/>
        <xdr:cNvSpPr txBox="1"/>
      </xdr:nvSpPr>
      <xdr:spPr>
        <a:xfrm>
          <a:off x="21075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11" name="n_2mainValue【公民館】&#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された橋梁長寿命化修繕計画に基づき、計画的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児童館については、類似団体内平均を大きく下回っている。これは施設の多くが平成に入ってから建築及び建て替えがなされており、比較的新しいものが多いことが要因である。児童館、公民館については、一人当たりの面積が類似団体内平均を上回っているものの、公営住宅、認定こども園・幼稚園・保育所、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69" name="楕円 68"/>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92727</xdr:rowOff>
    </xdr:from>
    <xdr:ext cx="405111" cy="259045"/>
    <xdr:sp macro="" textlink="">
      <xdr:nvSpPr>
        <xdr:cNvPr id="70" name="【図書館】&#10;有形固定資産減価償却率該当値テキスト"/>
        <xdr:cNvSpPr txBox="1"/>
      </xdr:nvSpPr>
      <xdr:spPr>
        <a:xfrm>
          <a:off x="46736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44450</xdr:rowOff>
    </xdr:from>
    <xdr:to>
      <xdr:col>20</xdr:col>
      <xdr:colOff>38100</xdr:colOff>
      <xdr:row>33</xdr:row>
      <xdr:rowOff>146050</xdr:rowOff>
    </xdr:to>
    <xdr:sp macro="" textlink="">
      <xdr:nvSpPr>
        <xdr:cNvPr id="71" name="楕円 70"/>
        <xdr:cNvSpPr/>
      </xdr:nvSpPr>
      <xdr:spPr>
        <a:xfrm>
          <a:off x="3746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95250</xdr:rowOff>
    </xdr:to>
    <xdr:cxnSp macro="">
      <xdr:nvCxnSpPr>
        <xdr:cNvPr id="72" name="直線コネクタ 71"/>
        <xdr:cNvCxnSpPr/>
      </xdr:nvCxnSpPr>
      <xdr:spPr>
        <a:xfrm flipV="1">
          <a:off x="3797300" y="571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120650</xdr:rowOff>
    </xdr:from>
    <xdr:to>
      <xdr:col>15</xdr:col>
      <xdr:colOff>101600</xdr:colOff>
      <xdr:row>34</xdr:row>
      <xdr:rowOff>50800</xdr:rowOff>
    </xdr:to>
    <xdr:sp macro="" textlink="">
      <xdr:nvSpPr>
        <xdr:cNvPr id="73" name="楕円 72"/>
        <xdr:cNvSpPr/>
      </xdr:nvSpPr>
      <xdr:spPr>
        <a:xfrm>
          <a:off x="2857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95250</xdr:rowOff>
    </xdr:from>
    <xdr:to>
      <xdr:col>19</xdr:col>
      <xdr:colOff>177800</xdr:colOff>
      <xdr:row>34</xdr:row>
      <xdr:rowOff>0</xdr:rowOff>
    </xdr:to>
    <xdr:cxnSp macro="">
      <xdr:nvCxnSpPr>
        <xdr:cNvPr id="74" name="直線コネクタ 73"/>
        <xdr:cNvCxnSpPr/>
      </xdr:nvCxnSpPr>
      <xdr:spPr>
        <a:xfrm flipV="1">
          <a:off x="2908300" y="575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162577</xdr:rowOff>
    </xdr:from>
    <xdr:ext cx="405111" cy="259045"/>
    <xdr:sp macro="" textlink="">
      <xdr:nvSpPr>
        <xdr:cNvPr id="77" name="n_1mainValue【図書館】&#10;有形固定資産減価償却率"/>
        <xdr:cNvSpPr txBox="1"/>
      </xdr:nvSpPr>
      <xdr:spPr>
        <a:xfrm>
          <a:off x="35820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67327</xdr:rowOff>
    </xdr:from>
    <xdr:ext cx="405111" cy="259045"/>
    <xdr:sp macro="" textlink="">
      <xdr:nvSpPr>
        <xdr:cNvPr id="78" name="n_2mainValue【図書館】&#10;有形固定資産減価償却率"/>
        <xdr:cNvSpPr txBox="1"/>
      </xdr:nvSpPr>
      <xdr:spPr>
        <a:xfrm>
          <a:off x="2705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7"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16" name="楕円 115"/>
        <xdr:cNvSpPr/>
      </xdr:nvSpPr>
      <xdr:spPr>
        <a:xfrm>
          <a:off x="10426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130827</xdr:rowOff>
    </xdr:from>
    <xdr:ext cx="469744" cy="259045"/>
    <xdr:sp macro="" textlink="">
      <xdr:nvSpPr>
        <xdr:cNvPr id="117" name="【図書館】&#10;一人当たり面積該当値テキスト"/>
        <xdr:cNvSpPr txBox="1"/>
      </xdr:nvSpPr>
      <xdr:spPr>
        <a:xfrm>
          <a:off x="1051560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18" name="楕円 117"/>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95250</xdr:rowOff>
    </xdr:to>
    <xdr:cxnSp macro="">
      <xdr:nvCxnSpPr>
        <xdr:cNvPr id="119" name="直線コネクタ 118"/>
        <xdr:cNvCxnSpPr/>
      </xdr:nvCxnSpPr>
      <xdr:spPr>
        <a:xfrm>
          <a:off x="9639300" y="695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20" name="楕円 119"/>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95250</xdr:rowOff>
    </xdr:to>
    <xdr:cxnSp macro="">
      <xdr:nvCxnSpPr>
        <xdr:cNvPr id="121" name="直線コネクタ 120"/>
        <xdr:cNvCxnSpPr/>
      </xdr:nvCxnSpPr>
      <xdr:spPr>
        <a:xfrm>
          <a:off x="8750300" y="695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23"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137177</xdr:rowOff>
    </xdr:from>
    <xdr:ext cx="469744" cy="259045"/>
    <xdr:sp macro="" textlink="">
      <xdr:nvSpPr>
        <xdr:cNvPr id="124"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25" name="n_2main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64" name="楕円 163"/>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65"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66" name="楕円 165"/>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83820</xdr:rowOff>
    </xdr:to>
    <xdr:cxnSp macro="">
      <xdr:nvCxnSpPr>
        <xdr:cNvPr id="167" name="直線コネクタ 166"/>
        <xdr:cNvCxnSpPr/>
      </xdr:nvCxnSpPr>
      <xdr:spPr>
        <a:xfrm flipV="1">
          <a:off x="3797300" y="101479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68" name="楕円 167"/>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83820</xdr:rowOff>
    </xdr:to>
    <xdr:cxnSp macro="">
      <xdr:nvCxnSpPr>
        <xdr:cNvPr id="169" name="直線コネクタ 168"/>
        <xdr:cNvCxnSpPr/>
      </xdr:nvCxnSpPr>
      <xdr:spPr>
        <a:xfrm>
          <a:off x="2908300" y="101060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172" name="n_1mainValue【体育館・プール】&#10;有形固定資産減価償却率"/>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73"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101600</xdr:rowOff>
    </xdr:from>
    <xdr:to>
      <xdr:col>55</xdr:col>
      <xdr:colOff>50800</xdr:colOff>
      <xdr:row>59</xdr:row>
      <xdr:rowOff>31750</xdr:rowOff>
    </xdr:to>
    <xdr:sp macro="" textlink="">
      <xdr:nvSpPr>
        <xdr:cNvPr id="212" name="楕円 211"/>
        <xdr:cNvSpPr/>
      </xdr:nvSpPr>
      <xdr:spPr>
        <a:xfrm>
          <a:off x="10426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124477</xdr:rowOff>
    </xdr:from>
    <xdr:ext cx="469744" cy="259045"/>
    <xdr:sp macro="" textlink="">
      <xdr:nvSpPr>
        <xdr:cNvPr id="213" name="【体育館・プール】&#10;一人当たり面積該当値テキスト"/>
        <xdr:cNvSpPr txBox="1"/>
      </xdr:nvSpPr>
      <xdr:spPr>
        <a:xfrm>
          <a:off x="105156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101600</xdr:rowOff>
    </xdr:from>
    <xdr:to>
      <xdr:col>50</xdr:col>
      <xdr:colOff>165100</xdr:colOff>
      <xdr:row>59</xdr:row>
      <xdr:rowOff>31750</xdr:rowOff>
    </xdr:to>
    <xdr:sp macro="" textlink="">
      <xdr:nvSpPr>
        <xdr:cNvPr id="214" name="楕円 213"/>
        <xdr:cNvSpPr/>
      </xdr:nvSpPr>
      <xdr:spPr>
        <a:xfrm>
          <a:off x="958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152400</xdr:rowOff>
    </xdr:from>
    <xdr:to>
      <xdr:col>55</xdr:col>
      <xdr:colOff>0</xdr:colOff>
      <xdr:row>58</xdr:row>
      <xdr:rowOff>152400</xdr:rowOff>
    </xdr:to>
    <xdr:cxnSp macro="">
      <xdr:nvCxnSpPr>
        <xdr:cNvPr id="215" name="直線コネクタ 214"/>
        <xdr:cNvCxnSpPr/>
      </xdr:nvCxnSpPr>
      <xdr:spPr>
        <a:xfrm>
          <a:off x="9639300" y="1009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101600</xdr:rowOff>
    </xdr:from>
    <xdr:to>
      <xdr:col>46</xdr:col>
      <xdr:colOff>38100</xdr:colOff>
      <xdr:row>59</xdr:row>
      <xdr:rowOff>31750</xdr:rowOff>
    </xdr:to>
    <xdr:sp macro="" textlink="">
      <xdr:nvSpPr>
        <xdr:cNvPr id="216" name="楕円 215"/>
        <xdr:cNvSpPr/>
      </xdr:nvSpPr>
      <xdr:spPr>
        <a:xfrm>
          <a:off x="869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152400</xdr:rowOff>
    </xdr:from>
    <xdr:to>
      <xdr:col>50</xdr:col>
      <xdr:colOff>114300</xdr:colOff>
      <xdr:row>58</xdr:row>
      <xdr:rowOff>152400</xdr:rowOff>
    </xdr:to>
    <xdr:cxnSp macro="">
      <xdr:nvCxnSpPr>
        <xdr:cNvPr id="217" name="直線コネクタ 216"/>
        <xdr:cNvCxnSpPr/>
      </xdr:nvCxnSpPr>
      <xdr:spPr>
        <a:xfrm>
          <a:off x="8750300" y="1009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95267</xdr:rowOff>
    </xdr:from>
    <xdr:ext cx="469744" cy="259045"/>
    <xdr:sp macro="" textlink="">
      <xdr:nvSpPr>
        <xdr:cNvPr id="218"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48277</xdr:rowOff>
    </xdr:from>
    <xdr:ext cx="469744" cy="259045"/>
    <xdr:sp macro="" textlink="">
      <xdr:nvSpPr>
        <xdr:cNvPr id="220" name="n_1mainValue【体育館・プール】&#10;一人当たり面積"/>
        <xdr:cNvSpPr txBox="1"/>
      </xdr:nvSpPr>
      <xdr:spPr>
        <a:xfrm>
          <a:off x="93917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48277</xdr:rowOff>
    </xdr:from>
    <xdr:ext cx="469744" cy="259045"/>
    <xdr:sp macro="" textlink="">
      <xdr:nvSpPr>
        <xdr:cNvPr id="221" name="n_2mainValue【体育館・プール】&#10;一人当たり面積"/>
        <xdr:cNvSpPr txBox="1"/>
      </xdr:nvSpPr>
      <xdr:spPr>
        <a:xfrm>
          <a:off x="8515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53"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262" name="楕円 261"/>
        <xdr:cNvSpPr/>
      </xdr:nvSpPr>
      <xdr:spPr>
        <a:xfrm>
          <a:off x="4584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99621</xdr:rowOff>
    </xdr:from>
    <xdr:ext cx="405111" cy="259045"/>
    <xdr:sp macro="" textlink="">
      <xdr:nvSpPr>
        <xdr:cNvPr id="263" name="【福祉施設】&#10;有形固定資産減価償却率該当値テキスト"/>
        <xdr:cNvSpPr txBox="1"/>
      </xdr:nvSpPr>
      <xdr:spPr>
        <a:xfrm>
          <a:off x="4673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18324</xdr:rowOff>
    </xdr:from>
    <xdr:to>
      <xdr:col>20</xdr:col>
      <xdr:colOff>38100</xdr:colOff>
      <xdr:row>85</xdr:row>
      <xdr:rowOff>119924</xdr:rowOff>
    </xdr:to>
    <xdr:sp macro="" textlink="">
      <xdr:nvSpPr>
        <xdr:cNvPr id="264" name="楕円 263"/>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69124</xdr:rowOff>
    </xdr:to>
    <xdr:cxnSp macro="">
      <xdr:nvCxnSpPr>
        <xdr:cNvPr id="265" name="直線コネクタ 264"/>
        <xdr:cNvCxnSpPr/>
      </xdr:nvCxnSpPr>
      <xdr:spPr>
        <a:xfrm flipV="1">
          <a:off x="3797300" y="145737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145687</xdr:rowOff>
    </xdr:from>
    <xdr:to>
      <xdr:col>15</xdr:col>
      <xdr:colOff>101600</xdr:colOff>
      <xdr:row>86</xdr:row>
      <xdr:rowOff>75837</xdr:rowOff>
    </xdr:to>
    <xdr:sp macro="" textlink="">
      <xdr:nvSpPr>
        <xdr:cNvPr id="266" name="楕円 265"/>
        <xdr:cNvSpPr/>
      </xdr:nvSpPr>
      <xdr:spPr>
        <a:xfrm>
          <a:off x="2857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69124</xdr:rowOff>
    </xdr:from>
    <xdr:to>
      <xdr:col>19</xdr:col>
      <xdr:colOff>177800</xdr:colOff>
      <xdr:row>86</xdr:row>
      <xdr:rowOff>25037</xdr:rowOff>
    </xdr:to>
    <xdr:cxnSp macro="">
      <xdr:nvCxnSpPr>
        <xdr:cNvPr id="267" name="直線コネクタ 266"/>
        <xdr:cNvCxnSpPr/>
      </xdr:nvCxnSpPr>
      <xdr:spPr>
        <a:xfrm flipV="1">
          <a:off x="2908300" y="1464237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68"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111051</xdr:rowOff>
    </xdr:from>
    <xdr:ext cx="405111" cy="259045"/>
    <xdr:sp macro="" textlink="">
      <xdr:nvSpPr>
        <xdr:cNvPr id="270" name="n_1mainValue【福祉施設】&#10;有形固定資産減価償却率"/>
        <xdr:cNvSpPr txBox="1"/>
      </xdr:nvSpPr>
      <xdr:spPr>
        <a:xfrm>
          <a:off x="3582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66964</xdr:rowOff>
    </xdr:from>
    <xdr:ext cx="405111" cy="259045"/>
    <xdr:sp macro="" textlink="">
      <xdr:nvSpPr>
        <xdr:cNvPr id="271" name="n_2mainValue【福祉施設】&#10;有形固定資産減価償却率"/>
        <xdr:cNvSpPr txBox="1"/>
      </xdr:nvSpPr>
      <xdr:spPr>
        <a:xfrm>
          <a:off x="27057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09" name="楕円 308"/>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10" name="【福祉施設】&#10;一人当たり面積該当値テキスト"/>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11" name="楕円 310"/>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83820</xdr:rowOff>
    </xdr:to>
    <xdr:cxnSp macro="">
      <xdr:nvCxnSpPr>
        <xdr:cNvPr id="312" name="直線コネクタ 311"/>
        <xdr:cNvCxnSpPr/>
      </xdr:nvCxnSpPr>
      <xdr:spPr>
        <a:xfrm>
          <a:off x="9639300" y="1414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40639</xdr:rowOff>
    </xdr:from>
    <xdr:to>
      <xdr:col>46</xdr:col>
      <xdr:colOff>38100</xdr:colOff>
      <xdr:row>82</xdr:row>
      <xdr:rowOff>142239</xdr:rowOff>
    </xdr:to>
    <xdr:sp macro="" textlink="">
      <xdr:nvSpPr>
        <xdr:cNvPr id="313" name="楕円 312"/>
        <xdr:cNvSpPr/>
      </xdr:nvSpPr>
      <xdr:spPr>
        <a:xfrm>
          <a:off x="869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82</xdr:row>
      <xdr:rowOff>91439</xdr:rowOff>
    </xdr:to>
    <xdr:cxnSp macro="">
      <xdr:nvCxnSpPr>
        <xdr:cNvPr id="314" name="直線コネクタ 313"/>
        <xdr:cNvCxnSpPr/>
      </xdr:nvCxnSpPr>
      <xdr:spPr>
        <a:xfrm flipV="1">
          <a:off x="8750300" y="1414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316"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17" name="n_1main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133366</xdr:rowOff>
    </xdr:from>
    <xdr:ext cx="469744" cy="259045"/>
    <xdr:sp macro="" textlink="">
      <xdr:nvSpPr>
        <xdr:cNvPr id="318" name="n_2mainValue【福祉施設】&#10;一人当たり面積"/>
        <xdr:cNvSpPr txBox="1"/>
      </xdr:nvSpPr>
      <xdr:spPr>
        <a:xfrm>
          <a:off x="85154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40639</xdr:rowOff>
    </xdr:from>
    <xdr:to>
      <xdr:col>24</xdr:col>
      <xdr:colOff>114300</xdr:colOff>
      <xdr:row>100</xdr:row>
      <xdr:rowOff>142239</xdr:rowOff>
    </xdr:to>
    <xdr:sp macro="" textlink="">
      <xdr:nvSpPr>
        <xdr:cNvPr id="357" name="楕円 356"/>
        <xdr:cNvSpPr/>
      </xdr:nvSpPr>
      <xdr:spPr>
        <a:xfrm>
          <a:off x="45847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165116</xdr:rowOff>
    </xdr:from>
    <xdr:ext cx="405111" cy="259045"/>
    <xdr:sp macro="" textlink="">
      <xdr:nvSpPr>
        <xdr:cNvPr id="358" name="【市民会館】&#10;有形固定資産減価償却率該当値テキスト"/>
        <xdr:cNvSpPr txBox="1"/>
      </xdr:nvSpPr>
      <xdr:spPr>
        <a:xfrm>
          <a:off x="4673600" y="1713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69214</xdr:rowOff>
    </xdr:from>
    <xdr:to>
      <xdr:col>20</xdr:col>
      <xdr:colOff>38100</xdr:colOff>
      <xdr:row>100</xdr:row>
      <xdr:rowOff>170814</xdr:rowOff>
    </xdr:to>
    <xdr:sp macro="" textlink="">
      <xdr:nvSpPr>
        <xdr:cNvPr id="359" name="楕円 358"/>
        <xdr:cNvSpPr/>
      </xdr:nvSpPr>
      <xdr:spPr>
        <a:xfrm>
          <a:off x="3746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91439</xdr:rowOff>
    </xdr:from>
    <xdr:to>
      <xdr:col>24</xdr:col>
      <xdr:colOff>63500</xdr:colOff>
      <xdr:row>100</xdr:row>
      <xdr:rowOff>120014</xdr:rowOff>
    </xdr:to>
    <xdr:cxnSp macro="">
      <xdr:nvCxnSpPr>
        <xdr:cNvPr id="360" name="直線コネクタ 359"/>
        <xdr:cNvCxnSpPr/>
      </xdr:nvCxnSpPr>
      <xdr:spPr>
        <a:xfrm flipV="1">
          <a:off x="3797300" y="172364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170180</xdr:rowOff>
    </xdr:from>
    <xdr:to>
      <xdr:col>15</xdr:col>
      <xdr:colOff>101600</xdr:colOff>
      <xdr:row>101</xdr:row>
      <xdr:rowOff>100330</xdr:rowOff>
    </xdr:to>
    <xdr:sp macro="" textlink="">
      <xdr:nvSpPr>
        <xdr:cNvPr id="361" name="楕円 360"/>
        <xdr:cNvSpPr/>
      </xdr:nvSpPr>
      <xdr:spPr>
        <a:xfrm>
          <a:off x="2857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120014</xdr:rowOff>
    </xdr:from>
    <xdr:to>
      <xdr:col>19</xdr:col>
      <xdr:colOff>177800</xdr:colOff>
      <xdr:row>101</xdr:row>
      <xdr:rowOff>49530</xdr:rowOff>
    </xdr:to>
    <xdr:cxnSp macro="">
      <xdr:nvCxnSpPr>
        <xdr:cNvPr id="362" name="直線コネクタ 361"/>
        <xdr:cNvCxnSpPr/>
      </xdr:nvCxnSpPr>
      <xdr:spPr>
        <a:xfrm flipV="1">
          <a:off x="2908300" y="172650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15891</xdr:rowOff>
    </xdr:from>
    <xdr:ext cx="405111" cy="259045"/>
    <xdr:sp macro="" textlink="">
      <xdr:nvSpPr>
        <xdr:cNvPr id="365" name="n_1mainValue【市民会館】&#10;有形固定資産減価償却率"/>
        <xdr:cNvSpPr txBox="1"/>
      </xdr:nvSpPr>
      <xdr:spPr>
        <a:xfrm>
          <a:off x="35820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116857</xdr:rowOff>
    </xdr:from>
    <xdr:ext cx="405111" cy="259045"/>
    <xdr:sp macro="" textlink="">
      <xdr:nvSpPr>
        <xdr:cNvPr id="366" name="n_2mainValue【市民会館】&#10;有形固定資産減価償却率"/>
        <xdr:cNvSpPr txBox="1"/>
      </xdr:nvSpPr>
      <xdr:spPr>
        <a:xfrm>
          <a:off x="2705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95"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04" name="楕円 403"/>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49547</xdr:rowOff>
    </xdr:from>
    <xdr:ext cx="469744" cy="259045"/>
    <xdr:sp macro="" textlink="">
      <xdr:nvSpPr>
        <xdr:cNvPr id="405" name="【市民会館】&#10;一人当たり面積該当値テキスト"/>
        <xdr:cNvSpPr txBox="1"/>
      </xdr:nvSpPr>
      <xdr:spPr>
        <a:xfrm>
          <a:off x="10515600"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06" name="楕円 405"/>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07" name="直線コネクタ 406"/>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08" name="楕円 407"/>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09" name="直線コネクタ 408"/>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0"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11"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12"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13"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42"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118745</xdr:rowOff>
    </xdr:from>
    <xdr:to>
      <xdr:col>85</xdr:col>
      <xdr:colOff>177800</xdr:colOff>
      <xdr:row>41</xdr:row>
      <xdr:rowOff>48895</xdr:rowOff>
    </xdr:to>
    <xdr:sp macro="" textlink="">
      <xdr:nvSpPr>
        <xdr:cNvPr id="451" name="楕円 450"/>
        <xdr:cNvSpPr/>
      </xdr:nvSpPr>
      <xdr:spPr>
        <a:xfrm>
          <a:off x="16268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33672</xdr:rowOff>
    </xdr:from>
    <xdr:ext cx="405111" cy="259045"/>
    <xdr:sp macro="" textlink="">
      <xdr:nvSpPr>
        <xdr:cNvPr id="452" name="【一般廃棄物処理施設】&#10;有形固定資産減価償却率該当値テキスト"/>
        <xdr:cNvSpPr txBox="1"/>
      </xdr:nvSpPr>
      <xdr:spPr>
        <a:xfrm>
          <a:off x="16357600" y="689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124460</xdr:rowOff>
    </xdr:from>
    <xdr:to>
      <xdr:col>81</xdr:col>
      <xdr:colOff>101600</xdr:colOff>
      <xdr:row>41</xdr:row>
      <xdr:rowOff>54610</xdr:rowOff>
    </xdr:to>
    <xdr:sp macro="" textlink="">
      <xdr:nvSpPr>
        <xdr:cNvPr id="453" name="楕円 452"/>
        <xdr:cNvSpPr/>
      </xdr:nvSpPr>
      <xdr:spPr>
        <a:xfrm>
          <a:off x="1543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169545</xdr:rowOff>
    </xdr:from>
    <xdr:to>
      <xdr:col>85</xdr:col>
      <xdr:colOff>127000</xdr:colOff>
      <xdr:row>41</xdr:row>
      <xdr:rowOff>3810</xdr:rowOff>
    </xdr:to>
    <xdr:cxnSp macro="">
      <xdr:nvCxnSpPr>
        <xdr:cNvPr id="454" name="直線コネクタ 453"/>
        <xdr:cNvCxnSpPr/>
      </xdr:nvCxnSpPr>
      <xdr:spPr>
        <a:xfrm flipV="1">
          <a:off x="15481300" y="70275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13987</xdr:rowOff>
    </xdr:from>
    <xdr:ext cx="405111" cy="259045"/>
    <xdr:sp macro="" textlink="">
      <xdr:nvSpPr>
        <xdr:cNvPr id="455"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45737</xdr:rowOff>
    </xdr:from>
    <xdr:ext cx="405111" cy="259045"/>
    <xdr:sp macro="" textlink="">
      <xdr:nvSpPr>
        <xdr:cNvPr id="457" name="n_1mainValue【一般廃棄物処理施設】&#10;有形固定資産減価償却率"/>
        <xdr:cNvSpPr txBox="1"/>
      </xdr:nvSpPr>
      <xdr:spPr>
        <a:xfrm>
          <a:off x="152660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88"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74440</xdr:rowOff>
    </xdr:from>
    <xdr:to>
      <xdr:col>116</xdr:col>
      <xdr:colOff>114300</xdr:colOff>
      <xdr:row>38</xdr:row>
      <xdr:rowOff>4590</xdr:rowOff>
    </xdr:to>
    <xdr:sp macro="" textlink="">
      <xdr:nvSpPr>
        <xdr:cNvPr id="497" name="楕円 496"/>
        <xdr:cNvSpPr/>
      </xdr:nvSpPr>
      <xdr:spPr>
        <a:xfrm>
          <a:off x="22110700" y="64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97317</xdr:rowOff>
    </xdr:from>
    <xdr:ext cx="534377" cy="259045"/>
    <xdr:sp macro="" textlink="">
      <xdr:nvSpPr>
        <xdr:cNvPr id="498" name="【一般廃棄物処理施設】&#10;一人当たり有形固定資産（償却資産）額該当値テキスト"/>
        <xdr:cNvSpPr txBox="1"/>
      </xdr:nvSpPr>
      <xdr:spPr>
        <a:xfrm>
          <a:off x="22199600" y="6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30190</xdr:rowOff>
    </xdr:from>
    <xdr:to>
      <xdr:col>112</xdr:col>
      <xdr:colOff>38100</xdr:colOff>
      <xdr:row>37</xdr:row>
      <xdr:rowOff>131790</xdr:rowOff>
    </xdr:to>
    <xdr:sp macro="" textlink="">
      <xdr:nvSpPr>
        <xdr:cNvPr id="499" name="楕円 498"/>
        <xdr:cNvSpPr/>
      </xdr:nvSpPr>
      <xdr:spPr>
        <a:xfrm>
          <a:off x="21272500" y="63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80990</xdr:rowOff>
    </xdr:from>
    <xdr:to>
      <xdr:col>116</xdr:col>
      <xdr:colOff>63500</xdr:colOff>
      <xdr:row>37</xdr:row>
      <xdr:rowOff>125240</xdr:rowOff>
    </xdr:to>
    <xdr:cxnSp macro="">
      <xdr:nvCxnSpPr>
        <xdr:cNvPr id="500" name="直線コネクタ 499"/>
        <xdr:cNvCxnSpPr/>
      </xdr:nvCxnSpPr>
      <xdr:spPr>
        <a:xfrm>
          <a:off x="21323300" y="6424640"/>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25119</xdr:rowOff>
    </xdr:from>
    <xdr:ext cx="534377" cy="259045"/>
    <xdr:sp macro="" textlink="">
      <xdr:nvSpPr>
        <xdr:cNvPr id="501" name="n_1aveValue【一般廃棄物処理施設】&#10;一人当たり有形固定資産（償却資産）額"/>
        <xdr:cNvSpPr txBox="1"/>
      </xdr:nvSpPr>
      <xdr:spPr>
        <a:xfrm>
          <a:off x="210434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148317</xdr:rowOff>
    </xdr:from>
    <xdr:ext cx="534377" cy="259045"/>
    <xdr:sp macro="" textlink="">
      <xdr:nvSpPr>
        <xdr:cNvPr id="503" name="n_1mainValue【一般廃棄物処理施設】&#10;一人当たり有形固定資産（償却資産）額"/>
        <xdr:cNvSpPr txBox="1"/>
      </xdr:nvSpPr>
      <xdr:spPr>
        <a:xfrm>
          <a:off x="21043411" y="61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31"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40" name="楕円 539"/>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41"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2" name="楕円 541"/>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160020</xdr:rowOff>
    </xdr:to>
    <xdr:cxnSp macro="">
      <xdr:nvCxnSpPr>
        <xdr:cNvPr id="543" name="直線コネクタ 542"/>
        <xdr:cNvCxnSpPr/>
      </xdr:nvCxnSpPr>
      <xdr:spPr>
        <a:xfrm flipV="1">
          <a:off x="15481300" y="1005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44" name="楕円 543"/>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80010</xdr:rowOff>
    </xdr:to>
    <xdr:cxnSp macro="">
      <xdr:nvCxnSpPr>
        <xdr:cNvPr id="545" name="直線コネクタ 544"/>
        <xdr:cNvCxnSpPr/>
      </xdr:nvCxnSpPr>
      <xdr:spPr>
        <a:xfrm flipV="1">
          <a:off x="14592300" y="10104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46"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47"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48" name="n_1mainValue【保健センター・保健所】&#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549" name="n_2mainValue【保健センター・保健所】&#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1" name="直線コネクタ 57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6"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7" name="フローチャート: 判断 57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9" name="フローチャート: 判断 578"/>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85" name="楕円 584"/>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586"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87" name="楕円 586"/>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588" name="直線コネクタ 587"/>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89" name="楕円 588"/>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590" name="直線コネクタ 589"/>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1"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92"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593"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94"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9" name="テキスト ボックス 61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1" name="直線コネクタ 62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3" name="直線コネクタ 62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5" name="直線コネクタ 62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62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7" name="フローチャート: 判断 62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8" name="フローチャート: 判断 62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9" name="フローチャート: 判断 62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153851</xdr:rowOff>
    </xdr:from>
    <xdr:to>
      <xdr:col>85</xdr:col>
      <xdr:colOff>177800</xdr:colOff>
      <xdr:row>83</xdr:row>
      <xdr:rowOff>84001</xdr:rowOff>
    </xdr:to>
    <xdr:sp macro="" textlink="">
      <xdr:nvSpPr>
        <xdr:cNvPr id="635" name="楕円 634"/>
        <xdr:cNvSpPr/>
      </xdr:nvSpPr>
      <xdr:spPr>
        <a:xfrm>
          <a:off x="16268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132278</xdr:rowOff>
    </xdr:from>
    <xdr:ext cx="405111" cy="259045"/>
    <xdr:sp macro="" textlink="">
      <xdr:nvSpPr>
        <xdr:cNvPr id="636" name="【消防施設】&#10;有形固定資産減価償却率該当値テキスト"/>
        <xdr:cNvSpPr txBox="1"/>
      </xdr:nvSpPr>
      <xdr:spPr>
        <a:xfrm>
          <a:off x="16357600"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637" name="楕円 636"/>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33201</xdr:rowOff>
    </xdr:from>
    <xdr:to>
      <xdr:col>85</xdr:col>
      <xdr:colOff>127000</xdr:colOff>
      <xdr:row>83</xdr:row>
      <xdr:rowOff>105048</xdr:rowOff>
    </xdr:to>
    <xdr:cxnSp macro="">
      <xdr:nvCxnSpPr>
        <xdr:cNvPr id="638" name="直線コネクタ 637"/>
        <xdr:cNvCxnSpPr/>
      </xdr:nvCxnSpPr>
      <xdr:spPr>
        <a:xfrm flipV="1">
          <a:off x="15481300" y="1426355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39" name="楕円 638"/>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160564</xdr:rowOff>
    </xdr:to>
    <xdr:cxnSp macro="">
      <xdr:nvCxnSpPr>
        <xdr:cNvPr id="640" name="直線コネクタ 639"/>
        <xdr:cNvCxnSpPr/>
      </xdr:nvCxnSpPr>
      <xdr:spPr>
        <a:xfrm flipV="1">
          <a:off x="14592300" y="1433539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41"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42"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146975</xdr:rowOff>
    </xdr:from>
    <xdr:ext cx="405111" cy="259045"/>
    <xdr:sp macro="" textlink="">
      <xdr:nvSpPr>
        <xdr:cNvPr id="643" name="n_1mainValue【消防施設】&#10;有形固定資産減価償却率"/>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44" name="n_2mainValue【消防施設】&#10;有形固定資産減価償却率"/>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8" name="直線コネクタ 66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2" name="直線コネクタ 67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74" name="フローチャート: 判断 6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5" name="フローチャート: 判断 67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6" name="フローチャート: 判断 6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682" name="楕円 681"/>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683"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684" name="楕円 683"/>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160020</xdr:rowOff>
    </xdr:to>
    <xdr:cxnSp macro="">
      <xdr:nvCxnSpPr>
        <xdr:cNvPr id="685" name="直線コネクタ 684"/>
        <xdr:cNvCxnSpPr/>
      </xdr:nvCxnSpPr>
      <xdr:spPr>
        <a:xfrm>
          <a:off x="21323300" y="1456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86" name="楕円 685"/>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160020</xdr:rowOff>
    </xdr:to>
    <xdr:cxnSp macro="">
      <xdr:nvCxnSpPr>
        <xdr:cNvPr id="687" name="直線コネクタ 686"/>
        <xdr:cNvCxnSpPr/>
      </xdr:nvCxnSpPr>
      <xdr:spPr>
        <a:xfrm>
          <a:off x="20434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88"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690"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691" name="n_2main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16" name="直線コネクタ 715"/>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17"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18" name="直線コネクタ 717"/>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19"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0" name="直線コネクタ 71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721"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2" name="フローチャート: 判断 721"/>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3" name="フローチャート: 判断 72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24" name="フローチャート: 判断 723"/>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109220</xdr:rowOff>
    </xdr:from>
    <xdr:to>
      <xdr:col>85</xdr:col>
      <xdr:colOff>177800</xdr:colOff>
      <xdr:row>108</xdr:row>
      <xdr:rowOff>39370</xdr:rowOff>
    </xdr:to>
    <xdr:sp macro="" textlink="">
      <xdr:nvSpPr>
        <xdr:cNvPr id="730" name="楕円 729"/>
        <xdr:cNvSpPr/>
      </xdr:nvSpPr>
      <xdr:spPr>
        <a:xfrm>
          <a:off x="16268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24147</xdr:rowOff>
    </xdr:from>
    <xdr:ext cx="405111" cy="259045"/>
    <xdr:sp macro="" textlink="">
      <xdr:nvSpPr>
        <xdr:cNvPr id="731" name="【庁舎】&#10;有形固定資産減価償却率該当値テキスト"/>
        <xdr:cNvSpPr txBox="1"/>
      </xdr:nvSpPr>
      <xdr:spPr>
        <a:xfrm>
          <a:off x="16357600" y="183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158750</xdr:rowOff>
    </xdr:from>
    <xdr:to>
      <xdr:col>81</xdr:col>
      <xdr:colOff>101600</xdr:colOff>
      <xdr:row>108</xdr:row>
      <xdr:rowOff>88900</xdr:rowOff>
    </xdr:to>
    <xdr:sp macro="" textlink="">
      <xdr:nvSpPr>
        <xdr:cNvPr id="732" name="楕円 731"/>
        <xdr:cNvSpPr/>
      </xdr:nvSpPr>
      <xdr:spPr>
        <a:xfrm>
          <a:off x="1543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160020</xdr:rowOff>
    </xdr:from>
    <xdr:to>
      <xdr:col>85</xdr:col>
      <xdr:colOff>127000</xdr:colOff>
      <xdr:row>108</xdr:row>
      <xdr:rowOff>38100</xdr:rowOff>
    </xdr:to>
    <xdr:cxnSp macro="">
      <xdr:nvCxnSpPr>
        <xdr:cNvPr id="733" name="直線コネクタ 732"/>
        <xdr:cNvCxnSpPr/>
      </xdr:nvCxnSpPr>
      <xdr:spPr>
        <a:xfrm flipV="1">
          <a:off x="15481300" y="18505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84455</xdr:rowOff>
    </xdr:from>
    <xdr:to>
      <xdr:col>76</xdr:col>
      <xdr:colOff>165100</xdr:colOff>
      <xdr:row>109</xdr:row>
      <xdr:rowOff>14605</xdr:rowOff>
    </xdr:to>
    <xdr:sp macro="" textlink="">
      <xdr:nvSpPr>
        <xdr:cNvPr id="734" name="楕円 733"/>
        <xdr:cNvSpPr/>
      </xdr:nvSpPr>
      <xdr:spPr>
        <a:xfrm>
          <a:off x="14541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38100</xdr:rowOff>
    </xdr:from>
    <xdr:to>
      <xdr:col>81</xdr:col>
      <xdr:colOff>50800</xdr:colOff>
      <xdr:row>108</xdr:row>
      <xdr:rowOff>135255</xdr:rowOff>
    </xdr:to>
    <xdr:cxnSp macro="">
      <xdr:nvCxnSpPr>
        <xdr:cNvPr id="735" name="直線コネクタ 734"/>
        <xdr:cNvCxnSpPr/>
      </xdr:nvCxnSpPr>
      <xdr:spPr>
        <a:xfrm flipV="1">
          <a:off x="14592300" y="185547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6"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737"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80027</xdr:rowOff>
    </xdr:from>
    <xdr:ext cx="405111" cy="259045"/>
    <xdr:sp macro="" textlink="">
      <xdr:nvSpPr>
        <xdr:cNvPr id="738" name="n_1mainValue【庁舎】&#10;有形固定資産減価償却率"/>
        <xdr:cNvSpPr txBox="1"/>
      </xdr:nvSpPr>
      <xdr:spPr>
        <a:xfrm>
          <a:off x="152660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5732</xdr:rowOff>
    </xdr:from>
    <xdr:ext cx="405111" cy="259045"/>
    <xdr:sp macro="" textlink="">
      <xdr:nvSpPr>
        <xdr:cNvPr id="739" name="n_2mainValue【庁舎】&#10;有形固定資産減価償却率"/>
        <xdr:cNvSpPr txBox="1"/>
      </xdr:nvSpPr>
      <xdr:spPr>
        <a:xfrm>
          <a:off x="14389744"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0" name="直線コネクタ 7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1" name="テキスト ボックス 7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2" name="直線コネクタ 7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3" name="テキスト ボックス 7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4" name="直線コネクタ 7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5" name="テキスト ボックス 7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6" name="直線コネクタ 7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7" name="テキスト ボックス 7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1" name="直線コネクタ 760"/>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2"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3" name="直線コネクタ 762"/>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64"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65" name="直線コネクタ 764"/>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66"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7" name="フローチャート: 判断 766"/>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68" name="フローチャート: 判断 767"/>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9" name="フローチャート: 判断 768"/>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775" name="楕円 774"/>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776"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777" name="楕円 776"/>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778" name="直線コネクタ 777"/>
        <xdr:cNvCxnSpPr/>
      </xdr:nvCxnSpPr>
      <xdr:spPr>
        <a:xfrm>
          <a:off x="21323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79" name="楕円 778"/>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169926</xdr:rowOff>
    </xdr:to>
    <xdr:cxnSp macro="">
      <xdr:nvCxnSpPr>
        <xdr:cNvPr id="780" name="直線コネクタ 779"/>
        <xdr:cNvCxnSpPr/>
      </xdr:nvCxnSpPr>
      <xdr:spPr>
        <a:xfrm flipV="1">
          <a:off x="20434300" y="1816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1"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82" name="n_2ave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783"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84" name="n_2mainValue【庁舎】&#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有形固定資産減価償却率が類似団体内平均より特に高い施設は図書館と市民会館、特に低い施設は一般廃棄物処理施設と庁舎である。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現在老朽化が顕著であり、一人当たりの面積も類似団体内平均に比べ小さくなっていることから、平成２９年６月に策定した新小牧市図書館の建設方針に従い建替えを進めている。また、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一般廃棄物処理施設と庁舎については、平成２４年度に庁舎の建替え、平成２６年度に廃棄物処理施設（小牧岩倉エコルセンター）の建設を行ったため、減価償却率が低くなっている。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37</xdr:row>
      <xdr:rowOff>158750</xdr:rowOff>
    </xdr:to>
    <xdr:cxnSp macro="">
      <xdr:nvCxnSpPr>
        <xdr:cNvPr id="71" name="直線コネクタ 70"/>
        <xdr:cNvCxnSpPr/>
      </xdr:nvCxnSpPr>
      <xdr:spPr>
        <a:xfrm flipV="1">
          <a:off x="4114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39007</xdr:rowOff>
    </xdr:to>
    <xdr:cxnSp macro="">
      <xdr:nvCxnSpPr>
        <xdr:cNvPr id="74" name="直線コネクタ 73"/>
        <xdr:cNvCxnSpPr/>
      </xdr:nvCxnSpPr>
      <xdr:spPr>
        <a:xfrm flipV="1">
          <a:off x="3225800" y="650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39007</xdr:rowOff>
    </xdr:from>
    <xdr:to>
      <xdr:col>15</xdr:col>
      <xdr:colOff>82550</xdr:colOff>
      <xdr:row>38</xdr:row>
      <xdr:rowOff>90715</xdr:rowOff>
    </xdr:to>
    <xdr:cxnSp macro="">
      <xdr:nvCxnSpPr>
        <xdr:cNvPr id="77" name="直線コネクタ 76"/>
        <xdr:cNvCxnSpPr/>
      </xdr:nvCxnSpPr>
      <xdr:spPr>
        <a:xfrm flipV="1">
          <a:off x="2336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90715</xdr:rowOff>
    </xdr:from>
    <xdr:to>
      <xdr:col>11</xdr:col>
      <xdr:colOff>31750</xdr:colOff>
      <xdr:row>38</xdr:row>
      <xdr:rowOff>90715</xdr:rowOff>
    </xdr:to>
    <xdr:cxnSp macro="">
      <xdr:nvCxnSpPr>
        <xdr:cNvPr id="80" name="直線コネクタ 79"/>
        <xdr:cNvCxnSpPr/>
      </xdr:nvCxnSpPr>
      <xdr:spPr>
        <a:xfrm>
          <a:off x="1447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90" name="楕円 89"/>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91"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2" name="楕円 91"/>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3" name="テキスト ボックス 92"/>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159657</xdr:rowOff>
    </xdr:from>
    <xdr:to>
      <xdr:col>15</xdr:col>
      <xdr:colOff>133350</xdr:colOff>
      <xdr:row>38</xdr:row>
      <xdr:rowOff>89807</xdr:rowOff>
    </xdr:to>
    <xdr:sp macro="" textlink="">
      <xdr:nvSpPr>
        <xdr:cNvPr id="94" name="楕円 93"/>
        <xdr:cNvSpPr/>
      </xdr:nvSpPr>
      <xdr:spPr>
        <a:xfrm>
          <a:off x="3175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99984</xdr:rowOff>
    </xdr:from>
    <xdr:ext cx="762000" cy="259045"/>
    <xdr:sp macro="" textlink="">
      <xdr:nvSpPr>
        <xdr:cNvPr id="95" name="テキスト ボックス 94"/>
        <xdr:cNvSpPr txBox="1"/>
      </xdr:nvSpPr>
      <xdr:spPr>
        <a:xfrm>
          <a:off x="2844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39915</xdr:rowOff>
    </xdr:from>
    <xdr:to>
      <xdr:col>11</xdr:col>
      <xdr:colOff>82550</xdr:colOff>
      <xdr:row>38</xdr:row>
      <xdr:rowOff>141515</xdr:rowOff>
    </xdr:to>
    <xdr:sp macro="" textlink="">
      <xdr:nvSpPr>
        <xdr:cNvPr id="96" name="楕円 95"/>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151691</xdr:rowOff>
    </xdr:from>
    <xdr:ext cx="762000" cy="259045"/>
    <xdr:sp macro="" textlink="">
      <xdr:nvSpPr>
        <xdr:cNvPr id="97" name="テキスト ボックス 96"/>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類似団体平均を大きく下回っており、比率も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しかし、今後扶助費の増嵩等により厳しい状況となることが予想されるため、事務事業の見直しによる経費削減に努める。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19368</xdr:rowOff>
    </xdr:from>
    <xdr:to>
      <xdr:col>23</xdr:col>
      <xdr:colOff>133350</xdr:colOff>
      <xdr:row>60</xdr:row>
      <xdr:rowOff>158115</xdr:rowOff>
    </xdr:to>
    <xdr:cxnSp macro="">
      <xdr:nvCxnSpPr>
        <xdr:cNvPr id="130" name="直線コネクタ 129"/>
        <xdr:cNvCxnSpPr/>
      </xdr:nvCxnSpPr>
      <xdr:spPr>
        <a:xfrm flipV="1">
          <a:off x="4114800" y="10306368"/>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158115</xdr:rowOff>
    </xdr:to>
    <xdr:cxnSp macro="">
      <xdr:nvCxnSpPr>
        <xdr:cNvPr id="133" name="直線コネクタ 132"/>
        <xdr:cNvCxnSpPr/>
      </xdr:nvCxnSpPr>
      <xdr:spPr>
        <a:xfrm>
          <a:off x="3225800" y="103365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19368</xdr:rowOff>
    </xdr:from>
    <xdr:to>
      <xdr:col>15</xdr:col>
      <xdr:colOff>82550</xdr:colOff>
      <xdr:row>60</xdr:row>
      <xdr:rowOff>49530</xdr:rowOff>
    </xdr:to>
    <xdr:cxnSp macro="">
      <xdr:nvCxnSpPr>
        <xdr:cNvPr id="136" name="直線コネクタ 135"/>
        <xdr:cNvCxnSpPr/>
      </xdr:nvCxnSpPr>
      <xdr:spPr>
        <a:xfrm>
          <a:off x="2336800" y="103063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19368</xdr:rowOff>
    </xdr:from>
    <xdr:to>
      <xdr:col>11</xdr:col>
      <xdr:colOff>31750</xdr:colOff>
      <xdr:row>60</xdr:row>
      <xdr:rowOff>170180</xdr:rowOff>
    </xdr:to>
    <xdr:cxnSp macro="">
      <xdr:nvCxnSpPr>
        <xdr:cNvPr id="139" name="直線コネクタ 138"/>
        <xdr:cNvCxnSpPr/>
      </xdr:nvCxnSpPr>
      <xdr:spPr>
        <a:xfrm flipV="1">
          <a:off x="1447800" y="1030636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140018</xdr:rowOff>
    </xdr:from>
    <xdr:to>
      <xdr:col>23</xdr:col>
      <xdr:colOff>184150</xdr:colOff>
      <xdr:row>60</xdr:row>
      <xdr:rowOff>70168</xdr:rowOff>
    </xdr:to>
    <xdr:sp macro="" textlink="">
      <xdr:nvSpPr>
        <xdr:cNvPr id="149" name="楕円 148"/>
        <xdr:cNvSpPr/>
      </xdr:nvSpPr>
      <xdr:spPr>
        <a:xfrm>
          <a:off x="4902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156545</xdr:rowOff>
    </xdr:from>
    <xdr:ext cx="762000" cy="259045"/>
    <xdr:sp macro="" textlink="">
      <xdr:nvSpPr>
        <xdr:cNvPr id="150" name="財政構造の弾力性該当値テキスト"/>
        <xdr:cNvSpPr txBox="1"/>
      </xdr:nvSpPr>
      <xdr:spPr>
        <a:xfrm>
          <a:off x="5041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51" name="楕円 150"/>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2" name="テキスト ボックス 151"/>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3" name="楕円 152"/>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4" name="テキスト ボックス 153"/>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140018</xdr:rowOff>
    </xdr:from>
    <xdr:to>
      <xdr:col>11</xdr:col>
      <xdr:colOff>82550</xdr:colOff>
      <xdr:row>60</xdr:row>
      <xdr:rowOff>70168</xdr:rowOff>
    </xdr:to>
    <xdr:sp macro="" textlink="">
      <xdr:nvSpPr>
        <xdr:cNvPr id="155" name="楕円 154"/>
        <xdr:cNvSpPr/>
      </xdr:nvSpPr>
      <xdr:spPr>
        <a:xfrm>
          <a:off x="2286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80345</xdr:rowOff>
    </xdr:from>
    <xdr:ext cx="762000" cy="259045"/>
    <xdr:sp macro="" textlink="">
      <xdr:nvSpPr>
        <xdr:cNvPr id="156" name="テキスト ボックス 155"/>
        <xdr:cNvSpPr txBox="1"/>
      </xdr:nvSpPr>
      <xdr:spPr>
        <a:xfrm>
          <a:off x="1955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8" name="テキスト ボックス 157"/>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32705</xdr:rowOff>
    </xdr:from>
    <xdr:to>
      <xdr:col>23</xdr:col>
      <xdr:colOff>133350</xdr:colOff>
      <xdr:row>84</xdr:row>
      <xdr:rowOff>34875</xdr:rowOff>
    </xdr:to>
    <xdr:cxnSp macro="">
      <xdr:nvCxnSpPr>
        <xdr:cNvPr id="195" name="直線コネクタ 194"/>
        <xdr:cNvCxnSpPr/>
      </xdr:nvCxnSpPr>
      <xdr:spPr>
        <a:xfrm flipV="1">
          <a:off x="4114800" y="14434505"/>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13934</xdr:rowOff>
    </xdr:from>
    <xdr:to>
      <xdr:col>19</xdr:col>
      <xdr:colOff>133350</xdr:colOff>
      <xdr:row>84</xdr:row>
      <xdr:rowOff>34875</xdr:rowOff>
    </xdr:to>
    <xdr:cxnSp macro="">
      <xdr:nvCxnSpPr>
        <xdr:cNvPr id="198" name="直線コネクタ 197"/>
        <xdr:cNvCxnSpPr/>
      </xdr:nvCxnSpPr>
      <xdr:spPr>
        <a:xfrm>
          <a:off x="3225800" y="14415734"/>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4955</xdr:rowOff>
    </xdr:from>
    <xdr:to>
      <xdr:col>15</xdr:col>
      <xdr:colOff>82550</xdr:colOff>
      <xdr:row>84</xdr:row>
      <xdr:rowOff>13934</xdr:rowOff>
    </xdr:to>
    <xdr:cxnSp macro="">
      <xdr:nvCxnSpPr>
        <xdr:cNvPr id="201" name="直線コネクタ 200"/>
        <xdr:cNvCxnSpPr/>
      </xdr:nvCxnSpPr>
      <xdr:spPr>
        <a:xfrm>
          <a:off x="2336800" y="14406755"/>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73783</xdr:rowOff>
    </xdr:from>
    <xdr:to>
      <xdr:col>11</xdr:col>
      <xdr:colOff>31750</xdr:colOff>
      <xdr:row>84</xdr:row>
      <xdr:rowOff>4955</xdr:rowOff>
    </xdr:to>
    <xdr:cxnSp macro="">
      <xdr:nvCxnSpPr>
        <xdr:cNvPr id="204" name="直線コネクタ 203"/>
        <xdr:cNvCxnSpPr/>
      </xdr:nvCxnSpPr>
      <xdr:spPr>
        <a:xfrm>
          <a:off x="1447800" y="14304133"/>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153355</xdr:rowOff>
    </xdr:from>
    <xdr:to>
      <xdr:col>23</xdr:col>
      <xdr:colOff>184150</xdr:colOff>
      <xdr:row>84</xdr:row>
      <xdr:rowOff>83505</xdr:rowOff>
    </xdr:to>
    <xdr:sp macro="" textlink="">
      <xdr:nvSpPr>
        <xdr:cNvPr id="214" name="楕円 213"/>
        <xdr:cNvSpPr/>
      </xdr:nvSpPr>
      <xdr:spPr>
        <a:xfrm>
          <a:off x="4902200" y="143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125432</xdr:rowOff>
    </xdr:from>
    <xdr:ext cx="762000" cy="259045"/>
    <xdr:sp macro="" textlink="">
      <xdr:nvSpPr>
        <xdr:cNvPr id="215" name="人件費・物件費等の状況該当値テキスト"/>
        <xdr:cNvSpPr txBox="1"/>
      </xdr:nvSpPr>
      <xdr:spPr>
        <a:xfrm>
          <a:off x="5041900" y="1435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155525</xdr:rowOff>
    </xdr:from>
    <xdr:to>
      <xdr:col>19</xdr:col>
      <xdr:colOff>184150</xdr:colOff>
      <xdr:row>84</xdr:row>
      <xdr:rowOff>85675</xdr:rowOff>
    </xdr:to>
    <xdr:sp macro="" textlink="">
      <xdr:nvSpPr>
        <xdr:cNvPr id="216" name="楕円 215"/>
        <xdr:cNvSpPr/>
      </xdr:nvSpPr>
      <xdr:spPr>
        <a:xfrm>
          <a:off x="4064000" y="1438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70452</xdr:rowOff>
    </xdr:from>
    <xdr:ext cx="736600" cy="259045"/>
    <xdr:sp macro="" textlink="">
      <xdr:nvSpPr>
        <xdr:cNvPr id="217" name="テキスト ボックス 216"/>
        <xdr:cNvSpPr txBox="1"/>
      </xdr:nvSpPr>
      <xdr:spPr>
        <a:xfrm>
          <a:off x="3733800" y="1447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134584</xdr:rowOff>
    </xdr:from>
    <xdr:to>
      <xdr:col>15</xdr:col>
      <xdr:colOff>133350</xdr:colOff>
      <xdr:row>84</xdr:row>
      <xdr:rowOff>64734</xdr:rowOff>
    </xdr:to>
    <xdr:sp macro="" textlink="">
      <xdr:nvSpPr>
        <xdr:cNvPr id="218" name="楕円 217"/>
        <xdr:cNvSpPr/>
      </xdr:nvSpPr>
      <xdr:spPr>
        <a:xfrm>
          <a:off x="31750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49511</xdr:rowOff>
    </xdr:from>
    <xdr:ext cx="762000" cy="259045"/>
    <xdr:sp macro="" textlink="">
      <xdr:nvSpPr>
        <xdr:cNvPr id="219" name="テキスト ボックス 218"/>
        <xdr:cNvSpPr txBox="1"/>
      </xdr:nvSpPr>
      <xdr:spPr>
        <a:xfrm>
          <a:off x="2844800" y="14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125605</xdr:rowOff>
    </xdr:from>
    <xdr:to>
      <xdr:col>11</xdr:col>
      <xdr:colOff>82550</xdr:colOff>
      <xdr:row>84</xdr:row>
      <xdr:rowOff>55755</xdr:rowOff>
    </xdr:to>
    <xdr:sp macro="" textlink="">
      <xdr:nvSpPr>
        <xdr:cNvPr id="220" name="楕円 219"/>
        <xdr:cNvSpPr/>
      </xdr:nvSpPr>
      <xdr:spPr>
        <a:xfrm>
          <a:off x="2286000" y="14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40532</xdr:rowOff>
    </xdr:from>
    <xdr:ext cx="762000" cy="259045"/>
    <xdr:sp macro="" textlink="">
      <xdr:nvSpPr>
        <xdr:cNvPr id="221" name="テキスト ボックス 220"/>
        <xdr:cNvSpPr txBox="1"/>
      </xdr:nvSpPr>
      <xdr:spPr>
        <a:xfrm>
          <a:off x="1955800" y="144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22983</xdr:rowOff>
    </xdr:from>
    <xdr:to>
      <xdr:col>7</xdr:col>
      <xdr:colOff>31750</xdr:colOff>
      <xdr:row>83</xdr:row>
      <xdr:rowOff>124583</xdr:rowOff>
    </xdr:to>
    <xdr:sp macro="" textlink="">
      <xdr:nvSpPr>
        <xdr:cNvPr id="222" name="楕円 221"/>
        <xdr:cNvSpPr/>
      </xdr:nvSpPr>
      <xdr:spPr>
        <a:xfrm>
          <a:off x="1397000" y="142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109360</xdr:rowOff>
    </xdr:from>
    <xdr:ext cx="762000" cy="259045"/>
    <xdr:sp macro="" textlink="">
      <xdr:nvSpPr>
        <xdr:cNvPr id="223" name="テキスト ボックス 222"/>
        <xdr:cNvSpPr txBox="1"/>
      </xdr:nvSpPr>
      <xdr:spPr>
        <a:xfrm>
          <a:off x="1066800" y="1433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a:t>
          </a:r>
        </a:p>
        <a:p>
          <a:r>
            <a:rPr kumimoji="1" lang="ja-JP" altLang="en-US" sz="1300">
              <a:latin typeface="ＭＳ Ｐゴシック" panose="020B0600070205080204" pitchFamily="50" charset="-128"/>
              <a:ea typeface="ＭＳ Ｐゴシック" panose="020B0600070205080204" pitchFamily="50" charset="-128"/>
            </a:rPr>
            <a:t>　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7" name="直線コネクタ 256"/>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87</xdr:row>
      <xdr:rowOff>10584</xdr:rowOff>
    </xdr:to>
    <xdr:cxnSp macro="">
      <xdr:nvCxnSpPr>
        <xdr:cNvPr id="260" name="直線コネクタ 259"/>
        <xdr:cNvCxnSpPr/>
      </xdr:nvCxnSpPr>
      <xdr:spPr>
        <a:xfrm>
          <a:off x="15290800" y="147859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41275</xdr:rowOff>
    </xdr:to>
    <xdr:cxnSp macro="">
      <xdr:nvCxnSpPr>
        <xdr:cNvPr id="263" name="直線コネクタ 262"/>
        <xdr:cNvCxnSpPr/>
      </xdr:nvCxnSpPr>
      <xdr:spPr>
        <a:xfrm>
          <a:off x="14401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87</xdr:row>
      <xdr:rowOff>151341</xdr:rowOff>
    </xdr:to>
    <xdr:cxnSp macro="">
      <xdr:nvCxnSpPr>
        <xdr:cNvPr id="266" name="直線コネクタ 265"/>
        <xdr:cNvCxnSpPr/>
      </xdr:nvCxnSpPr>
      <xdr:spPr>
        <a:xfrm flipV="1">
          <a:off x="13512800" y="1470554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4" name="楕円 283"/>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5" name="テキスト ボックス 284"/>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71649</xdr:rowOff>
    </xdr:to>
    <xdr:cxnSp macro="">
      <xdr:nvCxnSpPr>
        <xdr:cNvPr id="320" name="直線コネクタ 319"/>
        <xdr:cNvCxnSpPr/>
      </xdr:nvCxnSpPr>
      <xdr:spPr>
        <a:xfrm>
          <a:off x="16179800" y="1035663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63606</xdr:rowOff>
    </xdr:from>
    <xdr:to>
      <xdr:col>77</xdr:col>
      <xdr:colOff>44450</xdr:colOff>
      <xdr:row>60</xdr:row>
      <xdr:rowOff>69638</xdr:rowOff>
    </xdr:to>
    <xdr:cxnSp macro="">
      <xdr:nvCxnSpPr>
        <xdr:cNvPr id="323" name="直線コネクタ 322"/>
        <xdr:cNvCxnSpPr/>
      </xdr:nvCxnSpPr>
      <xdr:spPr>
        <a:xfrm>
          <a:off x="15290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69638</xdr:rowOff>
    </xdr:to>
    <xdr:cxnSp macro="">
      <xdr:nvCxnSpPr>
        <xdr:cNvPr id="326" name="直線コネクタ 325"/>
        <xdr:cNvCxnSpPr/>
      </xdr:nvCxnSpPr>
      <xdr:spPr>
        <a:xfrm flipV="1">
          <a:off x="14401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73660</xdr:rowOff>
    </xdr:to>
    <xdr:cxnSp macro="">
      <xdr:nvCxnSpPr>
        <xdr:cNvPr id="329" name="直線コネクタ 328"/>
        <xdr:cNvCxnSpPr/>
      </xdr:nvCxnSpPr>
      <xdr:spPr>
        <a:xfrm flipV="1">
          <a:off x="13512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20849</xdr:rowOff>
    </xdr:from>
    <xdr:to>
      <xdr:col>81</xdr:col>
      <xdr:colOff>95250</xdr:colOff>
      <xdr:row>60</xdr:row>
      <xdr:rowOff>122449</xdr:rowOff>
    </xdr:to>
    <xdr:sp macro="" textlink="">
      <xdr:nvSpPr>
        <xdr:cNvPr id="339" name="楕円 338"/>
        <xdr:cNvSpPr/>
      </xdr:nvSpPr>
      <xdr:spPr>
        <a:xfrm>
          <a:off x="169672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37376</xdr:rowOff>
    </xdr:from>
    <xdr:ext cx="762000" cy="259045"/>
    <xdr:sp macro="" textlink="">
      <xdr:nvSpPr>
        <xdr:cNvPr id="340" name="定員管理の状況該当値テキスト"/>
        <xdr:cNvSpPr txBox="1"/>
      </xdr:nvSpPr>
      <xdr:spPr>
        <a:xfrm>
          <a:off x="17106900" y="1015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41" name="楕円 340"/>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2" name="テキスト ボックス 341"/>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xdr:rowOff>
    </xdr:from>
    <xdr:to>
      <xdr:col>73</xdr:col>
      <xdr:colOff>44450</xdr:colOff>
      <xdr:row>60</xdr:row>
      <xdr:rowOff>114406</xdr:rowOff>
    </xdr:to>
    <xdr:sp macro="" textlink="">
      <xdr:nvSpPr>
        <xdr:cNvPr id="343" name="楕円 342"/>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124583</xdr:rowOff>
    </xdr:from>
    <xdr:ext cx="762000" cy="259045"/>
    <xdr:sp macro="" textlink="">
      <xdr:nvSpPr>
        <xdr:cNvPr id="344" name="テキスト ボックス 343"/>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5" name="楕円 344"/>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6" name="テキスト ボックス 345"/>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67733</xdr:rowOff>
    </xdr:to>
    <xdr:cxnSp macro="">
      <xdr:nvCxnSpPr>
        <xdr:cNvPr id="381" name="直線コネクタ 380"/>
        <xdr:cNvCxnSpPr/>
      </xdr:nvCxnSpPr>
      <xdr:spPr>
        <a:xfrm flipV="1">
          <a:off x="16179800" y="65667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67733</xdr:rowOff>
    </xdr:to>
    <xdr:cxnSp macro="">
      <xdr:nvCxnSpPr>
        <xdr:cNvPr id="384" name="直線コネクタ 383"/>
        <xdr:cNvCxnSpPr/>
      </xdr:nvCxnSpPr>
      <xdr:spPr>
        <a:xfrm>
          <a:off x="15290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87" name="直線コネクタ 386"/>
        <xdr:cNvCxnSpPr/>
      </xdr:nvCxnSpPr>
      <xdr:spPr>
        <a:xfrm>
          <a:off x="14401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75777</xdr:rowOff>
    </xdr:to>
    <xdr:cxnSp macro="">
      <xdr:nvCxnSpPr>
        <xdr:cNvPr id="390" name="直線コネクタ 389"/>
        <xdr:cNvCxnSpPr/>
      </xdr:nvCxnSpPr>
      <xdr:spPr>
        <a:xfrm flipV="1">
          <a:off x="13512800" y="65828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0" name="楕円 399"/>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401"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8" name="楕円 407"/>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9" name="テキスト ボックス 408"/>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その主な要因としては、市債の現在高の減（平成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年度以降減少）等による将来負担額の減並びに財政調整基金等の積立や次世代教育環境整備基金、社会福祉基金、都市基盤整備基金への一財の積み立てによる充当可能財源等の増があげられる。　</a:t>
          </a:r>
        </a:p>
        <a:p>
          <a:r>
            <a:rPr kumimoji="1" lang="ja-JP" altLang="en-US" sz="1300">
              <a:latin typeface="ＭＳ Ｐゴシック" panose="020B0600070205080204" pitchFamily="50" charset="-128"/>
              <a:ea typeface="ＭＳ Ｐゴシック" panose="020B0600070205080204" pitchFamily="50" charset="-128"/>
            </a:rPr>
            <a:t>　今後も、引き続き計画的な市債発行に努めるなど、健全な財政運営に努める。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が、簡素で効率的な行財政運営を行うために、職員数の適正な管理と適正な職員配置を進めていることで、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33</xdr:row>
      <xdr:rowOff>95250</xdr:rowOff>
    </xdr:to>
    <xdr:cxnSp macro="">
      <xdr:nvCxnSpPr>
        <xdr:cNvPr id="66" name="直線コネクタ 65"/>
        <xdr:cNvCxnSpPr/>
      </xdr:nvCxnSpPr>
      <xdr:spPr>
        <a:xfrm flipV="1">
          <a:off x="3987800" y="570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95250</xdr:rowOff>
    </xdr:to>
    <xdr:cxnSp macro="">
      <xdr:nvCxnSpPr>
        <xdr:cNvPr id="69" name="直線コネクタ 68"/>
        <xdr:cNvCxnSpPr/>
      </xdr:nvCxnSpPr>
      <xdr:spPr>
        <a:xfrm>
          <a:off x="3098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33</xdr:row>
      <xdr:rowOff>69850</xdr:rowOff>
    </xdr:to>
    <xdr:cxnSp macro="">
      <xdr:nvCxnSpPr>
        <xdr:cNvPr id="72" name="直線コネクタ 71"/>
        <xdr:cNvCxnSpPr/>
      </xdr:nvCxnSpPr>
      <xdr:spPr>
        <a:xfrm flipV="1">
          <a:off x="2209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114300</xdr:rowOff>
    </xdr:to>
    <xdr:cxnSp macro="">
      <xdr:nvCxnSpPr>
        <xdr:cNvPr id="75" name="直線コネクタ 74"/>
        <xdr:cNvCxnSpPr/>
      </xdr:nvCxnSpPr>
      <xdr:spPr>
        <a:xfrm flipV="1">
          <a:off x="1320800" y="5727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165100</xdr:rowOff>
    </xdr:from>
    <xdr:to>
      <xdr:col>24</xdr:col>
      <xdr:colOff>76200</xdr:colOff>
      <xdr:row>33</xdr:row>
      <xdr:rowOff>95250</xdr:rowOff>
    </xdr:to>
    <xdr:sp macro="" textlink="">
      <xdr:nvSpPr>
        <xdr:cNvPr id="85" name="楕円 84"/>
        <xdr:cNvSpPr/>
      </xdr:nvSpPr>
      <xdr:spPr>
        <a:xfrm>
          <a:off x="4775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44450</xdr:rowOff>
    </xdr:from>
    <xdr:to>
      <xdr:col>20</xdr:col>
      <xdr:colOff>38100</xdr:colOff>
      <xdr:row>33</xdr:row>
      <xdr:rowOff>146050</xdr:rowOff>
    </xdr:to>
    <xdr:sp macro="" textlink="">
      <xdr:nvSpPr>
        <xdr:cNvPr id="87" name="楕円 86"/>
        <xdr:cNvSpPr/>
      </xdr:nvSpPr>
      <xdr:spPr>
        <a:xfrm>
          <a:off x="3937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156227</xdr:rowOff>
    </xdr:from>
    <xdr:ext cx="736600" cy="259045"/>
    <xdr:sp macro="" textlink="">
      <xdr:nvSpPr>
        <xdr:cNvPr id="88" name="テキスト ボックス 87"/>
        <xdr:cNvSpPr txBox="1"/>
      </xdr:nvSpPr>
      <xdr:spPr>
        <a:xfrm>
          <a:off x="3606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類似団体と比較して物件費の割合が高い傾向にあるため、引き続き事務事業の見直し等による経費削減に努める。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42418</xdr:rowOff>
    </xdr:to>
    <xdr:cxnSp macro="">
      <xdr:nvCxnSpPr>
        <xdr:cNvPr id="125" name="直線コネクタ 124"/>
        <xdr:cNvCxnSpPr/>
      </xdr:nvCxnSpPr>
      <xdr:spPr>
        <a:xfrm flipV="1">
          <a:off x="15671800" y="35788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14986</xdr:rowOff>
    </xdr:from>
    <xdr:to>
      <xdr:col>78</xdr:col>
      <xdr:colOff>69850</xdr:colOff>
      <xdr:row>21</xdr:row>
      <xdr:rowOff>42418</xdr:rowOff>
    </xdr:to>
    <xdr:cxnSp macro="">
      <xdr:nvCxnSpPr>
        <xdr:cNvPr id="128" name="直線コネクタ 127"/>
        <xdr:cNvCxnSpPr/>
      </xdr:nvCxnSpPr>
      <xdr:spPr>
        <a:xfrm>
          <a:off x="14782800" y="3615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159004</xdr:rowOff>
    </xdr:from>
    <xdr:to>
      <xdr:col>73</xdr:col>
      <xdr:colOff>180975</xdr:colOff>
      <xdr:row>21</xdr:row>
      <xdr:rowOff>14986</xdr:rowOff>
    </xdr:to>
    <xdr:cxnSp macro="">
      <xdr:nvCxnSpPr>
        <xdr:cNvPr id="131" name="直線コネクタ 130"/>
        <xdr:cNvCxnSpPr/>
      </xdr:nvCxnSpPr>
      <xdr:spPr>
        <a:xfrm>
          <a:off x="13893800" y="3588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159004</xdr:rowOff>
    </xdr:from>
    <xdr:to>
      <xdr:col>69</xdr:col>
      <xdr:colOff>92075</xdr:colOff>
      <xdr:row>21</xdr:row>
      <xdr:rowOff>33274</xdr:rowOff>
    </xdr:to>
    <xdr:cxnSp macro="">
      <xdr:nvCxnSpPr>
        <xdr:cNvPr id="134" name="直線コネクタ 133"/>
        <xdr:cNvCxnSpPr/>
      </xdr:nvCxnSpPr>
      <xdr:spPr>
        <a:xfrm flipV="1">
          <a:off x="13004800" y="3588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5"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163068</xdr:rowOff>
    </xdr:from>
    <xdr:to>
      <xdr:col>78</xdr:col>
      <xdr:colOff>120650</xdr:colOff>
      <xdr:row>21</xdr:row>
      <xdr:rowOff>93218</xdr:rowOff>
    </xdr:to>
    <xdr:sp macro="" textlink="">
      <xdr:nvSpPr>
        <xdr:cNvPr id="146" name="楕円 145"/>
        <xdr:cNvSpPr/>
      </xdr:nvSpPr>
      <xdr:spPr>
        <a:xfrm>
          <a:off x="15621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77995</xdr:rowOff>
    </xdr:from>
    <xdr:ext cx="736600" cy="259045"/>
    <xdr:sp macro="" textlink="">
      <xdr:nvSpPr>
        <xdr:cNvPr id="147" name="テキスト ボックス 146"/>
        <xdr:cNvSpPr txBox="1"/>
      </xdr:nvSpPr>
      <xdr:spPr>
        <a:xfrm>
          <a:off x="15290800" y="367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135636</xdr:rowOff>
    </xdr:from>
    <xdr:to>
      <xdr:col>74</xdr:col>
      <xdr:colOff>31750</xdr:colOff>
      <xdr:row>21</xdr:row>
      <xdr:rowOff>65786</xdr:rowOff>
    </xdr:to>
    <xdr:sp macro="" textlink="">
      <xdr:nvSpPr>
        <xdr:cNvPr id="148" name="楕円 147"/>
        <xdr:cNvSpPr/>
      </xdr:nvSpPr>
      <xdr:spPr>
        <a:xfrm>
          <a:off x="14732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50563</xdr:rowOff>
    </xdr:from>
    <xdr:ext cx="762000" cy="259045"/>
    <xdr:sp macro="" textlink="">
      <xdr:nvSpPr>
        <xdr:cNvPr id="149" name="テキスト ボックス 148"/>
        <xdr:cNvSpPr txBox="1"/>
      </xdr:nvSpPr>
      <xdr:spPr>
        <a:xfrm>
          <a:off x="14401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108204</xdr:rowOff>
    </xdr:from>
    <xdr:to>
      <xdr:col>69</xdr:col>
      <xdr:colOff>142875</xdr:colOff>
      <xdr:row>21</xdr:row>
      <xdr:rowOff>38354</xdr:rowOff>
    </xdr:to>
    <xdr:sp macro="" textlink="">
      <xdr:nvSpPr>
        <xdr:cNvPr id="150" name="楕円 149"/>
        <xdr:cNvSpPr/>
      </xdr:nvSpPr>
      <xdr:spPr>
        <a:xfrm>
          <a:off x="13843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23131</xdr:rowOff>
    </xdr:from>
    <xdr:ext cx="762000" cy="259045"/>
    <xdr:sp macro="" textlink="">
      <xdr:nvSpPr>
        <xdr:cNvPr id="151" name="テキスト ボックス 150"/>
        <xdr:cNvSpPr txBox="1"/>
      </xdr:nvSpPr>
      <xdr:spPr>
        <a:xfrm>
          <a:off x="13512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153924</xdr:rowOff>
    </xdr:from>
    <xdr:to>
      <xdr:col>65</xdr:col>
      <xdr:colOff>53975</xdr:colOff>
      <xdr:row>21</xdr:row>
      <xdr:rowOff>84074</xdr:rowOff>
    </xdr:to>
    <xdr:sp macro="" textlink="">
      <xdr:nvSpPr>
        <xdr:cNvPr id="152" name="楕円 151"/>
        <xdr:cNvSpPr/>
      </xdr:nvSpPr>
      <xdr:spPr>
        <a:xfrm>
          <a:off x="12954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68851</xdr:rowOff>
    </xdr:from>
    <xdr:ext cx="762000" cy="259045"/>
    <xdr:sp macro="" textlink="">
      <xdr:nvSpPr>
        <xdr:cNvPr id="153" name="テキスト ボックス 152"/>
        <xdr:cNvSpPr txBox="1"/>
      </xdr:nvSpPr>
      <xdr:spPr>
        <a:xfrm>
          <a:off x="12623800" y="366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ポイント改善したが、依然として類似団体平均を上回っている。増加の主な原因として、保育所等に対する給付費の増等があげられる。</a:t>
          </a:r>
        </a:p>
        <a:p>
          <a:r>
            <a:rPr kumimoji="1" lang="ja-JP" altLang="en-US" sz="1300">
              <a:latin typeface="ＭＳ Ｐゴシック" panose="020B0600070205080204" pitchFamily="50" charset="-128"/>
              <a:ea typeface="ＭＳ Ｐゴシック" panose="020B0600070205080204" pitchFamily="50" charset="-128"/>
            </a:rPr>
            <a:t>　今後も扶助費の増加が予想されるため、国・県等の動向に留意し、特定財源の確保に努める。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127000</xdr:rowOff>
    </xdr:to>
    <xdr:cxnSp macro="">
      <xdr:nvCxnSpPr>
        <xdr:cNvPr id="186" name="直線コネクタ 185"/>
        <xdr:cNvCxnSpPr/>
      </xdr:nvCxnSpPr>
      <xdr:spPr>
        <a:xfrm flipV="1">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9" name="直線コネクタ 188"/>
        <xdr:cNvCxnSpPr/>
      </xdr:nvCxnSpPr>
      <xdr:spPr>
        <a:xfrm>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2" name="直線コネクタ 191"/>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31750</xdr:rowOff>
    </xdr:to>
    <xdr:cxnSp macro="">
      <xdr:nvCxnSpPr>
        <xdr:cNvPr id="195" name="直線コネクタ 194"/>
        <xdr:cNvCxnSpPr/>
      </xdr:nvCxnSpPr>
      <xdr:spPr>
        <a:xfrm flipV="1">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7" name="楕円 206"/>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8" name="テキスト ボックス 207"/>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ポイント改善しており、類似団体平均を下回り、比較的弾性力がある。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135165</xdr:rowOff>
    </xdr:from>
    <xdr:to>
      <xdr:col>82</xdr:col>
      <xdr:colOff>107950</xdr:colOff>
      <xdr:row>53</xdr:row>
      <xdr:rowOff>146050</xdr:rowOff>
    </xdr:to>
    <xdr:cxnSp macro="">
      <xdr:nvCxnSpPr>
        <xdr:cNvPr id="249" name="直線コネクタ 248"/>
        <xdr:cNvCxnSpPr/>
      </xdr:nvCxnSpPr>
      <xdr:spPr>
        <a:xfrm flipV="1">
          <a:off x="15671800" y="9222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53</xdr:row>
      <xdr:rowOff>146050</xdr:rowOff>
    </xdr:to>
    <xdr:cxnSp macro="">
      <xdr:nvCxnSpPr>
        <xdr:cNvPr id="252" name="直線コネクタ 251"/>
        <xdr:cNvCxnSpPr/>
      </xdr:nvCxnSpPr>
      <xdr:spPr>
        <a:xfrm>
          <a:off x="14782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135165</xdr:rowOff>
    </xdr:to>
    <xdr:cxnSp macro="">
      <xdr:nvCxnSpPr>
        <xdr:cNvPr id="255" name="直線コネクタ 254"/>
        <xdr:cNvCxnSpPr/>
      </xdr:nvCxnSpPr>
      <xdr:spPr>
        <a:xfrm>
          <a:off x="13893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48078</xdr:rowOff>
    </xdr:from>
    <xdr:to>
      <xdr:col>69</xdr:col>
      <xdr:colOff>92075</xdr:colOff>
      <xdr:row>53</xdr:row>
      <xdr:rowOff>69850</xdr:rowOff>
    </xdr:to>
    <xdr:cxnSp macro="">
      <xdr:nvCxnSpPr>
        <xdr:cNvPr id="258" name="直線コネクタ 257"/>
        <xdr:cNvCxnSpPr/>
      </xdr:nvCxnSpPr>
      <xdr:spPr>
        <a:xfrm>
          <a:off x="13004800" y="9134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84365</xdr:rowOff>
    </xdr:from>
    <xdr:to>
      <xdr:col>82</xdr:col>
      <xdr:colOff>158750</xdr:colOff>
      <xdr:row>54</xdr:row>
      <xdr:rowOff>14515</xdr:rowOff>
    </xdr:to>
    <xdr:sp macro="" textlink="">
      <xdr:nvSpPr>
        <xdr:cNvPr id="268" name="楕円 267"/>
        <xdr:cNvSpPr/>
      </xdr:nvSpPr>
      <xdr:spPr>
        <a:xfrm>
          <a:off x="16459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100892</xdr:rowOff>
    </xdr:from>
    <xdr:ext cx="762000" cy="259045"/>
    <xdr:sp macro="" textlink="">
      <xdr:nvSpPr>
        <xdr:cNvPr id="269" name="その他該当値テキスト"/>
        <xdr:cNvSpPr txBox="1"/>
      </xdr:nvSpPr>
      <xdr:spPr>
        <a:xfrm>
          <a:off x="16598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0" name="楕円 269"/>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1" name="テキスト ボックス 270"/>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72" name="楕円 271"/>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73" name="テキスト ボックス 272"/>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4" name="楕円 273"/>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5" name="テキスト ボックス 274"/>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168728</xdr:rowOff>
    </xdr:from>
    <xdr:to>
      <xdr:col>65</xdr:col>
      <xdr:colOff>53975</xdr:colOff>
      <xdr:row>53</xdr:row>
      <xdr:rowOff>98878</xdr:rowOff>
    </xdr:to>
    <xdr:sp macro="" textlink="">
      <xdr:nvSpPr>
        <xdr:cNvPr id="276" name="楕円 275"/>
        <xdr:cNvSpPr/>
      </xdr:nvSpPr>
      <xdr:spPr>
        <a:xfrm>
          <a:off x="12954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109055</xdr:rowOff>
    </xdr:from>
    <xdr:ext cx="762000" cy="259045"/>
    <xdr:sp macro="" textlink="">
      <xdr:nvSpPr>
        <xdr:cNvPr id="277" name="テキスト ボックス 276"/>
        <xdr:cNvSpPr txBox="1"/>
      </xdr:nvSpPr>
      <xdr:spPr>
        <a:xfrm>
          <a:off x="12623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ポイント改善しており、類似団体内平均を下回っている。これは市内企業再投資促進補助金に対して申請件数が少なかったことや小牧岩倉衛生組合運営費負担金の減等が主な要因である。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今後も引き続き、補助金や負担金の見直しを含め、適正な執行に努める。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69850</xdr:rowOff>
    </xdr:to>
    <xdr:cxnSp macro="">
      <xdr:nvCxnSpPr>
        <xdr:cNvPr id="309" name="直線コネクタ 308"/>
        <xdr:cNvCxnSpPr/>
      </xdr:nvCxnSpPr>
      <xdr:spPr>
        <a:xfrm flipV="1">
          <a:off x="15671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2" name="直線コネクタ 311"/>
        <xdr:cNvCxnSpPr/>
      </xdr:nvCxnSpPr>
      <xdr:spPr>
        <a:xfrm>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92710</xdr:rowOff>
    </xdr:to>
    <xdr:cxnSp macro="">
      <xdr:nvCxnSpPr>
        <xdr:cNvPr id="315" name="直線コネクタ 314"/>
        <xdr:cNvCxnSpPr/>
      </xdr:nvCxnSpPr>
      <xdr:spPr>
        <a:xfrm flipV="1">
          <a:off x="13893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92710</xdr:rowOff>
    </xdr:to>
    <xdr:cxnSp macro="">
      <xdr:nvCxnSpPr>
        <xdr:cNvPr id="318" name="直線コネクタ 317"/>
        <xdr:cNvCxnSpPr/>
      </xdr:nvCxnSpPr>
      <xdr:spPr>
        <a:xfrm>
          <a:off x="13004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9"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1" name="テキスト ボックス 33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ポイント改善し、類似団体平均を大きく下回っており、比較的弾力性がある。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69850</xdr:rowOff>
    </xdr:to>
    <xdr:cxnSp macro="">
      <xdr:nvCxnSpPr>
        <xdr:cNvPr id="367" name="直線コネクタ 366"/>
        <xdr:cNvCxnSpPr/>
      </xdr:nvCxnSpPr>
      <xdr:spPr>
        <a:xfrm flipV="1">
          <a:off x="3987800" y="12910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69850</xdr:rowOff>
    </xdr:to>
    <xdr:cxnSp macro="">
      <xdr:nvCxnSpPr>
        <xdr:cNvPr id="370" name="直線コネクタ 369"/>
        <xdr:cNvCxnSpPr/>
      </xdr:nvCxnSpPr>
      <xdr:spPr>
        <a:xfrm>
          <a:off x="3098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60706</xdr:rowOff>
    </xdr:to>
    <xdr:cxnSp macro="">
      <xdr:nvCxnSpPr>
        <xdr:cNvPr id="373" name="直線コネクタ 372"/>
        <xdr:cNvCxnSpPr/>
      </xdr:nvCxnSpPr>
      <xdr:spPr>
        <a:xfrm flipV="1">
          <a:off x="2209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120142</xdr:rowOff>
    </xdr:to>
    <xdr:cxnSp macro="">
      <xdr:nvCxnSpPr>
        <xdr:cNvPr id="376" name="直線コネクタ 375"/>
        <xdr:cNvCxnSpPr/>
      </xdr:nvCxnSpPr>
      <xdr:spPr>
        <a:xfrm flipV="1">
          <a:off x="1320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86" name="楕円 385"/>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17289</xdr:rowOff>
    </xdr:from>
    <xdr:ext cx="762000" cy="259045"/>
    <xdr:sp macro="" textlink="">
      <xdr:nvSpPr>
        <xdr:cNvPr id="387"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8" name="楕円 387"/>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89" name="テキスト ボックス 388"/>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90" name="楕円 389"/>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91" name="テキスト ボックス 390"/>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92" name="楕円 391"/>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93" name="テキスト ボックス 392"/>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4" name="楕円 393"/>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5" name="テキスト ボックス 394"/>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147574</xdr:rowOff>
    </xdr:to>
    <xdr:cxnSp macro="">
      <xdr:nvCxnSpPr>
        <xdr:cNvPr id="426" name="直線コネクタ 425"/>
        <xdr:cNvCxnSpPr/>
      </xdr:nvCxnSpPr>
      <xdr:spPr>
        <a:xfrm flipV="1">
          <a:off x="15671800" y="132623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147574</xdr:rowOff>
    </xdr:to>
    <xdr:cxnSp macro="">
      <xdr:nvCxnSpPr>
        <xdr:cNvPr id="429" name="直線コネクタ 428"/>
        <xdr:cNvCxnSpPr/>
      </xdr:nvCxnSpPr>
      <xdr:spPr>
        <a:xfrm>
          <a:off x="14782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83565</xdr:rowOff>
    </xdr:to>
    <xdr:cxnSp macro="">
      <xdr:nvCxnSpPr>
        <xdr:cNvPr id="432" name="直線コネクタ 431"/>
        <xdr:cNvCxnSpPr/>
      </xdr:nvCxnSpPr>
      <xdr:spPr>
        <a:xfrm>
          <a:off x="13893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106426</xdr:rowOff>
    </xdr:to>
    <xdr:cxnSp macro="">
      <xdr:nvCxnSpPr>
        <xdr:cNvPr id="435" name="直線コネクタ 434"/>
        <xdr:cNvCxnSpPr/>
      </xdr:nvCxnSpPr>
      <xdr:spPr>
        <a:xfrm flipV="1">
          <a:off x="13004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5" name="楕円 444"/>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6"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7" name="楕円 446"/>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48" name="テキスト ボックス 447"/>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9" name="楕円 448"/>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0" name="テキスト ボックス 449"/>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1" name="楕円 450"/>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2" name="テキスト ボックス 451"/>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3" name="楕円 452"/>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4" name="テキスト ボックス 453"/>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8223</xdr:rowOff>
    </xdr:from>
    <xdr:to>
      <xdr:col>29</xdr:col>
      <xdr:colOff>127000</xdr:colOff>
      <xdr:row>19</xdr:row>
      <xdr:rowOff>12243</xdr:rowOff>
    </xdr:to>
    <xdr:cxnSp macro="">
      <xdr:nvCxnSpPr>
        <xdr:cNvPr id="50" name="直線コネクタ 49"/>
        <xdr:cNvCxnSpPr/>
      </xdr:nvCxnSpPr>
      <xdr:spPr bwMode="auto">
        <a:xfrm>
          <a:off x="5003800" y="3313398"/>
          <a:ext cx="6477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8223</xdr:rowOff>
    </xdr:from>
    <xdr:to>
      <xdr:col>26</xdr:col>
      <xdr:colOff>50800</xdr:colOff>
      <xdr:row>19</xdr:row>
      <xdr:rowOff>16491</xdr:rowOff>
    </xdr:to>
    <xdr:cxnSp macro="">
      <xdr:nvCxnSpPr>
        <xdr:cNvPr id="53" name="直線コネクタ 52"/>
        <xdr:cNvCxnSpPr/>
      </xdr:nvCxnSpPr>
      <xdr:spPr bwMode="auto">
        <a:xfrm flipV="1">
          <a:off x="4305300" y="3313398"/>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16491</xdr:rowOff>
    </xdr:from>
    <xdr:to>
      <xdr:col>22</xdr:col>
      <xdr:colOff>114300</xdr:colOff>
      <xdr:row>19</xdr:row>
      <xdr:rowOff>39884</xdr:rowOff>
    </xdr:to>
    <xdr:cxnSp macro="">
      <xdr:nvCxnSpPr>
        <xdr:cNvPr id="56" name="直線コネクタ 55"/>
        <xdr:cNvCxnSpPr/>
      </xdr:nvCxnSpPr>
      <xdr:spPr bwMode="auto">
        <a:xfrm flipV="1">
          <a:off x="3606800" y="3321666"/>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39884</xdr:rowOff>
    </xdr:from>
    <xdr:to>
      <xdr:col>18</xdr:col>
      <xdr:colOff>177800</xdr:colOff>
      <xdr:row>19</xdr:row>
      <xdr:rowOff>65412</xdr:rowOff>
    </xdr:to>
    <xdr:cxnSp macro="">
      <xdr:nvCxnSpPr>
        <xdr:cNvPr id="59" name="直線コネクタ 58"/>
        <xdr:cNvCxnSpPr/>
      </xdr:nvCxnSpPr>
      <xdr:spPr bwMode="auto">
        <a:xfrm flipV="1">
          <a:off x="2908300" y="3345059"/>
          <a:ext cx="698500" cy="25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132893</xdr:rowOff>
    </xdr:from>
    <xdr:to>
      <xdr:col>29</xdr:col>
      <xdr:colOff>177800</xdr:colOff>
      <xdr:row>19</xdr:row>
      <xdr:rowOff>63043</xdr:rowOff>
    </xdr:to>
    <xdr:sp macro="" textlink="">
      <xdr:nvSpPr>
        <xdr:cNvPr id="69" name="楕円 68"/>
        <xdr:cNvSpPr/>
      </xdr:nvSpPr>
      <xdr:spPr bwMode="auto">
        <a:xfrm>
          <a:off x="56007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41470</xdr:rowOff>
    </xdr:from>
    <xdr:ext cx="762000" cy="259045"/>
    <xdr:sp macro="" textlink="">
      <xdr:nvSpPr>
        <xdr:cNvPr id="70" name="人口1人当たり決算額の推移該当値テキスト130"/>
        <xdr:cNvSpPr txBox="1"/>
      </xdr:nvSpPr>
      <xdr:spPr>
        <a:xfrm>
          <a:off x="5740400" y="317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128873</xdr:rowOff>
    </xdr:from>
    <xdr:to>
      <xdr:col>26</xdr:col>
      <xdr:colOff>101600</xdr:colOff>
      <xdr:row>19</xdr:row>
      <xdr:rowOff>59023</xdr:rowOff>
    </xdr:to>
    <xdr:sp macro="" textlink="">
      <xdr:nvSpPr>
        <xdr:cNvPr id="71" name="楕円 70"/>
        <xdr:cNvSpPr/>
      </xdr:nvSpPr>
      <xdr:spPr bwMode="auto">
        <a:xfrm>
          <a:off x="49530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43800</xdr:rowOff>
    </xdr:from>
    <xdr:ext cx="736600" cy="259045"/>
    <xdr:sp macro="" textlink="">
      <xdr:nvSpPr>
        <xdr:cNvPr id="72" name="テキスト ボックス 71"/>
        <xdr:cNvSpPr txBox="1"/>
      </xdr:nvSpPr>
      <xdr:spPr>
        <a:xfrm>
          <a:off x="4622800" y="334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137141</xdr:rowOff>
    </xdr:from>
    <xdr:to>
      <xdr:col>22</xdr:col>
      <xdr:colOff>165100</xdr:colOff>
      <xdr:row>19</xdr:row>
      <xdr:rowOff>67291</xdr:rowOff>
    </xdr:to>
    <xdr:sp macro="" textlink="">
      <xdr:nvSpPr>
        <xdr:cNvPr id="73" name="楕円 72"/>
        <xdr:cNvSpPr/>
      </xdr:nvSpPr>
      <xdr:spPr bwMode="auto">
        <a:xfrm>
          <a:off x="4254500" y="327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52068</xdr:rowOff>
    </xdr:from>
    <xdr:ext cx="762000" cy="259045"/>
    <xdr:sp macro="" textlink="">
      <xdr:nvSpPr>
        <xdr:cNvPr id="74" name="テキスト ボックス 73"/>
        <xdr:cNvSpPr txBox="1"/>
      </xdr:nvSpPr>
      <xdr:spPr>
        <a:xfrm>
          <a:off x="3924300" y="335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160534</xdr:rowOff>
    </xdr:from>
    <xdr:to>
      <xdr:col>19</xdr:col>
      <xdr:colOff>38100</xdr:colOff>
      <xdr:row>19</xdr:row>
      <xdr:rowOff>90684</xdr:rowOff>
    </xdr:to>
    <xdr:sp macro="" textlink="">
      <xdr:nvSpPr>
        <xdr:cNvPr id="75" name="楕円 74"/>
        <xdr:cNvSpPr/>
      </xdr:nvSpPr>
      <xdr:spPr bwMode="auto">
        <a:xfrm>
          <a:off x="3556000" y="32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75461</xdr:rowOff>
    </xdr:from>
    <xdr:ext cx="762000" cy="259045"/>
    <xdr:sp macro="" textlink="">
      <xdr:nvSpPr>
        <xdr:cNvPr id="76" name="テキスト ボックス 75"/>
        <xdr:cNvSpPr txBox="1"/>
      </xdr:nvSpPr>
      <xdr:spPr>
        <a:xfrm>
          <a:off x="3225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14612</xdr:rowOff>
    </xdr:from>
    <xdr:to>
      <xdr:col>15</xdr:col>
      <xdr:colOff>101600</xdr:colOff>
      <xdr:row>19</xdr:row>
      <xdr:rowOff>116212</xdr:rowOff>
    </xdr:to>
    <xdr:sp macro="" textlink="">
      <xdr:nvSpPr>
        <xdr:cNvPr id="77" name="楕円 76"/>
        <xdr:cNvSpPr/>
      </xdr:nvSpPr>
      <xdr:spPr bwMode="auto">
        <a:xfrm>
          <a:off x="2857500" y="331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100989</xdr:rowOff>
    </xdr:from>
    <xdr:ext cx="762000" cy="259045"/>
    <xdr:sp macro="" textlink="">
      <xdr:nvSpPr>
        <xdr:cNvPr id="78" name="テキスト ボックス 77"/>
        <xdr:cNvSpPr txBox="1"/>
      </xdr:nvSpPr>
      <xdr:spPr>
        <a:xfrm>
          <a:off x="2527300" y="340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29731</xdr:rowOff>
    </xdr:from>
    <xdr:to>
      <xdr:col>29</xdr:col>
      <xdr:colOff>127000</xdr:colOff>
      <xdr:row>37</xdr:row>
      <xdr:rowOff>148565</xdr:rowOff>
    </xdr:to>
    <xdr:cxnSp macro="">
      <xdr:nvCxnSpPr>
        <xdr:cNvPr id="111" name="直線コネクタ 110"/>
        <xdr:cNvCxnSpPr/>
      </xdr:nvCxnSpPr>
      <xdr:spPr bwMode="auto">
        <a:xfrm>
          <a:off x="5003800" y="7154431"/>
          <a:ext cx="6477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29731</xdr:rowOff>
    </xdr:from>
    <xdr:to>
      <xdr:col>26</xdr:col>
      <xdr:colOff>50800</xdr:colOff>
      <xdr:row>37</xdr:row>
      <xdr:rowOff>32550</xdr:rowOff>
    </xdr:to>
    <xdr:cxnSp macro="">
      <xdr:nvCxnSpPr>
        <xdr:cNvPr id="114" name="直線コネクタ 113"/>
        <xdr:cNvCxnSpPr/>
      </xdr:nvCxnSpPr>
      <xdr:spPr bwMode="auto">
        <a:xfrm flipV="1">
          <a:off x="4305300" y="7154431"/>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32550</xdr:rowOff>
    </xdr:from>
    <xdr:to>
      <xdr:col>22</xdr:col>
      <xdr:colOff>114300</xdr:colOff>
      <xdr:row>37</xdr:row>
      <xdr:rowOff>78575</xdr:rowOff>
    </xdr:to>
    <xdr:cxnSp macro="">
      <xdr:nvCxnSpPr>
        <xdr:cNvPr id="117" name="直線コネクタ 116"/>
        <xdr:cNvCxnSpPr/>
      </xdr:nvCxnSpPr>
      <xdr:spPr bwMode="auto">
        <a:xfrm flipV="1">
          <a:off x="3606800" y="7157250"/>
          <a:ext cx="6985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46419</xdr:rowOff>
    </xdr:from>
    <xdr:to>
      <xdr:col>18</xdr:col>
      <xdr:colOff>177800</xdr:colOff>
      <xdr:row>37</xdr:row>
      <xdr:rowOff>78575</xdr:rowOff>
    </xdr:to>
    <xdr:cxnSp macro="">
      <xdr:nvCxnSpPr>
        <xdr:cNvPr id="120" name="直線コネクタ 119"/>
        <xdr:cNvCxnSpPr/>
      </xdr:nvCxnSpPr>
      <xdr:spPr bwMode="auto">
        <a:xfrm>
          <a:off x="2908300" y="7171119"/>
          <a:ext cx="698500" cy="3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97765</xdr:rowOff>
    </xdr:from>
    <xdr:to>
      <xdr:col>29</xdr:col>
      <xdr:colOff>177800</xdr:colOff>
      <xdr:row>37</xdr:row>
      <xdr:rowOff>199365</xdr:rowOff>
    </xdr:to>
    <xdr:sp macro="" textlink="">
      <xdr:nvSpPr>
        <xdr:cNvPr id="130" name="楕円 129"/>
        <xdr:cNvSpPr/>
      </xdr:nvSpPr>
      <xdr:spPr bwMode="auto">
        <a:xfrm>
          <a:off x="56007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69842</xdr:rowOff>
    </xdr:from>
    <xdr:ext cx="762000" cy="259045"/>
    <xdr:sp macro="" textlink="">
      <xdr:nvSpPr>
        <xdr:cNvPr id="131" name="人口1人当たり決算額の推移該当値テキスト445"/>
        <xdr:cNvSpPr txBox="1"/>
      </xdr:nvSpPr>
      <xdr:spPr>
        <a:xfrm>
          <a:off x="5740400" y="719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150381</xdr:rowOff>
    </xdr:from>
    <xdr:to>
      <xdr:col>26</xdr:col>
      <xdr:colOff>101600</xdr:colOff>
      <xdr:row>37</xdr:row>
      <xdr:rowOff>80531</xdr:rowOff>
    </xdr:to>
    <xdr:sp macro="" textlink="">
      <xdr:nvSpPr>
        <xdr:cNvPr id="132" name="楕円 131"/>
        <xdr:cNvSpPr/>
      </xdr:nvSpPr>
      <xdr:spPr bwMode="auto">
        <a:xfrm>
          <a:off x="49530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65308</xdr:rowOff>
    </xdr:from>
    <xdr:ext cx="736600" cy="259045"/>
    <xdr:sp macro="" textlink="">
      <xdr:nvSpPr>
        <xdr:cNvPr id="133" name="テキスト ボックス 132"/>
        <xdr:cNvSpPr txBox="1"/>
      </xdr:nvSpPr>
      <xdr:spPr>
        <a:xfrm>
          <a:off x="4622800" y="719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153200</xdr:rowOff>
    </xdr:from>
    <xdr:to>
      <xdr:col>22</xdr:col>
      <xdr:colOff>165100</xdr:colOff>
      <xdr:row>37</xdr:row>
      <xdr:rowOff>83350</xdr:rowOff>
    </xdr:to>
    <xdr:sp macro="" textlink="">
      <xdr:nvSpPr>
        <xdr:cNvPr id="134" name="楕円 133"/>
        <xdr:cNvSpPr/>
      </xdr:nvSpPr>
      <xdr:spPr bwMode="auto">
        <a:xfrm>
          <a:off x="4254500" y="71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68127</xdr:rowOff>
    </xdr:from>
    <xdr:ext cx="762000" cy="259045"/>
    <xdr:sp macro="" textlink="">
      <xdr:nvSpPr>
        <xdr:cNvPr id="135" name="テキスト ボックス 134"/>
        <xdr:cNvSpPr txBox="1"/>
      </xdr:nvSpPr>
      <xdr:spPr>
        <a:xfrm>
          <a:off x="3924300" y="71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27775</xdr:rowOff>
    </xdr:from>
    <xdr:to>
      <xdr:col>19</xdr:col>
      <xdr:colOff>38100</xdr:colOff>
      <xdr:row>37</xdr:row>
      <xdr:rowOff>129375</xdr:rowOff>
    </xdr:to>
    <xdr:sp macro="" textlink="">
      <xdr:nvSpPr>
        <xdr:cNvPr id="136" name="楕円 135"/>
        <xdr:cNvSpPr/>
      </xdr:nvSpPr>
      <xdr:spPr bwMode="auto">
        <a:xfrm>
          <a:off x="3556000" y="715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114152</xdr:rowOff>
    </xdr:from>
    <xdr:ext cx="762000" cy="259045"/>
    <xdr:sp macro="" textlink="">
      <xdr:nvSpPr>
        <xdr:cNvPr id="137" name="テキスト ボックス 136"/>
        <xdr:cNvSpPr txBox="1"/>
      </xdr:nvSpPr>
      <xdr:spPr>
        <a:xfrm>
          <a:off x="3225800" y="72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167069</xdr:rowOff>
    </xdr:from>
    <xdr:to>
      <xdr:col>15</xdr:col>
      <xdr:colOff>101600</xdr:colOff>
      <xdr:row>37</xdr:row>
      <xdr:rowOff>97219</xdr:rowOff>
    </xdr:to>
    <xdr:sp macro="" textlink="">
      <xdr:nvSpPr>
        <xdr:cNvPr id="138" name="楕円 137"/>
        <xdr:cNvSpPr/>
      </xdr:nvSpPr>
      <xdr:spPr bwMode="auto">
        <a:xfrm>
          <a:off x="2857500" y="712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81996</xdr:rowOff>
    </xdr:from>
    <xdr:ext cx="762000" cy="259045"/>
    <xdr:sp macro="" textlink="">
      <xdr:nvSpPr>
        <xdr:cNvPr id="139" name="テキスト ボックス 138"/>
        <xdr:cNvSpPr txBox="1"/>
      </xdr:nvSpPr>
      <xdr:spPr>
        <a:xfrm>
          <a:off x="2527300" y="720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52701</xdr:rowOff>
    </xdr:from>
    <xdr:to>
      <xdr:col>24</xdr:col>
      <xdr:colOff>63500</xdr:colOff>
      <xdr:row>38</xdr:row>
      <xdr:rowOff>84281</xdr:rowOff>
    </xdr:to>
    <xdr:cxnSp macro="">
      <xdr:nvCxnSpPr>
        <xdr:cNvPr id="63" name="直線コネクタ 62"/>
        <xdr:cNvCxnSpPr/>
      </xdr:nvCxnSpPr>
      <xdr:spPr>
        <a:xfrm flipV="1">
          <a:off x="3797300" y="6567801"/>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79317</xdr:rowOff>
    </xdr:from>
    <xdr:to>
      <xdr:col>19</xdr:col>
      <xdr:colOff>177800</xdr:colOff>
      <xdr:row>38</xdr:row>
      <xdr:rowOff>84281</xdr:rowOff>
    </xdr:to>
    <xdr:cxnSp macro="">
      <xdr:nvCxnSpPr>
        <xdr:cNvPr id="66" name="直線コネクタ 65"/>
        <xdr:cNvCxnSpPr/>
      </xdr:nvCxnSpPr>
      <xdr:spPr>
        <a:xfrm>
          <a:off x="2908300" y="659441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72328</xdr:rowOff>
    </xdr:from>
    <xdr:to>
      <xdr:col>15</xdr:col>
      <xdr:colOff>50800</xdr:colOff>
      <xdr:row>38</xdr:row>
      <xdr:rowOff>79317</xdr:rowOff>
    </xdr:to>
    <xdr:cxnSp macro="">
      <xdr:nvCxnSpPr>
        <xdr:cNvPr id="69" name="直線コネクタ 68"/>
        <xdr:cNvCxnSpPr/>
      </xdr:nvCxnSpPr>
      <xdr:spPr>
        <a:xfrm>
          <a:off x="2019300" y="6587428"/>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44831</xdr:rowOff>
    </xdr:from>
    <xdr:to>
      <xdr:col>10</xdr:col>
      <xdr:colOff>114300</xdr:colOff>
      <xdr:row>38</xdr:row>
      <xdr:rowOff>72328</xdr:rowOff>
    </xdr:to>
    <xdr:cxnSp macro="">
      <xdr:nvCxnSpPr>
        <xdr:cNvPr id="72" name="直線コネクタ 71"/>
        <xdr:cNvCxnSpPr/>
      </xdr:nvCxnSpPr>
      <xdr:spPr>
        <a:xfrm>
          <a:off x="1130300" y="6559931"/>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1901</xdr:rowOff>
    </xdr:from>
    <xdr:to>
      <xdr:col>24</xdr:col>
      <xdr:colOff>114300</xdr:colOff>
      <xdr:row>38</xdr:row>
      <xdr:rowOff>103501</xdr:rowOff>
    </xdr:to>
    <xdr:sp macro="" textlink="">
      <xdr:nvSpPr>
        <xdr:cNvPr id="82" name="楕円 81"/>
        <xdr:cNvSpPr/>
      </xdr:nvSpPr>
      <xdr:spPr>
        <a:xfrm>
          <a:off x="4584700" y="6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151778</xdr:rowOff>
    </xdr:from>
    <xdr:ext cx="534377" cy="259045"/>
    <xdr:sp macro="" textlink="">
      <xdr:nvSpPr>
        <xdr:cNvPr id="83" name="人件費該当値テキスト"/>
        <xdr:cNvSpPr txBox="1"/>
      </xdr:nvSpPr>
      <xdr:spPr>
        <a:xfrm>
          <a:off x="4686300" y="64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33481</xdr:rowOff>
    </xdr:from>
    <xdr:to>
      <xdr:col>20</xdr:col>
      <xdr:colOff>38100</xdr:colOff>
      <xdr:row>38</xdr:row>
      <xdr:rowOff>135081</xdr:rowOff>
    </xdr:to>
    <xdr:sp macro="" textlink="">
      <xdr:nvSpPr>
        <xdr:cNvPr id="84" name="楕円 83"/>
        <xdr:cNvSpPr/>
      </xdr:nvSpPr>
      <xdr:spPr>
        <a:xfrm>
          <a:off x="3746500" y="65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126208</xdr:rowOff>
    </xdr:from>
    <xdr:ext cx="534377" cy="259045"/>
    <xdr:sp macro="" textlink="">
      <xdr:nvSpPr>
        <xdr:cNvPr id="85" name="テキスト ボックス 84"/>
        <xdr:cNvSpPr txBox="1"/>
      </xdr:nvSpPr>
      <xdr:spPr>
        <a:xfrm>
          <a:off x="3530111" y="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28517</xdr:rowOff>
    </xdr:from>
    <xdr:to>
      <xdr:col>15</xdr:col>
      <xdr:colOff>101600</xdr:colOff>
      <xdr:row>38</xdr:row>
      <xdr:rowOff>130117</xdr:rowOff>
    </xdr:to>
    <xdr:sp macro="" textlink="">
      <xdr:nvSpPr>
        <xdr:cNvPr id="86" name="楕円 85"/>
        <xdr:cNvSpPr/>
      </xdr:nvSpPr>
      <xdr:spPr>
        <a:xfrm>
          <a:off x="2857500" y="6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121244</xdr:rowOff>
    </xdr:from>
    <xdr:ext cx="534377" cy="259045"/>
    <xdr:sp macro="" textlink="">
      <xdr:nvSpPr>
        <xdr:cNvPr id="87" name="テキスト ボックス 86"/>
        <xdr:cNvSpPr txBox="1"/>
      </xdr:nvSpPr>
      <xdr:spPr>
        <a:xfrm>
          <a:off x="2641111" y="66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21528</xdr:rowOff>
    </xdr:from>
    <xdr:to>
      <xdr:col>10</xdr:col>
      <xdr:colOff>165100</xdr:colOff>
      <xdr:row>38</xdr:row>
      <xdr:rowOff>123128</xdr:rowOff>
    </xdr:to>
    <xdr:sp macro="" textlink="">
      <xdr:nvSpPr>
        <xdr:cNvPr id="88" name="楕円 87"/>
        <xdr:cNvSpPr/>
      </xdr:nvSpPr>
      <xdr:spPr>
        <a:xfrm>
          <a:off x="1968500" y="65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114255</xdr:rowOff>
    </xdr:from>
    <xdr:ext cx="534377" cy="259045"/>
    <xdr:sp macro="" textlink="">
      <xdr:nvSpPr>
        <xdr:cNvPr id="89" name="テキスト ボックス 88"/>
        <xdr:cNvSpPr txBox="1"/>
      </xdr:nvSpPr>
      <xdr:spPr>
        <a:xfrm>
          <a:off x="1752111" y="66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165481</xdr:rowOff>
    </xdr:from>
    <xdr:to>
      <xdr:col>6</xdr:col>
      <xdr:colOff>38100</xdr:colOff>
      <xdr:row>38</xdr:row>
      <xdr:rowOff>95631</xdr:rowOff>
    </xdr:to>
    <xdr:sp macro="" textlink="">
      <xdr:nvSpPr>
        <xdr:cNvPr id="90" name="楕円 89"/>
        <xdr:cNvSpPr/>
      </xdr:nvSpPr>
      <xdr:spPr>
        <a:xfrm>
          <a:off x="1079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86758</xdr:rowOff>
    </xdr:from>
    <xdr:ext cx="534377" cy="259045"/>
    <xdr:sp macro="" textlink="">
      <xdr:nvSpPr>
        <xdr:cNvPr id="91" name="テキスト ボックス 90"/>
        <xdr:cNvSpPr txBox="1"/>
      </xdr:nvSpPr>
      <xdr:spPr>
        <a:xfrm>
          <a:off x="863111" y="66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17170</xdr:rowOff>
    </xdr:from>
    <xdr:to>
      <xdr:col>24</xdr:col>
      <xdr:colOff>63500</xdr:colOff>
      <xdr:row>54</xdr:row>
      <xdr:rowOff>18020</xdr:rowOff>
    </xdr:to>
    <xdr:cxnSp macro="">
      <xdr:nvCxnSpPr>
        <xdr:cNvPr id="123" name="直線コネクタ 122"/>
        <xdr:cNvCxnSpPr/>
      </xdr:nvCxnSpPr>
      <xdr:spPr>
        <a:xfrm>
          <a:off x="3797300" y="9275470"/>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14460</xdr:rowOff>
    </xdr:from>
    <xdr:to>
      <xdr:col>19</xdr:col>
      <xdr:colOff>177800</xdr:colOff>
      <xdr:row>54</xdr:row>
      <xdr:rowOff>17170</xdr:rowOff>
    </xdr:to>
    <xdr:cxnSp macro="">
      <xdr:nvCxnSpPr>
        <xdr:cNvPr id="126" name="直線コネクタ 125"/>
        <xdr:cNvCxnSpPr/>
      </xdr:nvCxnSpPr>
      <xdr:spPr>
        <a:xfrm>
          <a:off x="2908300" y="927276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168863</xdr:rowOff>
    </xdr:from>
    <xdr:to>
      <xdr:col>15</xdr:col>
      <xdr:colOff>50800</xdr:colOff>
      <xdr:row>54</xdr:row>
      <xdr:rowOff>14460</xdr:rowOff>
    </xdr:to>
    <xdr:cxnSp macro="">
      <xdr:nvCxnSpPr>
        <xdr:cNvPr id="129" name="直線コネクタ 128"/>
        <xdr:cNvCxnSpPr/>
      </xdr:nvCxnSpPr>
      <xdr:spPr>
        <a:xfrm>
          <a:off x="2019300" y="9255713"/>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168863</xdr:rowOff>
    </xdr:from>
    <xdr:to>
      <xdr:col>10</xdr:col>
      <xdr:colOff>114300</xdr:colOff>
      <xdr:row>54</xdr:row>
      <xdr:rowOff>167655</xdr:rowOff>
    </xdr:to>
    <xdr:cxnSp macro="">
      <xdr:nvCxnSpPr>
        <xdr:cNvPr id="132" name="直線コネクタ 131"/>
        <xdr:cNvCxnSpPr/>
      </xdr:nvCxnSpPr>
      <xdr:spPr>
        <a:xfrm flipV="1">
          <a:off x="1130300" y="9255713"/>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138670</xdr:rowOff>
    </xdr:from>
    <xdr:to>
      <xdr:col>24</xdr:col>
      <xdr:colOff>114300</xdr:colOff>
      <xdr:row>54</xdr:row>
      <xdr:rowOff>68820</xdr:rowOff>
    </xdr:to>
    <xdr:sp macro="" textlink="">
      <xdr:nvSpPr>
        <xdr:cNvPr id="142" name="楕円 141"/>
        <xdr:cNvSpPr/>
      </xdr:nvSpPr>
      <xdr:spPr>
        <a:xfrm>
          <a:off x="45847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161547</xdr:rowOff>
    </xdr:from>
    <xdr:ext cx="534377" cy="259045"/>
    <xdr:sp macro="" textlink="">
      <xdr:nvSpPr>
        <xdr:cNvPr id="143" name="物件費該当値テキスト"/>
        <xdr:cNvSpPr txBox="1"/>
      </xdr:nvSpPr>
      <xdr:spPr>
        <a:xfrm>
          <a:off x="4686300" y="90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137820</xdr:rowOff>
    </xdr:from>
    <xdr:to>
      <xdr:col>20</xdr:col>
      <xdr:colOff>38100</xdr:colOff>
      <xdr:row>54</xdr:row>
      <xdr:rowOff>67970</xdr:rowOff>
    </xdr:to>
    <xdr:sp macro="" textlink="">
      <xdr:nvSpPr>
        <xdr:cNvPr id="144" name="楕円 143"/>
        <xdr:cNvSpPr/>
      </xdr:nvSpPr>
      <xdr:spPr>
        <a:xfrm>
          <a:off x="3746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84497</xdr:rowOff>
    </xdr:from>
    <xdr:ext cx="534377" cy="259045"/>
    <xdr:sp macro="" textlink="">
      <xdr:nvSpPr>
        <xdr:cNvPr id="145" name="テキスト ボックス 144"/>
        <xdr:cNvSpPr txBox="1"/>
      </xdr:nvSpPr>
      <xdr:spPr>
        <a:xfrm>
          <a:off x="3530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135110</xdr:rowOff>
    </xdr:from>
    <xdr:to>
      <xdr:col>15</xdr:col>
      <xdr:colOff>101600</xdr:colOff>
      <xdr:row>54</xdr:row>
      <xdr:rowOff>65260</xdr:rowOff>
    </xdr:to>
    <xdr:sp macro="" textlink="">
      <xdr:nvSpPr>
        <xdr:cNvPr id="146" name="楕円 145"/>
        <xdr:cNvSpPr/>
      </xdr:nvSpPr>
      <xdr:spPr>
        <a:xfrm>
          <a:off x="2857500" y="9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81787</xdr:rowOff>
    </xdr:from>
    <xdr:ext cx="534377" cy="259045"/>
    <xdr:sp macro="" textlink="">
      <xdr:nvSpPr>
        <xdr:cNvPr id="147" name="テキスト ボックス 146"/>
        <xdr:cNvSpPr txBox="1"/>
      </xdr:nvSpPr>
      <xdr:spPr>
        <a:xfrm>
          <a:off x="2641111" y="899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118063</xdr:rowOff>
    </xdr:from>
    <xdr:to>
      <xdr:col>10</xdr:col>
      <xdr:colOff>165100</xdr:colOff>
      <xdr:row>54</xdr:row>
      <xdr:rowOff>48213</xdr:rowOff>
    </xdr:to>
    <xdr:sp macro="" textlink="">
      <xdr:nvSpPr>
        <xdr:cNvPr id="148" name="楕円 147"/>
        <xdr:cNvSpPr/>
      </xdr:nvSpPr>
      <xdr:spPr>
        <a:xfrm>
          <a:off x="1968500" y="92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64740</xdr:rowOff>
    </xdr:from>
    <xdr:ext cx="534377" cy="259045"/>
    <xdr:sp macro="" textlink="">
      <xdr:nvSpPr>
        <xdr:cNvPr id="149" name="テキスト ボックス 148"/>
        <xdr:cNvSpPr txBox="1"/>
      </xdr:nvSpPr>
      <xdr:spPr>
        <a:xfrm>
          <a:off x="1752111" y="89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116855</xdr:rowOff>
    </xdr:from>
    <xdr:to>
      <xdr:col>6</xdr:col>
      <xdr:colOff>38100</xdr:colOff>
      <xdr:row>55</xdr:row>
      <xdr:rowOff>47005</xdr:rowOff>
    </xdr:to>
    <xdr:sp macro="" textlink="">
      <xdr:nvSpPr>
        <xdr:cNvPr id="150" name="楕円 149"/>
        <xdr:cNvSpPr/>
      </xdr:nvSpPr>
      <xdr:spPr>
        <a:xfrm>
          <a:off x="1079500" y="93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63532</xdr:rowOff>
    </xdr:from>
    <xdr:ext cx="534377" cy="259045"/>
    <xdr:sp macro="" textlink="">
      <xdr:nvSpPr>
        <xdr:cNvPr id="151" name="テキスト ボックス 150"/>
        <xdr:cNvSpPr txBox="1"/>
      </xdr:nvSpPr>
      <xdr:spPr>
        <a:xfrm>
          <a:off x="863111" y="915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169255</xdr:rowOff>
    </xdr:from>
    <xdr:to>
      <xdr:col>24</xdr:col>
      <xdr:colOff>63500</xdr:colOff>
      <xdr:row>72</xdr:row>
      <xdr:rowOff>157172</xdr:rowOff>
    </xdr:to>
    <xdr:cxnSp macro="">
      <xdr:nvCxnSpPr>
        <xdr:cNvPr id="182" name="直線コネクタ 181"/>
        <xdr:cNvCxnSpPr/>
      </xdr:nvCxnSpPr>
      <xdr:spPr>
        <a:xfrm>
          <a:off x="3797300" y="12342205"/>
          <a:ext cx="8382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169255</xdr:rowOff>
    </xdr:from>
    <xdr:to>
      <xdr:col>19</xdr:col>
      <xdr:colOff>177800</xdr:colOff>
      <xdr:row>73</xdr:row>
      <xdr:rowOff>23767</xdr:rowOff>
    </xdr:to>
    <xdr:cxnSp macro="">
      <xdr:nvCxnSpPr>
        <xdr:cNvPr id="185" name="直線コネクタ 184"/>
        <xdr:cNvCxnSpPr/>
      </xdr:nvCxnSpPr>
      <xdr:spPr>
        <a:xfrm flipV="1">
          <a:off x="2908300" y="12342205"/>
          <a:ext cx="889000" cy="1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23767</xdr:rowOff>
    </xdr:from>
    <xdr:to>
      <xdr:col>15</xdr:col>
      <xdr:colOff>50800</xdr:colOff>
      <xdr:row>73</xdr:row>
      <xdr:rowOff>143782</xdr:rowOff>
    </xdr:to>
    <xdr:cxnSp macro="">
      <xdr:nvCxnSpPr>
        <xdr:cNvPr id="188" name="直線コネクタ 187"/>
        <xdr:cNvCxnSpPr/>
      </xdr:nvCxnSpPr>
      <xdr:spPr>
        <a:xfrm flipV="1">
          <a:off x="2019300" y="125396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143782</xdr:rowOff>
    </xdr:from>
    <xdr:to>
      <xdr:col>10</xdr:col>
      <xdr:colOff>114300</xdr:colOff>
      <xdr:row>74</xdr:row>
      <xdr:rowOff>38789</xdr:rowOff>
    </xdr:to>
    <xdr:cxnSp macro="">
      <xdr:nvCxnSpPr>
        <xdr:cNvPr id="191" name="直線コネクタ 190"/>
        <xdr:cNvCxnSpPr/>
      </xdr:nvCxnSpPr>
      <xdr:spPr>
        <a:xfrm flipV="1">
          <a:off x="1130300" y="12659632"/>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3" name="テキスト ボックス 192"/>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106372</xdr:rowOff>
    </xdr:from>
    <xdr:to>
      <xdr:col>24</xdr:col>
      <xdr:colOff>114300</xdr:colOff>
      <xdr:row>73</xdr:row>
      <xdr:rowOff>36522</xdr:rowOff>
    </xdr:to>
    <xdr:sp macro="" textlink="">
      <xdr:nvSpPr>
        <xdr:cNvPr id="201" name="楕円 200"/>
        <xdr:cNvSpPr/>
      </xdr:nvSpPr>
      <xdr:spPr>
        <a:xfrm>
          <a:off x="4584700" y="1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129249</xdr:rowOff>
    </xdr:from>
    <xdr:ext cx="469744" cy="259045"/>
    <xdr:sp macro="" textlink="">
      <xdr:nvSpPr>
        <xdr:cNvPr id="202" name="維持補修費該当値テキスト"/>
        <xdr:cNvSpPr txBox="1"/>
      </xdr:nvSpPr>
      <xdr:spPr>
        <a:xfrm>
          <a:off x="4686300" y="123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118455</xdr:rowOff>
    </xdr:from>
    <xdr:to>
      <xdr:col>20</xdr:col>
      <xdr:colOff>38100</xdr:colOff>
      <xdr:row>72</xdr:row>
      <xdr:rowOff>48605</xdr:rowOff>
    </xdr:to>
    <xdr:sp macro="" textlink="">
      <xdr:nvSpPr>
        <xdr:cNvPr id="203" name="楕円 202"/>
        <xdr:cNvSpPr/>
      </xdr:nvSpPr>
      <xdr:spPr>
        <a:xfrm>
          <a:off x="37465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65132</xdr:rowOff>
    </xdr:from>
    <xdr:ext cx="469744" cy="259045"/>
    <xdr:sp macro="" textlink="">
      <xdr:nvSpPr>
        <xdr:cNvPr id="204" name="テキスト ボックス 203"/>
        <xdr:cNvSpPr txBox="1"/>
      </xdr:nvSpPr>
      <xdr:spPr>
        <a:xfrm>
          <a:off x="3562428" y="120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144417</xdr:rowOff>
    </xdr:from>
    <xdr:to>
      <xdr:col>15</xdr:col>
      <xdr:colOff>101600</xdr:colOff>
      <xdr:row>73</xdr:row>
      <xdr:rowOff>74567</xdr:rowOff>
    </xdr:to>
    <xdr:sp macro="" textlink="">
      <xdr:nvSpPr>
        <xdr:cNvPr id="205" name="楕円 204"/>
        <xdr:cNvSpPr/>
      </xdr:nvSpPr>
      <xdr:spPr>
        <a:xfrm>
          <a:off x="28575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91094</xdr:rowOff>
    </xdr:from>
    <xdr:ext cx="469744" cy="259045"/>
    <xdr:sp macro="" textlink="">
      <xdr:nvSpPr>
        <xdr:cNvPr id="206" name="テキスト ボックス 205"/>
        <xdr:cNvSpPr txBox="1"/>
      </xdr:nvSpPr>
      <xdr:spPr>
        <a:xfrm>
          <a:off x="2673428" y="1226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92982</xdr:rowOff>
    </xdr:from>
    <xdr:to>
      <xdr:col>10</xdr:col>
      <xdr:colOff>165100</xdr:colOff>
      <xdr:row>74</xdr:row>
      <xdr:rowOff>23132</xdr:rowOff>
    </xdr:to>
    <xdr:sp macro="" textlink="">
      <xdr:nvSpPr>
        <xdr:cNvPr id="207" name="楕円 206"/>
        <xdr:cNvSpPr/>
      </xdr:nvSpPr>
      <xdr:spPr>
        <a:xfrm>
          <a:off x="1968500" y="126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39659</xdr:rowOff>
    </xdr:from>
    <xdr:ext cx="469744" cy="259045"/>
    <xdr:sp macro="" textlink="">
      <xdr:nvSpPr>
        <xdr:cNvPr id="208" name="テキスト ボックス 207"/>
        <xdr:cNvSpPr txBox="1"/>
      </xdr:nvSpPr>
      <xdr:spPr>
        <a:xfrm>
          <a:off x="1784428" y="123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159439</xdr:rowOff>
    </xdr:from>
    <xdr:to>
      <xdr:col>6</xdr:col>
      <xdr:colOff>38100</xdr:colOff>
      <xdr:row>74</xdr:row>
      <xdr:rowOff>89589</xdr:rowOff>
    </xdr:to>
    <xdr:sp macro="" textlink="">
      <xdr:nvSpPr>
        <xdr:cNvPr id="209" name="楕円 208"/>
        <xdr:cNvSpPr/>
      </xdr:nvSpPr>
      <xdr:spPr>
        <a:xfrm>
          <a:off x="1079500" y="126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106116</xdr:rowOff>
    </xdr:from>
    <xdr:ext cx="469744" cy="259045"/>
    <xdr:sp macro="" textlink="">
      <xdr:nvSpPr>
        <xdr:cNvPr id="210" name="テキスト ボックス 209"/>
        <xdr:cNvSpPr txBox="1"/>
      </xdr:nvSpPr>
      <xdr:spPr>
        <a:xfrm>
          <a:off x="895428" y="124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115773</xdr:rowOff>
    </xdr:from>
    <xdr:to>
      <xdr:col>24</xdr:col>
      <xdr:colOff>63500</xdr:colOff>
      <xdr:row>97</xdr:row>
      <xdr:rowOff>6769</xdr:rowOff>
    </xdr:to>
    <xdr:cxnSp macro="">
      <xdr:nvCxnSpPr>
        <xdr:cNvPr id="240" name="直線コネクタ 239"/>
        <xdr:cNvCxnSpPr/>
      </xdr:nvCxnSpPr>
      <xdr:spPr>
        <a:xfrm flipV="1">
          <a:off x="3797300" y="16574973"/>
          <a:ext cx="8382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6769</xdr:rowOff>
    </xdr:from>
    <xdr:to>
      <xdr:col>19</xdr:col>
      <xdr:colOff>177800</xdr:colOff>
      <xdr:row>97</xdr:row>
      <xdr:rowOff>121641</xdr:rowOff>
    </xdr:to>
    <xdr:cxnSp macro="">
      <xdr:nvCxnSpPr>
        <xdr:cNvPr id="243" name="直線コネクタ 242"/>
        <xdr:cNvCxnSpPr/>
      </xdr:nvCxnSpPr>
      <xdr:spPr>
        <a:xfrm flipV="1">
          <a:off x="2908300" y="16637419"/>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121641</xdr:rowOff>
    </xdr:from>
    <xdr:to>
      <xdr:col>15</xdr:col>
      <xdr:colOff>50800</xdr:colOff>
      <xdr:row>97</xdr:row>
      <xdr:rowOff>123470</xdr:rowOff>
    </xdr:to>
    <xdr:cxnSp macro="">
      <xdr:nvCxnSpPr>
        <xdr:cNvPr id="246" name="直線コネクタ 245"/>
        <xdr:cNvCxnSpPr/>
      </xdr:nvCxnSpPr>
      <xdr:spPr>
        <a:xfrm flipV="1">
          <a:off x="2019300" y="167522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123470</xdr:rowOff>
    </xdr:from>
    <xdr:to>
      <xdr:col>10</xdr:col>
      <xdr:colOff>114300</xdr:colOff>
      <xdr:row>98</xdr:row>
      <xdr:rowOff>144044</xdr:rowOff>
    </xdr:to>
    <xdr:cxnSp macro="">
      <xdr:nvCxnSpPr>
        <xdr:cNvPr id="249" name="直線コネクタ 248"/>
        <xdr:cNvCxnSpPr/>
      </xdr:nvCxnSpPr>
      <xdr:spPr>
        <a:xfrm flipV="1">
          <a:off x="1130300" y="167541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64973</xdr:rowOff>
    </xdr:from>
    <xdr:to>
      <xdr:col>24</xdr:col>
      <xdr:colOff>114300</xdr:colOff>
      <xdr:row>96</xdr:row>
      <xdr:rowOff>166573</xdr:rowOff>
    </xdr:to>
    <xdr:sp macro="" textlink="">
      <xdr:nvSpPr>
        <xdr:cNvPr id="259" name="楕円 258"/>
        <xdr:cNvSpPr/>
      </xdr:nvSpPr>
      <xdr:spPr>
        <a:xfrm>
          <a:off x="4584700" y="1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43400</xdr:rowOff>
    </xdr:from>
    <xdr:ext cx="534377" cy="259045"/>
    <xdr:sp macro="" textlink="">
      <xdr:nvSpPr>
        <xdr:cNvPr id="260" name="扶助費該当値テキスト"/>
        <xdr:cNvSpPr txBox="1"/>
      </xdr:nvSpPr>
      <xdr:spPr>
        <a:xfrm>
          <a:off x="4686300"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127419</xdr:rowOff>
    </xdr:from>
    <xdr:to>
      <xdr:col>20</xdr:col>
      <xdr:colOff>38100</xdr:colOff>
      <xdr:row>97</xdr:row>
      <xdr:rowOff>57569</xdr:rowOff>
    </xdr:to>
    <xdr:sp macro="" textlink="">
      <xdr:nvSpPr>
        <xdr:cNvPr id="261" name="楕円 260"/>
        <xdr:cNvSpPr/>
      </xdr:nvSpPr>
      <xdr:spPr>
        <a:xfrm>
          <a:off x="37465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48696</xdr:rowOff>
    </xdr:from>
    <xdr:ext cx="534377" cy="259045"/>
    <xdr:sp macro="" textlink="">
      <xdr:nvSpPr>
        <xdr:cNvPr id="262" name="テキスト ボックス 261"/>
        <xdr:cNvSpPr txBox="1"/>
      </xdr:nvSpPr>
      <xdr:spPr>
        <a:xfrm>
          <a:off x="3530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70841</xdr:rowOff>
    </xdr:from>
    <xdr:to>
      <xdr:col>15</xdr:col>
      <xdr:colOff>101600</xdr:colOff>
      <xdr:row>98</xdr:row>
      <xdr:rowOff>991</xdr:rowOff>
    </xdr:to>
    <xdr:sp macro="" textlink="">
      <xdr:nvSpPr>
        <xdr:cNvPr id="263" name="楕円 262"/>
        <xdr:cNvSpPr/>
      </xdr:nvSpPr>
      <xdr:spPr>
        <a:xfrm>
          <a:off x="2857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163568</xdr:rowOff>
    </xdr:from>
    <xdr:ext cx="534377" cy="259045"/>
    <xdr:sp macro="" textlink="">
      <xdr:nvSpPr>
        <xdr:cNvPr id="264" name="テキスト ボックス 263"/>
        <xdr:cNvSpPr txBox="1"/>
      </xdr:nvSpPr>
      <xdr:spPr>
        <a:xfrm>
          <a:off x="2641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72670</xdr:rowOff>
    </xdr:from>
    <xdr:to>
      <xdr:col>10</xdr:col>
      <xdr:colOff>165100</xdr:colOff>
      <xdr:row>98</xdr:row>
      <xdr:rowOff>2820</xdr:rowOff>
    </xdr:to>
    <xdr:sp macro="" textlink="">
      <xdr:nvSpPr>
        <xdr:cNvPr id="265" name="楕円 264"/>
        <xdr:cNvSpPr/>
      </xdr:nvSpPr>
      <xdr:spPr>
        <a:xfrm>
          <a:off x="1968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165397</xdr:rowOff>
    </xdr:from>
    <xdr:ext cx="534377" cy="259045"/>
    <xdr:sp macro="" textlink="">
      <xdr:nvSpPr>
        <xdr:cNvPr id="266" name="テキスト ボックス 265"/>
        <xdr:cNvSpPr txBox="1"/>
      </xdr:nvSpPr>
      <xdr:spPr>
        <a:xfrm>
          <a:off x="1752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93244</xdr:rowOff>
    </xdr:from>
    <xdr:to>
      <xdr:col>6</xdr:col>
      <xdr:colOff>38100</xdr:colOff>
      <xdr:row>99</xdr:row>
      <xdr:rowOff>23394</xdr:rowOff>
    </xdr:to>
    <xdr:sp macro="" textlink="">
      <xdr:nvSpPr>
        <xdr:cNvPr id="267" name="楕円 266"/>
        <xdr:cNvSpPr/>
      </xdr:nvSpPr>
      <xdr:spPr>
        <a:xfrm>
          <a:off x="1079500" y="168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14521</xdr:rowOff>
    </xdr:from>
    <xdr:ext cx="534377" cy="259045"/>
    <xdr:sp macro="" textlink="">
      <xdr:nvSpPr>
        <xdr:cNvPr id="268" name="テキスト ボックス 267"/>
        <xdr:cNvSpPr txBox="1"/>
      </xdr:nvSpPr>
      <xdr:spPr>
        <a:xfrm>
          <a:off x="863111" y="169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6179</xdr:rowOff>
    </xdr:from>
    <xdr:to>
      <xdr:col>55</xdr:col>
      <xdr:colOff>0</xdr:colOff>
      <xdr:row>36</xdr:row>
      <xdr:rowOff>20733</xdr:rowOff>
    </xdr:to>
    <xdr:cxnSp macro="">
      <xdr:nvCxnSpPr>
        <xdr:cNvPr id="297" name="直線コネクタ 296"/>
        <xdr:cNvCxnSpPr/>
      </xdr:nvCxnSpPr>
      <xdr:spPr>
        <a:xfrm>
          <a:off x="9639300" y="6178379"/>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160846</xdr:rowOff>
    </xdr:from>
    <xdr:to>
      <xdr:col>50</xdr:col>
      <xdr:colOff>114300</xdr:colOff>
      <xdr:row>36</xdr:row>
      <xdr:rowOff>6179</xdr:rowOff>
    </xdr:to>
    <xdr:cxnSp macro="">
      <xdr:nvCxnSpPr>
        <xdr:cNvPr id="300" name="直線コネクタ 299"/>
        <xdr:cNvCxnSpPr/>
      </xdr:nvCxnSpPr>
      <xdr:spPr>
        <a:xfrm>
          <a:off x="8750300" y="616159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117164</xdr:rowOff>
    </xdr:from>
    <xdr:to>
      <xdr:col>45</xdr:col>
      <xdr:colOff>177800</xdr:colOff>
      <xdr:row>35</xdr:row>
      <xdr:rowOff>160846</xdr:rowOff>
    </xdr:to>
    <xdr:cxnSp macro="">
      <xdr:nvCxnSpPr>
        <xdr:cNvPr id="303" name="直線コネクタ 302"/>
        <xdr:cNvCxnSpPr/>
      </xdr:nvCxnSpPr>
      <xdr:spPr>
        <a:xfrm>
          <a:off x="7861300" y="6117914"/>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117164</xdr:rowOff>
    </xdr:from>
    <xdr:to>
      <xdr:col>41</xdr:col>
      <xdr:colOff>50800</xdr:colOff>
      <xdr:row>35</xdr:row>
      <xdr:rowOff>162008</xdr:rowOff>
    </xdr:to>
    <xdr:cxnSp macro="">
      <xdr:nvCxnSpPr>
        <xdr:cNvPr id="306" name="直線コネクタ 305"/>
        <xdr:cNvCxnSpPr/>
      </xdr:nvCxnSpPr>
      <xdr:spPr>
        <a:xfrm flipV="1">
          <a:off x="6972300" y="6117914"/>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141383</xdr:rowOff>
    </xdr:from>
    <xdr:to>
      <xdr:col>55</xdr:col>
      <xdr:colOff>50800</xdr:colOff>
      <xdr:row>36</xdr:row>
      <xdr:rowOff>71533</xdr:rowOff>
    </xdr:to>
    <xdr:sp macro="" textlink="">
      <xdr:nvSpPr>
        <xdr:cNvPr id="316" name="楕円 315"/>
        <xdr:cNvSpPr/>
      </xdr:nvSpPr>
      <xdr:spPr>
        <a:xfrm>
          <a:off x="10426700" y="6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119810</xdr:rowOff>
    </xdr:from>
    <xdr:ext cx="534377" cy="259045"/>
    <xdr:sp macro="" textlink="">
      <xdr:nvSpPr>
        <xdr:cNvPr id="317" name="補助費等該当値テキスト"/>
        <xdr:cNvSpPr txBox="1"/>
      </xdr:nvSpPr>
      <xdr:spPr>
        <a:xfrm>
          <a:off x="10528300" y="61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126829</xdr:rowOff>
    </xdr:from>
    <xdr:to>
      <xdr:col>50</xdr:col>
      <xdr:colOff>165100</xdr:colOff>
      <xdr:row>36</xdr:row>
      <xdr:rowOff>56979</xdr:rowOff>
    </xdr:to>
    <xdr:sp macro="" textlink="">
      <xdr:nvSpPr>
        <xdr:cNvPr id="318" name="楕円 317"/>
        <xdr:cNvSpPr/>
      </xdr:nvSpPr>
      <xdr:spPr>
        <a:xfrm>
          <a:off x="9588500" y="61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48106</xdr:rowOff>
    </xdr:from>
    <xdr:ext cx="534377" cy="259045"/>
    <xdr:sp macro="" textlink="">
      <xdr:nvSpPr>
        <xdr:cNvPr id="319" name="テキスト ボックス 318"/>
        <xdr:cNvSpPr txBox="1"/>
      </xdr:nvSpPr>
      <xdr:spPr>
        <a:xfrm>
          <a:off x="9372111" y="62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110046</xdr:rowOff>
    </xdr:from>
    <xdr:to>
      <xdr:col>46</xdr:col>
      <xdr:colOff>38100</xdr:colOff>
      <xdr:row>36</xdr:row>
      <xdr:rowOff>40196</xdr:rowOff>
    </xdr:to>
    <xdr:sp macro="" textlink="">
      <xdr:nvSpPr>
        <xdr:cNvPr id="320" name="楕円 319"/>
        <xdr:cNvSpPr/>
      </xdr:nvSpPr>
      <xdr:spPr>
        <a:xfrm>
          <a:off x="8699500" y="61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31323</xdr:rowOff>
    </xdr:from>
    <xdr:ext cx="534377" cy="259045"/>
    <xdr:sp macro="" textlink="">
      <xdr:nvSpPr>
        <xdr:cNvPr id="321" name="テキスト ボックス 320"/>
        <xdr:cNvSpPr txBox="1"/>
      </xdr:nvSpPr>
      <xdr:spPr>
        <a:xfrm>
          <a:off x="8483111" y="62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66364</xdr:rowOff>
    </xdr:from>
    <xdr:to>
      <xdr:col>41</xdr:col>
      <xdr:colOff>101600</xdr:colOff>
      <xdr:row>35</xdr:row>
      <xdr:rowOff>167964</xdr:rowOff>
    </xdr:to>
    <xdr:sp macro="" textlink="">
      <xdr:nvSpPr>
        <xdr:cNvPr id="322" name="楕円 321"/>
        <xdr:cNvSpPr/>
      </xdr:nvSpPr>
      <xdr:spPr>
        <a:xfrm>
          <a:off x="7810500" y="60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13041</xdr:rowOff>
    </xdr:from>
    <xdr:ext cx="534377" cy="259045"/>
    <xdr:sp macro="" textlink="">
      <xdr:nvSpPr>
        <xdr:cNvPr id="323" name="テキスト ボックス 322"/>
        <xdr:cNvSpPr txBox="1"/>
      </xdr:nvSpPr>
      <xdr:spPr>
        <a:xfrm>
          <a:off x="7594111" y="58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111208</xdr:rowOff>
    </xdr:from>
    <xdr:to>
      <xdr:col>36</xdr:col>
      <xdr:colOff>165100</xdr:colOff>
      <xdr:row>36</xdr:row>
      <xdr:rowOff>41358</xdr:rowOff>
    </xdr:to>
    <xdr:sp macro="" textlink="">
      <xdr:nvSpPr>
        <xdr:cNvPr id="324" name="楕円 323"/>
        <xdr:cNvSpPr/>
      </xdr:nvSpPr>
      <xdr:spPr>
        <a:xfrm>
          <a:off x="6921500" y="61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32485</xdr:rowOff>
    </xdr:from>
    <xdr:ext cx="534377" cy="259045"/>
    <xdr:sp macro="" textlink="">
      <xdr:nvSpPr>
        <xdr:cNvPr id="325" name="テキスト ボックス 324"/>
        <xdr:cNvSpPr txBox="1"/>
      </xdr:nvSpPr>
      <xdr:spPr>
        <a:xfrm>
          <a:off x="6705111" y="62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71562</xdr:rowOff>
    </xdr:from>
    <xdr:to>
      <xdr:col>55</xdr:col>
      <xdr:colOff>0</xdr:colOff>
      <xdr:row>58</xdr:row>
      <xdr:rowOff>88406</xdr:rowOff>
    </xdr:to>
    <xdr:cxnSp macro="">
      <xdr:nvCxnSpPr>
        <xdr:cNvPr id="354" name="直線コネクタ 353"/>
        <xdr:cNvCxnSpPr/>
      </xdr:nvCxnSpPr>
      <xdr:spPr>
        <a:xfrm>
          <a:off x="9639300" y="10015662"/>
          <a:ext cx="8382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45238</xdr:rowOff>
    </xdr:from>
    <xdr:to>
      <xdr:col>50</xdr:col>
      <xdr:colOff>114300</xdr:colOff>
      <xdr:row>58</xdr:row>
      <xdr:rowOff>71562</xdr:rowOff>
    </xdr:to>
    <xdr:cxnSp macro="">
      <xdr:nvCxnSpPr>
        <xdr:cNvPr id="357" name="直線コネクタ 356"/>
        <xdr:cNvCxnSpPr/>
      </xdr:nvCxnSpPr>
      <xdr:spPr>
        <a:xfrm>
          <a:off x="8750300" y="9989338"/>
          <a:ext cx="889000" cy="2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145202</xdr:rowOff>
    </xdr:from>
    <xdr:to>
      <xdr:col>45</xdr:col>
      <xdr:colOff>177800</xdr:colOff>
      <xdr:row>58</xdr:row>
      <xdr:rowOff>45238</xdr:rowOff>
    </xdr:to>
    <xdr:cxnSp macro="">
      <xdr:nvCxnSpPr>
        <xdr:cNvPr id="360" name="直線コネクタ 359"/>
        <xdr:cNvCxnSpPr/>
      </xdr:nvCxnSpPr>
      <xdr:spPr>
        <a:xfrm>
          <a:off x="7861300" y="9917852"/>
          <a:ext cx="8890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145202</xdr:rowOff>
    </xdr:from>
    <xdr:to>
      <xdr:col>41</xdr:col>
      <xdr:colOff>50800</xdr:colOff>
      <xdr:row>58</xdr:row>
      <xdr:rowOff>31428</xdr:rowOff>
    </xdr:to>
    <xdr:cxnSp macro="">
      <xdr:nvCxnSpPr>
        <xdr:cNvPr id="363" name="直線コネクタ 362"/>
        <xdr:cNvCxnSpPr/>
      </xdr:nvCxnSpPr>
      <xdr:spPr>
        <a:xfrm flipV="1">
          <a:off x="6972300" y="9917852"/>
          <a:ext cx="889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37606</xdr:rowOff>
    </xdr:from>
    <xdr:to>
      <xdr:col>55</xdr:col>
      <xdr:colOff>50800</xdr:colOff>
      <xdr:row>58</xdr:row>
      <xdr:rowOff>139206</xdr:rowOff>
    </xdr:to>
    <xdr:sp macro="" textlink="">
      <xdr:nvSpPr>
        <xdr:cNvPr id="373" name="楕円 372"/>
        <xdr:cNvSpPr/>
      </xdr:nvSpPr>
      <xdr:spPr>
        <a:xfrm>
          <a:off x="10426700" y="99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123983</xdr:rowOff>
    </xdr:from>
    <xdr:ext cx="534377" cy="259045"/>
    <xdr:sp macro="" textlink="">
      <xdr:nvSpPr>
        <xdr:cNvPr id="374" name="普通建設事業費該当値テキスト"/>
        <xdr:cNvSpPr txBox="1"/>
      </xdr:nvSpPr>
      <xdr:spPr>
        <a:xfrm>
          <a:off x="10528300" y="98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20762</xdr:rowOff>
    </xdr:from>
    <xdr:to>
      <xdr:col>50</xdr:col>
      <xdr:colOff>165100</xdr:colOff>
      <xdr:row>58</xdr:row>
      <xdr:rowOff>122362</xdr:rowOff>
    </xdr:to>
    <xdr:sp macro="" textlink="">
      <xdr:nvSpPr>
        <xdr:cNvPr id="375" name="楕円 374"/>
        <xdr:cNvSpPr/>
      </xdr:nvSpPr>
      <xdr:spPr>
        <a:xfrm>
          <a:off x="9588500" y="99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113489</xdr:rowOff>
    </xdr:from>
    <xdr:ext cx="534377" cy="259045"/>
    <xdr:sp macro="" textlink="">
      <xdr:nvSpPr>
        <xdr:cNvPr id="376" name="テキスト ボックス 375"/>
        <xdr:cNvSpPr txBox="1"/>
      </xdr:nvSpPr>
      <xdr:spPr>
        <a:xfrm>
          <a:off x="9372111" y="1005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165888</xdr:rowOff>
    </xdr:from>
    <xdr:to>
      <xdr:col>46</xdr:col>
      <xdr:colOff>38100</xdr:colOff>
      <xdr:row>58</xdr:row>
      <xdr:rowOff>96038</xdr:rowOff>
    </xdr:to>
    <xdr:sp macro="" textlink="">
      <xdr:nvSpPr>
        <xdr:cNvPr id="377" name="楕円 376"/>
        <xdr:cNvSpPr/>
      </xdr:nvSpPr>
      <xdr:spPr>
        <a:xfrm>
          <a:off x="8699500" y="99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87165</xdr:rowOff>
    </xdr:from>
    <xdr:ext cx="534377" cy="259045"/>
    <xdr:sp macro="" textlink="">
      <xdr:nvSpPr>
        <xdr:cNvPr id="378" name="テキスト ボックス 377"/>
        <xdr:cNvSpPr txBox="1"/>
      </xdr:nvSpPr>
      <xdr:spPr>
        <a:xfrm>
          <a:off x="8483111" y="100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94402</xdr:rowOff>
    </xdr:from>
    <xdr:to>
      <xdr:col>41</xdr:col>
      <xdr:colOff>101600</xdr:colOff>
      <xdr:row>58</xdr:row>
      <xdr:rowOff>24552</xdr:rowOff>
    </xdr:to>
    <xdr:sp macro="" textlink="">
      <xdr:nvSpPr>
        <xdr:cNvPr id="379" name="楕円 378"/>
        <xdr:cNvSpPr/>
      </xdr:nvSpPr>
      <xdr:spPr>
        <a:xfrm>
          <a:off x="7810500" y="98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41079</xdr:rowOff>
    </xdr:from>
    <xdr:ext cx="534377" cy="259045"/>
    <xdr:sp macro="" textlink="">
      <xdr:nvSpPr>
        <xdr:cNvPr id="380" name="テキスト ボックス 379"/>
        <xdr:cNvSpPr txBox="1"/>
      </xdr:nvSpPr>
      <xdr:spPr>
        <a:xfrm>
          <a:off x="7594111" y="96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152078</xdr:rowOff>
    </xdr:from>
    <xdr:to>
      <xdr:col>36</xdr:col>
      <xdr:colOff>165100</xdr:colOff>
      <xdr:row>58</xdr:row>
      <xdr:rowOff>82228</xdr:rowOff>
    </xdr:to>
    <xdr:sp macro="" textlink="">
      <xdr:nvSpPr>
        <xdr:cNvPr id="381" name="楕円 380"/>
        <xdr:cNvSpPr/>
      </xdr:nvSpPr>
      <xdr:spPr>
        <a:xfrm>
          <a:off x="6921500" y="99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73355</xdr:rowOff>
    </xdr:from>
    <xdr:ext cx="534377" cy="259045"/>
    <xdr:sp macro="" textlink="">
      <xdr:nvSpPr>
        <xdr:cNvPr id="382" name="テキスト ボックス 381"/>
        <xdr:cNvSpPr txBox="1"/>
      </xdr:nvSpPr>
      <xdr:spPr>
        <a:xfrm>
          <a:off x="6705111" y="100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65007</xdr:rowOff>
    </xdr:from>
    <xdr:to>
      <xdr:col>55</xdr:col>
      <xdr:colOff>0</xdr:colOff>
      <xdr:row>78</xdr:row>
      <xdr:rowOff>84973</xdr:rowOff>
    </xdr:to>
    <xdr:cxnSp macro="">
      <xdr:nvCxnSpPr>
        <xdr:cNvPr id="409" name="直線コネクタ 408"/>
        <xdr:cNvCxnSpPr/>
      </xdr:nvCxnSpPr>
      <xdr:spPr>
        <a:xfrm>
          <a:off x="9639300" y="13438107"/>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16010</xdr:rowOff>
    </xdr:from>
    <xdr:to>
      <xdr:col>50</xdr:col>
      <xdr:colOff>114300</xdr:colOff>
      <xdr:row>78</xdr:row>
      <xdr:rowOff>65007</xdr:rowOff>
    </xdr:to>
    <xdr:cxnSp macro="">
      <xdr:nvCxnSpPr>
        <xdr:cNvPr id="412" name="直線コネクタ 411"/>
        <xdr:cNvCxnSpPr/>
      </xdr:nvCxnSpPr>
      <xdr:spPr>
        <a:xfrm>
          <a:off x="8750300" y="13389110"/>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16010</xdr:rowOff>
    </xdr:from>
    <xdr:to>
      <xdr:col>45</xdr:col>
      <xdr:colOff>177800</xdr:colOff>
      <xdr:row>78</xdr:row>
      <xdr:rowOff>35892</xdr:rowOff>
    </xdr:to>
    <xdr:cxnSp macro="">
      <xdr:nvCxnSpPr>
        <xdr:cNvPr id="415" name="直線コネクタ 414"/>
        <xdr:cNvCxnSpPr/>
      </xdr:nvCxnSpPr>
      <xdr:spPr>
        <a:xfrm flipV="1">
          <a:off x="7861300" y="13389110"/>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34173</xdr:rowOff>
    </xdr:from>
    <xdr:to>
      <xdr:col>55</xdr:col>
      <xdr:colOff>50800</xdr:colOff>
      <xdr:row>78</xdr:row>
      <xdr:rowOff>135773</xdr:rowOff>
    </xdr:to>
    <xdr:sp macro="" textlink="">
      <xdr:nvSpPr>
        <xdr:cNvPr id="425" name="楕円 424"/>
        <xdr:cNvSpPr/>
      </xdr:nvSpPr>
      <xdr:spPr>
        <a:xfrm>
          <a:off x="10426700" y="134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165000</xdr:rowOff>
    </xdr:from>
    <xdr:ext cx="534377" cy="259045"/>
    <xdr:sp macro="" textlink="">
      <xdr:nvSpPr>
        <xdr:cNvPr id="426" name="普通建設事業費 （ うち新規整備　）該当値テキスト"/>
        <xdr:cNvSpPr txBox="1"/>
      </xdr:nvSpPr>
      <xdr:spPr>
        <a:xfrm>
          <a:off x="10528300" y="131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14207</xdr:rowOff>
    </xdr:from>
    <xdr:to>
      <xdr:col>50</xdr:col>
      <xdr:colOff>165100</xdr:colOff>
      <xdr:row>78</xdr:row>
      <xdr:rowOff>115807</xdr:rowOff>
    </xdr:to>
    <xdr:sp macro="" textlink="">
      <xdr:nvSpPr>
        <xdr:cNvPr id="427" name="楕円 426"/>
        <xdr:cNvSpPr/>
      </xdr:nvSpPr>
      <xdr:spPr>
        <a:xfrm>
          <a:off x="9588500" y="13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106934</xdr:rowOff>
    </xdr:from>
    <xdr:ext cx="534377" cy="259045"/>
    <xdr:sp macro="" textlink="">
      <xdr:nvSpPr>
        <xdr:cNvPr id="428" name="テキスト ボックス 427"/>
        <xdr:cNvSpPr txBox="1"/>
      </xdr:nvSpPr>
      <xdr:spPr>
        <a:xfrm>
          <a:off x="9372111" y="134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136660</xdr:rowOff>
    </xdr:from>
    <xdr:to>
      <xdr:col>46</xdr:col>
      <xdr:colOff>38100</xdr:colOff>
      <xdr:row>78</xdr:row>
      <xdr:rowOff>66810</xdr:rowOff>
    </xdr:to>
    <xdr:sp macro="" textlink="">
      <xdr:nvSpPr>
        <xdr:cNvPr id="429" name="楕円 428"/>
        <xdr:cNvSpPr/>
      </xdr:nvSpPr>
      <xdr:spPr>
        <a:xfrm>
          <a:off x="8699500" y="13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83337</xdr:rowOff>
    </xdr:from>
    <xdr:ext cx="534377" cy="259045"/>
    <xdr:sp macro="" textlink="">
      <xdr:nvSpPr>
        <xdr:cNvPr id="430" name="テキスト ボックス 429"/>
        <xdr:cNvSpPr txBox="1"/>
      </xdr:nvSpPr>
      <xdr:spPr>
        <a:xfrm>
          <a:off x="8483111" y="131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156542</xdr:rowOff>
    </xdr:from>
    <xdr:to>
      <xdr:col>41</xdr:col>
      <xdr:colOff>101600</xdr:colOff>
      <xdr:row>78</xdr:row>
      <xdr:rowOff>86692</xdr:rowOff>
    </xdr:to>
    <xdr:sp macro="" textlink="">
      <xdr:nvSpPr>
        <xdr:cNvPr id="431" name="楕円 430"/>
        <xdr:cNvSpPr/>
      </xdr:nvSpPr>
      <xdr:spPr>
        <a:xfrm>
          <a:off x="7810500" y="133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103219</xdr:rowOff>
    </xdr:from>
    <xdr:ext cx="534377" cy="259045"/>
    <xdr:sp macro="" textlink="">
      <xdr:nvSpPr>
        <xdr:cNvPr id="432" name="テキスト ボックス 431"/>
        <xdr:cNvSpPr txBox="1"/>
      </xdr:nvSpPr>
      <xdr:spPr>
        <a:xfrm>
          <a:off x="7594111" y="1313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1070</xdr:rowOff>
    </xdr:from>
    <xdr:to>
      <xdr:col>55</xdr:col>
      <xdr:colOff>0</xdr:colOff>
      <xdr:row>98</xdr:row>
      <xdr:rowOff>16649</xdr:rowOff>
    </xdr:to>
    <xdr:cxnSp macro="">
      <xdr:nvCxnSpPr>
        <xdr:cNvPr id="463" name="直線コネクタ 462"/>
        <xdr:cNvCxnSpPr/>
      </xdr:nvCxnSpPr>
      <xdr:spPr>
        <a:xfrm flipV="1">
          <a:off x="9639300" y="16803170"/>
          <a:ext cx="8382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16649</xdr:rowOff>
    </xdr:from>
    <xdr:to>
      <xdr:col>50</xdr:col>
      <xdr:colOff>114300</xdr:colOff>
      <xdr:row>98</xdr:row>
      <xdr:rowOff>128890</xdr:rowOff>
    </xdr:to>
    <xdr:cxnSp macro="">
      <xdr:nvCxnSpPr>
        <xdr:cNvPr id="466" name="直線コネクタ 465"/>
        <xdr:cNvCxnSpPr/>
      </xdr:nvCxnSpPr>
      <xdr:spPr>
        <a:xfrm flipV="1">
          <a:off x="8750300" y="16818749"/>
          <a:ext cx="889000" cy="1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60246</xdr:rowOff>
    </xdr:from>
    <xdr:to>
      <xdr:col>45</xdr:col>
      <xdr:colOff>177800</xdr:colOff>
      <xdr:row>98</xdr:row>
      <xdr:rowOff>128890</xdr:rowOff>
    </xdr:to>
    <xdr:cxnSp macro="">
      <xdr:nvCxnSpPr>
        <xdr:cNvPr id="469" name="直線コネクタ 468"/>
        <xdr:cNvCxnSpPr/>
      </xdr:nvCxnSpPr>
      <xdr:spPr>
        <a:xfrm>
          <a:off x="7861300" y="16519446"/>
          <a:ext cx="889000" cy="4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121720</xdr:rowOff>
    </xdr:from>
    <xdr:to>
      <xdr:col>55</xdr:col>
      <xdr:colOff>50800</xdr:colOff>
      <xdr:row>98</xdr:row>
      <xdr:rowOff>51870</xdr:rowOff>
    </xdr:to>
    <xdr:sp macro="" textlink="">
      <xdr:nvSpPr>
        <xdr:cNvPr id="479" name="楕円 478"/>
        <xdr:cNvSpPr/>
      </xdr:nvSpPr>
      <xdr:spPr>
        <a:xfrm>
          <a:off x="10426700" y="167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100147</xdr:rowOff>
    </xdr:from>
    <xdr:ext cx="534377" cy="259045"/>
    <xdr:sp macro="" textlink="">
      <xdr:nvSpPr>
        <xdr:cNvPr id="480" name="普通建設事業費 （ うち更新整備　）該当値テキスト"/>
        <xdr:cNvSpPr txBox="1"/>
      </xdr:nvSpPr>
      <xdr:spPr>
        <a:xfrm>
          <a:off x="10528300"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137299</xdr:rowOff>
    </xdr:from>
    <xdr:to>
      <xdr:col>50</xdr:col>
      <xdr:colOff>165100</xdr:colOff>
      <xdr:row>98</xdr:row>
      <xdr:rowOff>67449</xdr:rowOff>
    </xdr:to>
    <xdr:sp macro="" textlink="">
      <xdr:nvSpPr>
        <xdr:cNvPr id="481" name="楕円 480"/>
        <xdr:cNvSpPr/>
      </xdr:nvSpPr>
      <xdr:spPr>
        <a:xfrm>
          <a:off x="9588500" y="167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58576</xdr:rowOff>
    </xdr:from>
    <xdr:ext cx="534377" cy="259045"/>
    <xdr:sp macro="" textlink="">
      <xdr:nvSpPr>
        <xdr:cNvPr id="482" name="テキスト ボックス 481"/>
        <xdr:cNvSpPr txBox="1"/>
      </xdr:nvSpPr>
      <xdr:spPr>
        <a:xfrm>
          <a:off x="9372111" y="1686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78090</xdr:rowOff>
    </xdr:from>
    <xdr:to>
      <xdr:col>46</xdr:col>
      <xdr:colOff>38100</xdr:colOff>
      <xdr:row>99</xdr:row>
      <xdr:rowOff>8240</xdr:rowOff>
    </xdr:to>
    <xdr:sp macro="" textlink="">
      <xdr:nvSpPr>
        <xdr:cNvPr id="483" name="楕円 482"/>
        <xdr:cNvSpPr/>
      </xdr:nvSpPr>
      <xdr:spPr>
        <a:xfrm>
          <a:off x="8699500" y="168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170817</xdr:rowOff>
    </xdr:from>
    <xdr:ext cx="469744" cy="259045"/>
    <xdr:sp macro="" textlink="">
      <xdr:nvSpPr>
        <xdr:cNvPr id="484" name="テキスト ボックス 483"/>
        <xdr:cNvSpPr txBox="1"/>
      </xdr:nvSpPr>
      <xdr:spPr>
        <a:xfrm>
          <a:off x="8515428" y="169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9446</xdr:rowOff>
    </xdr:from>
    <xdr:to>
      <xdr:col>41</xdr:col>
      <xdr:colOff>101600</xdr:colOff>
      <xdr:row>96</xdr:row>
      <xdr:rowOff>111046</xdr:rowOff>
    </xdr:to>
    <xdr:sp macro="" textlink="">
      <xdr:nvSpPr>
        <xdr:cNvPr id="485" name="楕円 484"/>
        <xdr:cNvSpPr/>
      </xdr:nvSpPr>
      <xdr:spPr>
        <a:xfrm>
          <a:off x="7810500" y="164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127573</xdr:rowOff>
    </xdr:from>
    <xdr:ext cx="534377" cy="259045"/>
    <xdr:sp macro="" textlink="">
      <xdr:nvSpPr>
        <xdr:cNvPr id="486" name="テキスト ボックス 485"/>
        <xdr:cNvSpPr txBox="1"/>
      </xdr:nvSpPr>
      <xdr:spPr>
        <a:xfrm>
          <a:off x="7594111" y="1624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41516</xdr:rowOff>
    </xdr:from>
    <xdr:to>
      <xdr:col>85</xdr:col>
      <xdr:colOff>127000</xdr:colOff>
      <xdr:row>39</xdr:row>
      <xdr:rowOff>43993</xdr:rowOff>
    </xdr:to>
    <xdr:cxnSp macro="">
      <xdr:nvCxnSpPr>
        <xdr:cNvPr id="515" name="直線コネクタ 514"/>
        <xdr:cNvCxnSpPr/>
      </xdr:nvCxnSpPr>
      <xdr:spPr>
        <a:xfrm flipV="1">
          <a:off x="15481300" y="6728066"/>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43993</xdr:rowOff>
    </xdr:from>
    <xdr:to>
      <xdr:col>81</xdr:col>
      <xdr:colOff>50800</xdr:colOff>
      <xdr:row>39</xdr:row>
      <xdr:rowOff>44279</xdr:rowOff>
    </xdr:to>
    <xdr:cxnSp macro="">
      <xdr:nvCxnSpPr>
        <xdr:cNvPr id="518" name="直線コネクタ 517"/>
        <xdr:cNvCxnSpPr/>
      </xdr:nvCxnSpPr>
      <xdr:spPr>
        <a:xfrm flipV="1">
          <a:off x="14592300" y="673054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44279</xdr:rowOff>
    </xdr:from>
    <xdr:to>
      <xdr:col>76</xdr:col>
      <xdr:colOff>114300</xdr:colOff>
      <xdr:row>39</xdr:row>
      <xdr:rowOff>44336</xdr:rowOff>
    </xdr:to>
    <xdr:cxnSp macro="">
      <xdr:nvCxnSpPr>
        <xdr:cNvPr id="521" name="直線コネクタ 520"/>
        <xdr:cNvCxnSpPr/>
      </xdr:nvCxnSpPr>
      <xdr:spPr>
        <a:xfrm flipV="1">
          <a:off x="13703300" y="673082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43879</xdr:rowOff>
    </xdr:from>
    <xdr:to>
      <xdr:col>71</xdr:col>
      <xdr:colOff>177800</xdr:colOff>
      <xdr:row>39</xdr:row>
      <xdr:rowOff>44336</xdr:rowOff>
    </xdr:to>
    <xdr:cxnSp macro="">
      <xdr:nvCxnSpPr>
        <xdr:cNvPr id="524" name="直線コネクタ 523"/>
        <xdr:cNvCxnSpPr/>
      </xdr:nvCxnSpPr>
      <xdr:spPr>
        <a:xfrm>
          <a:off x="12814300" y="67304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162166</xdr:rowOff>
    </xdr:from>
    <xdr:to>
      <xdr:col>85</xdr:col>
      <xdr:colOff>177800</xdr:colOff>
      <xdr:row>39</xdr:row>
      <xdr:rowOff>92316</xdr:rowOff>
    </xdr:to>
    <xdr:sp macro="" textlink="">
      <xdr:nvSpPr>
        <xdr:cNvPr id="534" name="楕円 533"/>
        <xdr:cNvSpPr/>
      </xdr:nvSpPr>
      <xdr:spPr>
        <a:xfrm>
          <a:off x="162687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164643</xdr:rowOff>
    </xdr:from>
    <xdr:to>
      <xdr:col>81</xdr:col>
      <xdr:colOff>101600</xdr:colOff>
      <xdr:row>39</xdr:row>
      <xdr:rowOff>94793</xdr:rowOff>
    </xdr:to>
    <xdr:sp macro="" textlink="">
      <xdr:nvSpPr>
        <xdr:cNvPr id="536" name="楕円 535"/>
        <xdr:cNvSpPr/>
      </xdr:nvSpPr>
      <xdr:spPr>
        <a:xfrm>
          <a:off x="15430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85920</xdr:rowOff>
    </xdr:from>
    <xdr:ext cx="313932" cy="259045"/>
    <xdr:sp macro="" textlink="">
      <xdr:nvSpPr>
        <xdr:cNvPr id="537" name="テキスト ボックス 536"/>
        <xdr:cNvSpPr txBox="1"/>
      </xdr:nvSpPr>
      <xdr:spPr>
        <a:xfrm>
          <a:off x="15324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164929</xdr:rowOff>
    </xdr:from>
    <xdr:to>
      <xdr:col>76</xdr:col>
      <xdr:colOff>165100</xdr:colOff>
      <xdr:row>39</xdr:row>
      <xdr:rowOff>95079</xdr:rowOff>
    </xdr:to>
    <xdr:sp macro="" textlink="">
      <xdr:nvSpPr>
        <xdr:cNvPr id="538" name="楕円 537"/>
        <xdr:cNvSpPr/>
      </xdr:nvSpPr>
      <xdr:spPr>
        <a:xfrm>
          <a:off x="14541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86206</xdr:rowOff>
    </xdr:from>
    <xdr:ext cx="249299" cy="259045"/>
    <xdr:sp macro="" textlink="">
      <xdr:nvSpPr>
        <xdr:cNvPr id="539" name="テキスト ボックス 538"/>
        <xdr:cNvSpPr txBox="1"/>
      </xdr:nvSpPr>
      <xdr:spPr>
        <a:xfrm>
          <a:off x="14467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164986</xdr:rowOff>
    </xdr:from>
    <xdr:to>
      <xdr:col>72</xdr:col>
      <xdr:colOff>38100</xdr:colOff>
      <xdr:row>39</xdr:row>
      <xdr:rowOff>95136</xdr:rowOff>
    </xdr:to>
    <xdr:sp macro="" textlink="">
      <xdr:nvSpPr>
        <xdr:cNvPr id="540" name="楕円 539"/>
        <xdr:cNvSpPr/>
      </xdr:nvSpPr>
      <xdr:spPr>
        <a:xfrm>
          <a:off x="13652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86263</xdr:rowOff>
    </xdr:from>
    <xdr:ext cx="249299" cy="259045"/>
    <xdr:sp macro="" textlink="">
      <xdr:nvSpPr>
        <xdr:cNvPr id="541" name="テキスト ボックス 540"/>
        <xdr:cNvSpPr txBox="1"/>
      </xdr:nvSpPr>
      <xdr:spPr>
        <a:xfrm>
          <a:off x="13578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164529</xdr:rowOff>
    </xdr:from>
    <xdr:to>
      <xdr:col>67</xdr:col>
      <xdr:colOff>101600</xdr:colOff>
      <xdr:row>39</xdr:row>
      <xdr:rowOff>94679</xdr:rowOff>
    </xdr:to>
    <xdr:sp macro="" textlink="">
      <xdr:nvSpPr>
        <xdr:cNvPr id="542" name="楕円 541"/>
        <xdr:cNvSpPr/>
      </xdr:nvSpPr>
      <xdr:spPr>
        <a:xfrm>
          <a:off x="1276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85806</xdr:rowOff>
    </xdr:from>
    <xdr:ext cx="313932" cy="259045"/>
    <xdr:sp macro="" textlink="">
      <xdr:nvSpPr>
        <xdr:cNvPr id="543" name="テキスト ボックス 542"/>
        <xdr:cNvSpPr txBox="1"/>
      </xdr:nvSpPr>
      <xdr:spPr>
        <a:xfrm>
          <a:off x="12657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111514</xdr:rowOff>
    </xdr:from>
    <xdr:to>
      <xdr:col>85</xdr:col>
      <xdr:colOff>127000</xdr:colOff>
      <xdr:row>76</xdr:row>
      <xdr:rowOff>116794</xdr:rowOff>
    </xdr:to>
    <xdr:cxnSp macro="">
      <xdr:nvCxnSpPr>
        <xdr:cNvPr id="619" name="直線コネクタ 618"/>
        <xdr:cNvCxnSpPr/>
      </xdr:nvCxnSpPr>
      <xdr:spPr>
        <a:xfrm>
          <a:off x="15481300" y="13141714"/>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111514</xdr:rowOff>
    </xdr:from>
    <xdr:to>
      <xdr:col>81</xdr:col>
      <xdr:colOff>50800</xdr:colOff>
      <xdr:row>76</xdr:row>
      <xdr:rowOff>126189</xdr:rowOff>
    </xdr:to>
    <xdr:cxnSp macro="">
      <xdr:nvCxnSpPr>
        <xdr:cNvPr id="622" name="直線コネクタ 621"/>
        <xdr:cNvCxnSpPr/>
      </xdr:nvCxnSpPr>
      <xdr:spPr>
        <a:xfrm flipV="1">
          <a:off x="14592300" y="13141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115263</xdr:rowOff>
    </xdr:from>
    <xdr:to>
      <xdr:col>76</xdr:col>
      <xdr:colOff>114300</xdr:colOff>
      <xdr:row>76</xdr:row>
      <xdr:rowOff>126189</xdr:rowOff>
    </xdr:to>
    <xdr:cxnSp macro="">
      <xdr:nvCxnSpPr>
        <xdr:cNvPr id="625" name="直線コネクタ 624"/>
        <xdr:cNvCxnSpPr/>
      </xdr:nvCxnSpPr>
      <xdr:spPr>
        <a:xfrm>
          <a:off x="13703300" y="1314546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79533</xdr:rowOff>
    </xdr:from>
    <xdr:to>
      <xdr:col>71</xdr:col>
      <xdr:colOff>177800</xdr:colOff>
      <xdr:row>76</xdr:row>
      <xdr:rowOff>115263</xdr:rowOff>
    </xdr:to>
    <xdr:cxnSp macro="">
      <xdr:nvCxnSpPr>
        <xdr:cNvPr id="628" name="直線コネクタ 627"/>
        <xdr:cNvCxnSpPr/>
      </xdr:nvCxnSpPr>
      <xdr:spPr>
        <a:xfrm>
          <a:off x="12814300" y="13109733"/>
          <a:ext cx="8890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65994</xdr:rowOff>
    </xdr:from>
    <xdr:to>
      <xdr:col>85</xdr:col>
      <xdr:colOff>177800</xdr:colOff>
      <xdr:row>76</xdr:row>
      <xdr:rowOff>167594</xdr:rowOff>
    </xdr:to>
    <xdr:sp macro="" textlink="">
      <xdr:nvSpPr>
        <xdr:cNvPr id="638" name="楕円 637"/>
        <xdr:cNvSpPr/>
      </xdr:nvSpPr>
      <xdr:spPr>
        <a:xfrm>
          <a:off x="162687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44421</xdr:rowOff>
    </xdr:from>
    <xdr:ext cx="534377" cy="259045"/>
    <xdr:sp macro="" textlink="">
      <xdr:nvSpPr>
        <xdr:cNvPr id="639" name="公債費該当値テキスト"/>
        <xdr:cNvSpPr txBox="1"/>
      </xdr:nvSpPr>
      <xdr:spPr>
        <a:xfrm>
          <a:off x="16370300" y="130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60714</xdr:rowOff>
    </xdr:from>
    <xdr:to>
      <xdr:col>81</xdr:col>
      <xdr:colOff>101600</xdr:colOff>
      <xdr:row>76</xdr:row>
      <xdr:rowOff>162314</xdr:rowOff>
    </xdr:to>
    <xdr:sp macro="" textlink="">
      <xdr:nvSpPr>
        <xdr:cNvPr id="640" name="楕円 639"/>
        <xdr:cNvSpPr/>
      </xdr:nvSpPr>
      <xdr:spPr>
        <a:xfrm>
          <a:off x="154305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153441</xdr:rowOff>
    </xdr:from>
    <xdr:ext cx="534377" cy="259045"/>
    <xdr:sp macro="" textlink="">
      <xdr:nvSpPr>
        <xdr:cNvPr id="641" name="テキスト ボックス 640"/>
        <xdr:cNvSpPr txBox="1"/>
      </xdr:nvSpPr>
      <xdr:spPr>
        <a:xfrm>
          <a:off x="15214111" y="13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75389</xdr:rowOff>
    </xdr:from>
    <xdr:to>
      <xdr:col>76</xdr:col>
      <xdr:colOff>165100</xdr:colOff>
      <xdr:row>77</xdr:row>
      <xdr:rowOff>5539</xdr:rowOff>
    </xdr:to>
    <xdr:sp macro="" textlink="">
      <xdr:nvSpPr>
        <xdr:cNvPr id="642" name="楕円 641"/>
        <xdr:cNvSpPr/>
      </xdr:nvSpPr>
      <xdr:spPr>
        <a:xfrm>
          <a:off x="14541500" y="13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168116</xdr:rowOff>
    </xdr:from>
    <xdr:ext cx="534377" cy="259045"/>
    <xdr:sp macro="" textlink="">
      <xdr:nvSpPr>
        <xdr:cNvPr id="643" name="テキスト ボックス 642"/>
        <xdr:cNvSpPr txBox="1"/>
      </xdr:nvSpPr>
      <xdr:spPr>
        <a:xfrm>
          <a:off x="14325111" y="131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64463</xdr:rowOff>
    </xdr:from>
    <xdr:to>
      <xdr:col>72</xdr:col>
      <xdr:colOff>38100</xdr:colOff>
      <xdr:row>76</xdr:row>
      <xdr:rowOff>166063</xdr:rowOff>
    </xdr:to>
    <xdr:sp macro="" textlink="">
      <xdr:nvSpPr>
        <xdr:cNvPr id="644" name="楕円 643"/>
        <xdr:cNvSpPr/>
      </xdr:nvSpPr>
      <xdr:spPr>
        <a:xfrm>
          <a:off x="13652500" y="130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157190</xdr:rowOff>
    </xdr:from>
    <xdr:ext cx="534377" cy="259045"/>
    <xdr:sp macro="" textlink="">
      <xdr:nvSpPr>
        <xdr:cNvPr id="645" name="テキスト ボックス 644"/>
        <xdr:cNvSpPr txBox="1"/>
      </xdr:nvSpPr>
      <xdr:spPr>
        <a:xfrm>
          <a:off x="13436111" y="131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28733</xdr:rowOff>
    </xdr:from>
    <xdr:to>
      <xdr:col>67</xdr:col>
      <xdr:colOff>101600</xdr:colOff>
      <xdr:row>76</xdr:row>
      <xdr:rowOff>130333</xdr:rowOff>
    </xdr:to>
    <xdr:sp macro="" textlink="">
      <xdr:nvSpPr>
        <xdr:cNvPr id="646" name="楕円 645"/>
        <xdr:cNvSpPr/>
      </xdr:nvSpPr>
      <xdr:spPr>
        <a:xfrm>
          <a:off x="12763500" y="130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121460</xdr:rowOff>
    </xdr:from>
    <xdr:ext cx="534377" cy="259045"/>
    <xdr:sp macro="" textlink="">
      <xdr:nvSpPr>
        <xdr:cNvPr id="647" name="テキスト ボックス 646"/>
        <xdr:cNvSpPr txBox="1"/>
      </xdr:nvSpPr>
      <xdr:spPr>
        <a:xfrm>
          <a:off x="12547111" y="131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66987</xdr:rowOff>
    </xdr:from>
    <xdr:to>
      <xdr:col>85</xdr:col>
      <xdr:colOff>127000</xdr:colOff>
      <xdr:row>98</xdr:row>
      <xdr:rowOff>120123</xdr:rowOff>
    </xdr:to>
    <xdr:cxnSp macro="">
      <xdr:nvCxnSpPr>
        <xdr:cNvPr id="674" name="直線コネクタ 673"/>
        <xdr:cNvCxnSpPr/>
      </xdr:nvCxnSpPr>
      <xdr:spPr>
        <a:xfrm flipV="1">
          <a:off x="15481300" y="16869087"/>
          <a:ext cx="838200" cy="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110311</xdr:rowOff>
    </xdr:from>
    <xdr:to>
      <xdr:col>81</xdr:col>
      <xdr:colOff>50800</xdr:colOff>
      <xdr:row>98</xdr:row>
      <xdr:rowOff>120123</xdr:rowOff>
    </xdr:to>
    <xdr:cxnSp macro="">
      <xdr:nvCxnSpPr>
        <xdr:cNvPr id="677" name="直線コネクタ 676"/>
        <xdr:cNvCxnSpPr/>
      </xdr:nvCxnSpPr>
      <xdr:spPr>
        <a:xfrm>
          <a:off x="14592300" y="1691241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110311</xdr:rowOff>
    </xdr:from>
    <xdr:to>
      <xdr:col>76</xdr:col>
      <xdr:colOff>114300</xdr:colOff>
      <xdr:row>98</xdr:row>
      <xdr:rowOff>115784</xdr:rowOff>
    </xdr:to>
    <xdr:cxnSp macro="">
      <xdr:nvCxnSpPr>
        <xdr:cNvPr id="680" name="直線コネクタ 679"/>
        <xdr:cNvCxnSpPr/>
      </xdr:nvCxnSpPr>
      <xdr:spPr>
        <a:xfrm flipV="1">
          <a:off x="13703300" y="1691241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115784</xdr:rowOff>
    </xdr:from>
    <xdr:to>
      <xdr:col>71</xdr:col>
      <xdr:colOff>177800</xdr:colOff>
      <xdr:row>98</xdr:row>
      <xdr:rowOff>123391</xdr:rowOff>
    </xdr:to>
    <xdr:cxnSp macro="">
      <xdr:nvCxnSpPr>
        <xdr:cNvPr id="683" name="直線コネクタ 682"/>
        <xdr:cNvCxnSpPr/>
      </xdr:nvCxnSpPr>
      <xdr:spPr>
        <a:xfrm flipV="1">
          <a:off x="12814300" y="16917884"/>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16187</xdr:rowOff>
    </xdr:from>
    <xdr:to>
      <xdr:col>85</xdr:col>
      <xdr:colOff>177800</xdr:colOff>
      <xdr:row>98</xdr:row>
      <xdr:rowOff>117787</xdr:rowOff>
    </xdr:to>
    <xdr:sp macro="" textlink="">
      <xdr:nvSpPr>
        <xdr:cNvPr id="693" name="楕円 692"/>
        <xdr:cNvSpPr/>
      </xdr:nvSpPr>
      <xdr:spPr>
        <a:xfrm>
          <a:off x="16268700" y="168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147014</xdr:rowOff>
    </xdr:from>
    <xdr:ext cx="534377" cy="259045"/>
    <xdr:sp macro="" textlink="">
      <xdr:nvSpPr>
        <xdr:cNvPr id="694" name="積立金該当値テキスト"/>
        <xdr:cNvSpPr txBox="1"/>
      </xdr:nvSpPr>
      <xdr:spPr>
        <a:xfrm>
          <a:off x="16370300" y="166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69323</xdr:rowOff>
    </xdr:from>
    <xdr:to>
      <xdr:col>81</xdr:col>
      <xdr:colOff>101600</xdr:colOff>
      <xdr:row>98</xdr:row>
      <xdr:rowOff>170923</xdr:rowOff>
    </xdr:to>
    <xdr:sp macro="" textlink="">
      <xdr:nvSpPr>
        <xdr:cNvPr id="695" name="楕円 694"/>
        <xdr:cNvSpPr/>
      </xdr:nvSpPr>
      <xdr:spPr>
        <a:xfrm>
          <a:off x="15430500" y="168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162050</xdr:rowOff>
    </xdr:from>
    <xdr:ext cx="469744" cy="259045"/>
    <xdr:sp macro="" textlink="">
      <xdr:nvSpPr>
        <xdr:cNvPr id="696" name="テキスト ボックス 695"/>
        <xdr:cNvSpPr txBox="1"/>
      </xdr:nvSpPr>
      <xdr:spPr>
        <a:xfrm>
          <a:off x="15246428" y="1696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59511</xdr:rowOff>
    </xdr:from>
    <xdr:to>
      <xdr:col>76</xdr:col>
      <xdr:colOff>165100</xdr:colOff>
      <xdr:row>98</xdr:row>
      <xdr:rowOff>161111</xdr:rowOff>
    </xdr:to>
    <xdr:sp macro="" textlink="">
      <xdr:nvSpPr>
        <xdr:cNvPr id="697" name="楕円 696"/>
        <xdr:cNvSpPr/>
      </xdr:nvSpPr>
      <xdr:spPr>
        <a:xfrm>
          <a:off x="14541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152238</xdr:rowOff>
    </xdr:from>
    <xdr:ext cx="469744" cy="259045"/>
    <xdr:sp macro="" textlink="">
      <xdr:nvSpPr>
        <xdr:cNvPr id="698" name="テキスト ボックス 697"/>
        <xdr:cNvSpPr txBox="1"/>
      </xdr:nvSpPr>
      <xdr:spPr>
        <a:xfrm>
          <a:off x="14357428" y="169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64984</xdr:rowOff>
    </xdr:from>
    <xdr:to>
      <xdr:col>72</xdr:col>
      <xdr:colOff>38100</xdr:colOff>
      <xdr:row>98</xdr:row>
      <xdr:rowOff>166584</xdr:rowOff>
    </xdr:to>
    <xdr:sp macro="" textlink="">
      <xdr:nvSpPr>
        <xdr:cNvPr id="699" name="楕円 698"/>
        <xdr:cNvSpPr/>
      </xdr:nvSpPr>
      <xdr:spPr>
        <a:xfrm>
          <a:off x="13652500" y="168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157711</xdr:rowOff>
    </xdr:from>
    <xdr:ext cx="469744" cy="259045"/>
    <xdr:sp macro="" textlink="">
      <xdr:nvSpPr>
        <xdr:cNvPr id="700" name="テキスト ボックス 699"/>
        <xdr:cNvSpPr txBox="1"/>
      </xdr:nvSpPr>
      <xdr:spPr>
        <a:xfrm>
          <a:off x="13468428" y="1695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72591</xdr:rowOff>
    </xdr:from>
    <xdr:to>
      <xdr:col>67</xdr:col>
      <xdr:colOff>101600</xdr:colOff>
      <xdr:row>99</xdr:row>
      <xdr:rowOff>2741</xdr:rowOff>
    </xdr:to>
    <xdr:sp macro="" textlink="">
      <xdr:nvSpPr>
        <xdr:cNvPr id="701" name="楕円 700"/>
        <xdr:cNvSpPr/>
      </xdr:nvSpPr>
      <xdr:spPr>
        <a:xfrm>
          <a:off x="12763500" y="1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165318</xdr:rowOff>
    </xdr:from>
    <xdr:ext cx="469744" cy="259045"/>
    <xdr:sp macro="" textlink="">
      <xdr:nvSpPr>
        <xdr:cNvPr id="702" name="テキスト ボックス 701"/>
        <xdr:cNvSpPr txBox="1"/>
      </xdr:nvSpPr>
      <xdr:spPr>
        <a:xfrm>
          <a:off x="12579428" y="1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126098</xdr:rowOff>
    </xdr:from>
    <xdr:to>
      <xdr:col>116</xdr:col>
      <xdr:colOff>63500</xdr:colOff>
      <xdr:row>37</xdr:row>
      <xdr:rowOff>148330</xdr:rowOff>
    </xdr:to>
    <xdr:cxnSp macro="">
      <xdr:nvCxnSpPr>
        <xdr:cNvPr id="727" name="直線コネクタ 726"/>
        <xdr:cNvCxnSpPr/>
      </xdr:nvCxnSpPr>
      <xdr:spPr>
        <a:xfrm>
          <a:off x="21323300" y="6469748"/>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126098</xdr:rowOff>
    </xdr:from>
    <xdr:to>
      <xdr:col>111</xdr:col>
      <xdr:colOff>177800</xdr:colOff>
      <xdr:row>37</xdr:row>
      <xdr:rowOff>141072</xdr:rowOff>
    </xdr:to>
    <xdr:cxnSp macro="">
      <xdr:nvCxnSpPr>
        <xdr:cNvPr id="730" name="直線コネクタ 729"/>
        <xdr:cNvCxnSpPr/>
      </xdr:nvCxnSpPr>
      <xdr:spPr>
        <a:xfrm flipV="1">
          <a:off x="20434300" y="6469748"/>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141072</xdr:rowOff>
    </xdr:from>
    <xdr:to>
      <xdr:col>107</xdr:col>
      <xdr:colOff>50800</xdr:colOff>
      <xdr:row>38</xdr:row>
      <xdr:rowOff>8655</xdr:rowOff>
    </xdr:to>
    <xdr:cxnSp macro="">
      <xdr:nvCxnSpPr>
        <xdr:cNvPr id="733" name="直線コネクタ 732"/>
        <xdr:cNvCxnSpPr/>
      </xdr:nvCxnSpPr>
      <xdr:spPr>
        <a:xfrm flipV="1">
          <a:off x="19545300" y="6484722"/>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3854</xdr:rowOff>
    </xdr:from>
    <xdr:to>
      <xdr:col>102</xdr:col>
      <xdr:colOff>114300</xdr:colOff>
      <xdr:row>38</xdr:row>
      <xdr:rowOff>8655</xdr:rowOff>
    </xdr:to>
    <xdr:cxnSp macro="">
      <xdr:nvCxnSpPr>
        <xdr:cNvPr id="736" name="直線コネクタ 735"/>
        <xdr:cNvCxnSpPr/>
      </xdr:nvCxnSpPr>
      <xdr:spPr>
        <a:xfrm>
          <a:off x="18656300" y="6347504"/>
          <a:ext cx="889000" cy="1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0" name="テキスト ボックス 739"/>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97530</xdr:rowOff>
    </xdr:from>
    <xdr:to>
      <xdr:col>116</xdr:col>
      <xdr:colOff>114300</xdr:colOff>
      <xdr:row>38</xdr:row>
      <xdr:rowOff>27680</xdr:rowOff>
    </xdr:to>
    <xdr:sp macro="" textlink="">
      <xdr:nvSpPr>
        <xdr:cNvPr id="746" name="楕円 745"/>
        <xdr:cNvSpPr/>
      </xdr:nvSpPr>
      <xdr:spPr>
        <a:xfrm>
          <a:off x="22110700" y="6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12457</xdr:rowOff>
    </xdr:from>
    <xdr:ext cx="378565" cy="259045"/>
    <xdr:sp macro="" textlink="">
      <xdr:nvSpPr>
        <xdr:cNvPr id="747" name="投資及び出資金該当値テキスト"/>
        <xdr:cNvSpPr txBox="1"/>
      </xdr:nvSpPr>
      <xdr:spPr>
        <a:xfrm>
          <a:off x="22212300" y="635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75298</xdr:rowOff>
    </xdr:from>
    <xdr:to>
      <xdr:col>112</xdr:col>
      <xdr:colOff>38100</xdr:colOff>
      <xdr:row>38</xdr:row>
      <xdr:rowOff>5448</xdr:rowOff>
    </xdr:to>
    <xdr:sp macro="" textlink="">
      <xdr:nvSpPr>
        <xdr:cNvPr id="748" name="楕円 747"/>
        <xdr:cNvSpPr/>
      </xdr:nvSpPr>
      <xdr:spPr>
        <a:xfrm>
          <a:off x="21272500" y="64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168026</xdr:rowOff>
    </xdr:from>
    <xdr:ext cx="469744" cy="259045"/>
    <xdr:sp macro="" textlink="">
      <xdr:nvSpPr>
        <xdr:cNvPr id="749" name="テキスト ボックス 748"/>
        <xdr:cNvSpPr txBox="1"/>
      </xdr:nvSpPr>
      <xdr:spPr>
        <a:xfrm>
          <a:off x="21088428" y="651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90272</xdr:rowOff>
    </xdr:from>
    <xdr:to>
      <xdr:col>107</xdr:col>
      <xdr:colOff>101600</xdr:colOff>
      <xdr:row>38</xdr:row>
      <xdr:rowOff>20422</xdr:rowOff>
    </xdr:to>
    <xdr:sp macro="" textlink="">
      <xdr:nvSpPr>
        <xdr:cNvPr id="750" name="楕円 749"/>
        <xdr:cNvSpPr/>
      </xdr:nvSpPr>
      <xdr:spPr>
        <a:xfrm>
          <a:off x="20383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11548</xdr:rowOff>
    </xdr:from>
    <xdr:ext cx="378565" cy="259045"/>
    <xdr:sp macro="" textlink="">
      <xdr:nvSpPr>
        <xdr:cNvPr id="751" name="テキスト ボックス 750"/>
        <xdr:cNvSpPr txBox="1"/>
      </xdr:nvSpPr>
      <xdr:spPr>
        <a:xfrm>
          <a:off x="20245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129305</xdr:rowOff>
    </xdr:from>
    <xdr:to>
      <xdr:col>102</xdr:col>
      <xdr:colOff>165100</xdr:colOff>
      <xdr:row>38</xdr:row>
      <xdr:rowOff>59455</xdr:rowOff>
    </xdr:to>
    <xdr:sp macro="" textlink="">
      <xdr:nvSpPr>
        <xdr:cNvPr id="752" name="楕円 751"/>
        <xdr:cNvSpPr/>
      </xdr:nvSpPr>
      <xdr:spPr>
        <a:xfrm>
          <a:off x="19494500" y="64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50582</xdr:rowOff>
    </xdr:from>
    <xdr:ext cx="378565" cy="259045"/>
    <xdr:sp macro="" textlink="">
      <xdr:nvSpPr>
        <xdr:cNvPr id="753" name="テキスト ボックス 752"/>
        <xdr:cNvSpPr txBox="1"/>
      </xdr:nvSpPr>
      <xdr:spPr>
        <a:xfrm>
          <a:off x="19356017" y="6565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124504</xdr:rowOff>
    </xdr:from>
    <xdr:to>
      <xdr:col>98</xdr:col>
      <xdr:colOff>38100</xdr:colOff>
      <xdr:row>37</xdr:row>
      <xdr:rowOff>54654</xdr:rowOff>
    </xdr:to>
    <xdr:sp macro="" textlink="">
      <xdr:nvSpPr>
        <xdr:cNvPr id="754" name="楕円 753"/>
        <xdr:cNvSpPr/>
      </xdr:nvSpPr>
      <xdr:spPr>
        <a:xfrm>
          <a:off x="18605500" y="62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71181</xdr:rowOff>
    </xdr:from>
    <xdr:ext cx="469744" cy="259045"/>
    <xdr:sp macro="" textlink="">
      <xdr:nvSpPr>
        <xdr:cNvPr id="755" name="テキスト ボックス 754"/>
        <xdr:cNvSpPr txBox="1"/>
      </xdr:nvSpPr>
      <xdr:spPr>
        <a:xfrm>
          <a:off x="18421428" y="60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164255</xdr:rowOff>
    </xdr:from>
    <xdr:to>
      <xdr:col>116</xdr:col>
      <xdr:colOff>63500</xdr:colOff>
      <xdr:row>58</xdr:row>
      <xdr:rowOff>164388</xdr:rowOff>
    </xdr:to>
    <xdr:cxnSp macro="">
      <xdr:nvCxnSpPr>
        <xdr:cNvPr id="784" name="直線コネクタ 783"/>
        <xdr:cNvCxnSpPr/>
      </xdr:nvCxnSpPr>
      <xdr:spPr>
        <a:xfrm flipV="1">
          <a:off x="21323300" y="1010835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163570</xdr:rowOff>
    </xdr:from>
    <xdr:to>
      <xdr:col>111</xdr:col>
      <xdr:colOff>177800</xdr:colOff>
      <xdr:row>58</xdr:row>
      <xdr:rowOff>164388</xdr:rowOff>
    </xdr:to>
    <xdr:cxnSp macro="">
      <xdr:nvCxnSpPr>
        <xdr:cNvPr id="787" name="直線コネクタ 786"/>
        <xdr:cNvCxnSpPr/>
      </xdr:nvCxnSpPr>
      <xdr:spPr>
        <a:xfrm>
          <a:off x="20434300" y="10107670"/>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163570</xdr:rowOff>
    </xdr:from>
    <xdr:to>
      <xdr:col>107</xdr:col>
      <xdr:colOff>50800</xdr:colOff>
      <xdr:row>58</xdr:row>
      <xdr:rowOff>164484</xdr:rowOff>
    </xdr:to>
    <xdr:cxnSp macro="">
      <xdr:nvCxnSpPr>
        <xdr:cNvPr id="790" name="直線コネクタ 789"/>
        <xdr:cNvCxnSpPr/>
      </xdr:nvCxnSpPr>
      <xdr:spPr>
        <a:xfrm flipV="1">
          <a:off x="19545300" y="101076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164408</xdr:rowOff>
    </xdr:from>
    <xdr:to>
      <xdr:col>102</xdr:col>
      <xdr:colOff>114300</xdr:colOff>
      <xdr:row>58</xdr:row>
      <xdr:rowOff>164484</xdr:rowOff>
    </xdr:to>
    <xdr:cxnSp macro="">
      <xdr:nvCxnSpPr>
        <xdr:cNvPr id="793" name="直線コネクタ 792"/>
        <xdr:cNvCxnSpPr/>
      </xdr:nvCxnSpPr>
      <xdr:spPr>
        <a:xfrm>
          <a:off x="18656300" y="101085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113455</xdr:rowOff>
    </xdr:from>
    <xdr:to>
      <xdr:col>116</xdr:col>
      <xdr:colOff>114300</xdr:colOff>
      <xdr:row>59</xdr:row>
      <xdr:rowOff>43605</xdr:rowOff>
    </xdr:to>
    <xdr:sp macro="" textlink="">
      <xdr:nvSpPr>
        <xdr:cNvPr id="803" name="楕円 802"/>
        <xdr:cNvSpPr/>
      </xdr:nvSpPr>
      <xdr:spPr>
        <a:xfrm>
          <a:off x="22110700" y="100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28382</xdr:rowOff>
    </xdr:from>
    <xdr:ext cx="469744" cy="259045"/>
    <xdr:sp macro="" textlink="">
      <xdr:nvSpPr>
        <xdr:cNvPr id="804" name="貸付金該当値テキスト"/>
        <xdr:cNvSpPr txBox="1"/>
      </xdr:nvSpPr>
      <xdr:spPr>
        <a:xfrm>
          <a:off x="22212300" y="997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113588</xdr:rowOff>
    </xdr:from>
    <xdr:to>
      <xdr:col>112</xdr:col>
      <xdr:colOff>38100</xdr:colOff>
      <xdr:row>59</xdr:row>
      <xdr:rowOff>43738</xdr:rowOff>
    </xdr:to>
    <xdr:sp macro="" textlink="">
      <xdr:nvSpPr>
        <xdr:cNvPr id="805" name="楕円 804"/>
        <xdr:cNvSpPr/>
      </xdr:nvSpPr>
      <xdr:spPr>
        <a:xfrm>
          <a:off x="21272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34865</xdr:rowOff>
    </xdr:from>
    <xdr:ext cx="469744" cy="259045"/>
    <xdr:sp macro="" textlink="">
      <xdr:nvSpPr>
        <xdr:cNvPr id="806" name="テキスト ボックス 805"/>
        <xdr:cNvSpPr txBox="1"/>
      </xdr:nvSpPr>
      <xdr:spPr>
        <a:xfrm>
          <a:off x="21088428" y="101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112770</xdr:rowOff>
    </xdr:from>
    <xdr:to>
      <xdr:col>107</xdr:col>
      <xdr:colOff>101600</xdr:colOff>
      <xdr:row>59</xdr:row>
      <xdr:rowOff>42920</xdr:rowOff>
    </xdr:to>
    <xdr:sp macro="" textlink="">
      <xdr:nvSpPr>
        <xdr:cNvPr id="807" name="楕円 806"/>
        <xdr:cNvSpPr/>
      </xdr:nvSpPr>
      <xdr:spPr>
        <a:xfrm>
          <a:off x="20383500" y="10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34047</xdr:rowOff>
    </xdr:from>
    <xdr:ext cx="469744" cy="259045"/>
    <xdr:sp macro="" textlink="">
      <xdr:nvSpPr>
        <xdr:cNvPr id="808" name="テキスト ボックス 807"/>
        <xdr:cNvSpPr txBox="1"/>
      </xdr:nvSpPr>
      <xdr:spPr>
        <a:xfrm>
          <a:off x="20199428" y="10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113684</xdr:rowOff>
    </xdr:from>
    <xdr:to>
      <xdr:col>102</xdr:col>
      <xdr:colOff>165100</xdr:colOff>
      <xdr:row>59</xdr:row>
      <xdr:rowOff>43834</xdr:rowOff>
    </xdr:to>
    <xdr:sp macro="" textlink="">
      <xdr:nvSpPr>
        <xdr:cNvPr id="809" name="楕円 808"/>
        <xdr:cNvSpPr/>
      </xdr:nvSpPr>
      <xdr:spPr>
        <a:xfrm>
          <a:off x="19494500" y="100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34961</xdr:rowOff>
    </xdr:from>
    <xdr:ext cx="469744" cy="259045"/>
    <xdr:sp macro="" textlink="">
      <xdr:nvSpPr>
        <xdr:cNvPr id="810" name="テキスト ボックス 809"/>
        <xdr:cNvSpPr txBox="1"/>
      </xdr:nvSpPr>
      <xdr:spPr>
        <a:xfrm>
          <a:off x="19310428" y="1015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113608</xdr:rowOff>
    </xdr:from>
    <xdr:to>
      <xdr:col>98</xdr:col>
      <xdr:colOff>38100</xdr:colOff>
      <xdr:row>59</xdr:row>
      <xdr:rowOff>43758</xdr:rowOff>
    </xdr:to>
    <xdr:sp macro="" textlink="">
      <xdr:nvSpPr>
        <xdr:cNvPr id="811" name="楕円 810"/>
        <xdr:cNvSpPr/>
      </xdr:nvSpPr>
      <xdr:spPr>
        <a:xfrm>
          <a:off x="18605500" y="100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34885</xdr:rowOff>
    </xdr:from>
    <xdr:ext cx="469744" cy="259045"/>
    <xdr:sp macro="" textlink="">
      <xdr:nvSpPr>
        <xdr:cNvPr id="812" name="テキスト ボックス 811"/>
        <xdr:cNvSpPr txBox="1"/>
      </xdr:nvSpPr>
      <xdr:spPr>
        <a:xfrm>
          <a:off x="18421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30321</xdr:rowOff>
    </xdr:from>
    <xdr:to>
      <xdr:col>116</xdr:col>
      <xdr:colOff>63500</xdr:colOff>
      <xdr:row>77</xdr:row>
      <xdr:rowOff>72186</xdr:rowOff>
    </xdr:to>
    <xdr:cxnSp macro="">
      <xdr:nvCxnSpPr>
        <xdr:cNvPr id="843" name="直線コネクタ 842"/>
        <xdr:cNvCxnSpPr/>
      </xdr:nvCxnSpPr>
      <xdr:spPr>
        <a:xfrm>
          <a:off x="21323300" y="13231971"/>
          <a:ext cx="8382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146493</xdr:rowOff>
    </xdr:from>
    <xdr:to>
      <xdr:col>111</xdr:col>
      <xdr:colOff>177800</xdr:colOff>
      <xdr:row>77</xdr:row>
      <xdr:rowOff>30321</xdr:rowOff>
    </xdr:to>
    <xdr:cxnSp macro="">
      <xdr:nvCxnSpPr>
        <xdr:cNvPr id="846" name="直線コネクタ 845"/>
        <xdr:cNvCxnSpPr/>
      </xdr:nvCxnSpPr>
      <xdr:spPr>
        <a:xfrm>
          <a:off x="20434300" y="13176693"/>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146493</xdr:rowOff>
    </xdr:from>
    <xdr:to>
      <xdr:col>107</xdr:col>
      <xdr:colOff>50800</xdr:colOff>
      <xdr:row>76</xdr:row>
      <xdr:rowOff>167763</xdr:rowOff>
    </xdr:to>
    <xdr:cxnSp macro="">
      <xdr:nvCxnSpPr>
        <xdr:cNvPr id="849" name="直線コネクタ 848"/>
        <xdr:cNvCxnSpPr/>
      </xdr:nvCxnSpPr>
      <xdr:spPr>
        <a:xfrm flipV="1">
          <a:off x="19545300" y="13176693"/>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164531</xdr:rowOff>
    </xdr:from>
    <xdr:to>
      <xdr:col>102</xdr:col>
      <xdr:colOff>114300</xdr:colOff>
      <xdr:row>76</xdr:row>
      <xdr:rowOff>167763</xdr:rowOff>
    </xdr:to>
    <xdr:cxnSp macro="">
      <xdr:nvCxnSpPr>
        <xdr:cNvPr id="852" name="直線コネクタ 851"/>
        <xdr:cNvCxnSpPr/>
      </xdr:nvCxnSpPr>
      <xdr:spPr>
        <a:xfrm>
          <a:off x="18656300" y="13194731"/>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21386</xdr:rowOff>
    </xdr:from>
    <xdr:to>
      <xdr:col>116</xdr:col>
      <xdr:colOff>114300</xdr:colOff>
      <xdr:row>77</xdr:row>
      <xdr:rowOff>122986</xdr:rowOff>
    </xdr:to>
    <xdr:sp macro="" textlink="">
      <xdr:nvSpPr>
        <xdr:cNvPr id="862" name="楕円 861"/>
        <xdr:cNvSpPr/>
      </xdr:nvSpPr>
      <xdr:spPr>
        <a:xfrm>
          <a:off x="22110700" y="132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110880</xdr:rowOff>
    </xdr:from>
    <xdr:ext cx="534377" cy="259045"/>
    <xdr:sp macro="" textlink="">
      <xdr:nvSpPr>
        <xdr:cNvPr id="863" name="繰出金該当値テキスト"/>
        <xdr:cNvSpPr txBox="1"/>
      </xdr:nvSpPr>
      <xdr:spPr>
        <a:xfrm>
          <a:off x="22212300" y="131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150971</xdr:rowOff>
    </xdr:from>
    <xdr:to>
      <xdr:col>112</xdr:col>
      <xdr:colOff>38100</xdr:colOff>
      <xdr:row>77</xdr:row>
      <xdr:rowOff>81121</xdr:rowOff>
    </xdr:to>
    <xdr:sp macro="" textlink="">
      <xdr:nvSpPr>
        <xdr:cNvPr id="864" name="楕円 863"/>
        <xdr:cNvSpPr/>
      </xdr:nvSpPr>
      <xdr:spPr>
        <a:xfrm>
          <a:off x="21272500" y="131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72248</xdr:rowOff>
    </xdr:from>
    <xdr:ext cx="534377" cy="259045"/>
    <xdr:sp macro="" textlink="">
      <xdr:nvSpPr>
        <xdr:cNvPr id="865" name="テキスト ボックス 864"/>
        <xdr:cNvSpPr txBox="1"/>
      </xdr:nvSpPr>
      <xdr:spPr>
        <a:xfrm>
          <a:off x="21056111" y="132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95693</xdr:rowOff>
    </xdr:from>
    <xdr:to>
      <xdr:col>107</xdr:col>
      <xdr:colOff>101600</xdr:colOff>
      <xdr:row>77</xdr:row>
      <xdr:rowOff>25843</xdr:rowOff>
    </xdr:to>
    <xdr:sp macro="" textlink="">
      <xdr:nvSpPr>
        <xdr:cNvPr id="866" name="楕円 865"/>
        <xdr:cNvSpPr/>
      </xdr:nvSpPr>
      <xdr:spPr>
        <a:xfrm>
          <a:off x="20383500" y="131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42370</xdr:rowOff>
    </xdr:from>
    <xdr:ext cx="534377" cy="259045"/>
    <xdr:sp macro="" textlink="">
      <xdr:nvSpPr>
        <xdr:cNvPr id="867" name="テキスト ボックス 866"/>
        <xdr:cNvSpPr txBox="1"/>
      </xdr:nvSpPr>
      <xdr:spPr>
        <a:xfrm>
          <a:off x="20167111" y="1290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116963</xdr:rowOff>
    </xdr:from>
    <xdr:to>
      <xdr:col>102</xdr:col>
      <xdr:colOff>165100</xdr:colOff>
      <xdr:row>77</xdr:row>
      <xdr:rowOff>47113</xdr:rowOff>
    </xdr:to>
    <xdr:sp macro="" textlink="">
      <xdr:nvSpPr>
        <xdr:cNvPr id="868" name="楕円 867"/>
        <xdr:cNvSpPr/>
      </xdr:nvSpPr>
      <xdr:spPr>
        <a:xfrm>
          <a:off x="19494500" y="13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63640</xdr:rowOff>
    </xdr:from>
    <xdr:ext cx="534377" cy="259045"/>
    <xdr:sp macro="" textlink="">
      <xdr:nvSpPr>
        <xdr:cNvPr id="869" name="テキスト ボックス 868"/>
        <xdr:cNvSpPr txBox="1"/>
      </xdr:nvSpPr>
      <xdr:spPr>
        <a:xfrm>
          <a:off x="19278111" y="1292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113731</xdr:rowOff>
    </xdr:from>
    <xdr:to>
      <xdr:col>98</xdr:col>
      <xdr:colOff>38100</xdr:colOff>
      <xdr:row>77</xdr:row>
      <xdr:rowOff>43881</xdr:rowOff>
    </xdr:to>
    <xdr:sp macro="" textlink="">
      <xdr:nvSpPr>
        <xdr:cNvPr id="870" name="楕円 869"/>
        <xdr:cNvSpPr/>
      </xdr:nvSpPr>
      <xdr:spPr>
        <a:xfrm>
          <a:off x="18605500" y="131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60407</xdr:rowOff>
    </xdr:from>
    <xdr:ext cx="534377" cy="259045"/>
    <xdr:sp macro="" textlink="">
      <xdr:nvSpPr>
        <xdr:cNvPr id="871" name="テキスト ボックス 870"/>
        <xdr:cNvSpPr txBox="1"/>
      </xdr:nvSpPr>
      <xdr:spPr>
        <a:xfrm>
          <a:off x="18389111" y="129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325,290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本市の特徴として、公債費が類似団体平均を大きく下回っていること、物件費及び維持補修費が大きく上回っていることがあげられる。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が、これは指定管理者制度の導入などにより業務委託が増えていることが主な要因であり、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維持補修費については、道路や橋りょう等に対する維持補修費が前年度と比べて減少したが、依然として類似団体平均と比べて大きく上回っている。今後は橋梁長寿命化修繕計画（平成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年度策定）や公園施設長寿命化計画（平成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年度策定）、緑道橋長寿命化修繕計画（平成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年度策定）に基づき、事業の取捨選択を徹底していくことで、経費を抑制し、計画的な維持補修に努めていく。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153,096
144,596
62.81
53,130,177
49,800,574
2,690,743
33,512,752
11,155,661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136978</xdr:rowOff>
    </xdr:from>
    <xdr:to>
      <xdr:col>24</xdr:col>
      <xdr:colOff>63500</xdr:colOff>
      <xdr:row>36</xdr:row>
      <xdr:rowOff>2540</xdr:rowOff>
    </xdr:to>
    <xdr:cxnSp macro="">
      <xdr:nvCxnSpPr>
        <xdr:cNvPr id="63" name="直線コネクタ 62"/>
        <xdr:cNvCxnSpPr/>
      </xdr:nvCxnSpPr>
      <xdr:spPr>
        <a:xfrm>
          <a:off x="3797300" y="6137728"/>
          <a:ext cx="838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109764</xdr:rowOff>
    </xdr:from>
    <xdr:to>
      <xdr:col>19</xdr:col>
      <xdr:colOff>177800</xdr:colOff>
      <xdr:row>35</xdr:row>
      <xdr:rowOff>136978</xdr:rowOff>
    </xdr:to>
    <xdr:cxnSp macro="">
      <xdr:nvCxnSpPr>
        <xdr:cNvPr id="66" name="直線コネクタ 65"/>
        <xdr:cNvCxnSpPr/>
      </xdr:nvCxnSpPr>
      <xdr:spPr>
        <a:xfrm>
          <a:off x="2908300" y="57676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64044</xdr:rowOff>
    </xdr:from>
    <xdr:to>
      <xdr:col>15</xdr:col>
      <xdr:colOff>50800</xdr:colOff>
      <xdr:row>33</xdr:row>
      <xdr:rowOff>109764</xdr:rowOff>
    </xdr:to>
    <xdr:cxnSp macro="">
      <xdr:nvCxnSpPr>
        <xdr:cNvPr id="69" name="直線コネクタ 68"/>
        <xdr:cNvCxnSpPr/>
      </xdr:nvCxnSpPr>
      <xdr:spPr>
        <a:xfrm>
          <a:off x="2019300" y="5721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64044</xdr:rowOff>
    </xdr:from>
    <xdr:to>
      <xdr:col>10</xdr:col>
      <xdr:colOff>114300</xdr:colOff>
      <xdr:row>34</xdr:row>
      <xdr:rowOff>168003</xdr:rowOff>
    </xdr:to>
    <xdr:cxnSp macro="">
      <xdr:nvCxnSpPr>
        <xdr:cNvPr id="72" name="直線コネクタ 71"/>
        <xdr:cNvCxnSpPr/>
      </xdr:nvCxnSpPr>
      <xdr:spPr>
        <a:xfrm flipV="1">
          <a:off x="1130300" y="5721894"/>
          <a:ext cx="8890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2" name="楕円 81"/>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83"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86178</xdr:rowOff>
    </xdr:from>
    <xdr:to>
      <xdr:col>20</xdr:col>
      <xdr:colOff>38100</xdr:colOff>
      <xdr:row>36</xdr:row>
      <xdr:rowOff>16328</xdr:rowOff>
    </xdr:to>
    <xdr:sp macro="" textlink="">
      <xdr:nvSpPr>
        <xdr:cNvPr id="84" name="楕円 83"/>
        <xdr:cNvSpPr/>
      </xdr:nvSpPr>
      <xdr:spPr>
        <a:xfrm>
          <a:off x="3746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7455</xdr:rowOff>
    </xdr:from>
    <xdr:ext cx="469744" cy="259045"/>
    <xdr:sp macro="" textlink="">
      <xdr:nvSpPr>
        <xdr:cNvPr id="85" name="テキスト ボックス 84"/>
        <xdr:cNvSpPr txBox="1"/>
      </xdr:nvSpPr>
      <xdr:spPr>
        <a:xfrm>
          <a:off x="3562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58964</xdr:rowOff>
    </xdr:from>
    <xdr:to>
      <xdr:col>15</xdr:col>
      <xdr:colOff>101600</xdr:colOff>
      <xdr:row>33</xdr:row>
      <xdr:rowOff>160564</xdr:rowOff>
    </xdr:to>
    <xdr:sp macro="" textlink="">
      <xdr:nvSpPr>
        <xdr:cNvPr id="86" name="楕円 85"/>
        <xdr:cNvSpPr/>
      </xdr:nvSpPr>
      <xdr:spPr>
        <a:xfrm>
          <a:off x="2857500" y="5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5641</xdr:rowOff>
    </xdr:from>
    <xdr:ext cx="469744" cy="259045"/>
    <xdr:sp macro="" textlink="">
      <xdr:nvSpPr>
        <xdr:cNvPr id="87" name="テキスト ボックス 86"/>
        <xdr:cNvSpPr txBox="1"/>
      </xdr:nvSpPr>
      <xdr:spPr>
        <a:xfrm>
          <a:off x="2673428" y="54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13244</xdr:rowOff>
    </xdr:from>
    <xdr:to>
      <xdr:col>10</xdr:col>
      <xdr:colOff>165100</xdr:colOff>
      <xdr:row>33</xdr:row>
      <xdr:rowOff>114844</xdr:rowOff>
    </xdr:to>
    <xdr:sp macro="" textlink="">
      <xdr:nvSpPr>
        <xdr:cNvPr id="88" name="楕円 87"/>
        <xdr:cNvSpPr/>
      </xdr:nvSpPr>
      <xdr:spPr>
        <a:xfrm>
          <a:off x="1968500" y="5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105971</xdr:rowOff>
    </xdr:from>
    <xdr:ext cx="469744" cy="259045"/>
    <xdr:sp macro="" textlink="">
      <xdr:nvSpPr>
        <xdr:cNvPr id="89" name="テキスト ボックス 88"/>
        <xdr:cNvSpPr txBox="1"/>
      </xdr:nvSpPr>
      <xdr:spPr>
        <a:xfrm>
          <a:off x="1784428" y="57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117203</xdr:rowOff>
    </xdr:from>
    <xdr:to>
      <xdr:col>6</xdr:col>
      <xdr:colOff>38100</xdr:colOff>
      <xdr:row>35</xdr:row>
      <xdr:rowOff>47353</xdr:rowOff>
    </xdr:to>
    <xdr:sp macro="" textlink="">
      <xdr:nvSpPr>
        <xdr:cNvPr id="90" name="楕円 89"/>
        <xdr:cNvSpPr/>
      </xdr:nvSpPr>
      <xdr:spPr>
        <a:xfrm>
          <a:off x="1079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38480</xdr:rowOff>
    </xdr:from>
    <xdr:ext cx="469744" cy="259045"/>
    <xdr:sp macro="" textlink="">
      <xdr:nvSpPr>
        <xdr:cNvPr id="91" name="テキスト ボックス 90"/>
        <xdr:cNvSpPr txBox="1"/>
      </xdr:nvSpPr>
      <xdr:spPr>
        <a:xfrm>
          <a:off x="895428"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155565</xdr:rowOff>
    </xdr:from>
    <xdr:to>
      <xdr:col>24</xdr:col>
      <xdr:colOff>63500</xdr:colOff>
      <xdr:row>57</xdr:row>
      <xdr:rowOff>162057</xdr:rowOff>
    </xdr:to>
    <xdr:cxnSp macro="">
      <xdr:nvCxnSpPr>
        <xdr:cNvPr id="118" name="直線コネクタ 117"/>
        <xdr:cNvCxnSpPr/>
      </xdr:nvCxnSpPr>
      <xdr:spPr>
        <a:xfrm flipV="1">
          <a:off x="3797300" y="9928215"/>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151139</xdr:rowOff>
    </xdr:from>
    <xdr:to>
      <xdr:col>19</xdr:col>
      <xdr:colOff>177800</xdr:colOff>
      <xdr:row>57</xdr:row>
      <xdr:rowOff>162057</xdr:rowOff>
    </xdr:to>
    <xdr:cxnSp macro="">
      <xdr:nvCxnSpPr>
        <xdr:cNvPr id="121" name="直線コネクタ 120"/>
        <xdr:cNvCxnSpPr/>
      </xdr:nvCxnSpPr>
      <xdr:spPr>
        <a:xfrm>
          <a:off x="2908300" y="9923789"/>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146878</xdr:rowOff>
    </xdr:from>
    <xdr:to>
      <xdr:col>15</xdr:col>
      <xdr:colOff>50800</xdr:colOff>
      <xdr:row>57</xdr:row>
      <xdr:rowOff>151139</xdr:rowOff>
    </xdr:to>
    <xdr:cxnSp macro="">
      <xdr:nvCxnSpPr>
        <xdr:cNvPr id="124" name="直線コネクタ 123"/>
        <xdr:cNvCxnSpPr/>
      </xdr:nvCxnSpPr>
      <xdr:spPr>
        <a:xfrm>
          <a:off x="2019300" y="9919528"/>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146183</xdr:rowOff>
    </xdr:from>
    <xdr:to>
      <xdr:col>10</xdr:col>
      <xdr:colOff>114300</xdr:colOff>
      <xdr:row>57</xdr:row>
      <xdr:rowOff>146878</xdr:rowOff>
    </xdr:to>
    <xdr:cxnSp macro="">
      <xdr:nvCxnSpPr>
        <xdr:cNvPr id="127" name="直線コネクタ 126"/>
        <xdr:cNvCxnSpPr/>
      </xdr:nvCxnSpPr>
      <xdr:spPr>
        <a:xfrm>
          <a:off x="1130300" y="9918833"/>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104765</xdr:rowOff>
    </xdr:from>
    <xdr:to>
      <xdr:col>24</xdr:col>
      <xdr:colOff>114300</xdr:colOff>
      <xdr:row>58</xdr:row>
      <xdr:rowOff>34915</xdr:rowOff>
    </xdr:to>
    <xdr:sp macro="" textlink="">
      <xdr:nvSpPr>
        <xdr:cNvPr id="137" name="楕円 136"/>
        <xdr:cNvSpPr/>
      </xdr:nvSpPr>
      <xdr:spPr>
        <a:xfrm>
          <a:off x="4584700" y="9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111257</xdr:rowOff>
    </xdr:from>
    <xdr:to>
      <xdr:col>20</xdr:col>
      <xdr:colOff>38100</xdr:colOff>
      <xdr:row>58</xdr:row>
      <xdr:rowOff>41407</xdr:rowOff>
    </xdr:to>
    <xdr:sp macro="" textlink="">
      <xdr:nvSpPr>
        <xdr:cNvPr id="139" name="楕円 138"/>
        <xdr:cNvSpPr/>
      </xdr:nvSpPr>
      <xdr:spPr>
        <a:xfrm>
          <a:off x="3746500" y="98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32534</xdr:rowOff>
    </xdr:from>
    <xdr:ext cx="534377" cy="259045"/>
    <xdr:sp macro="" textlink="">
      <xdr:nvSpPr>
        <xdr:cNvPr id="140" name="テキスト ボックス 139"/>
        <xdr:cNvSpPr txBox="1"/>
      </xdr:nvSpPr>
      <xdr:spPr>
        <a:xfrm>
          <a:off x="3530111" y="99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100339</xdr:rowOff>
    </xdr:from>
    <xdr:to>
      <xdr:col>15</xdr:col>
      <xdr:colOff>101600</xdr:colOff>
      <xdr:row>58</xdr:row>
      <xdr:rowOff>30489</xdr:rowOff>
    </xdr:to>
    <xdr:sp macro="" textlink="">
      <xdr:nvSpPr>
        <xdr:cNvPr id="141" name="楕円 140"/>
        <xdr:cNvSpPr/>
      </xdr:nvSpPr>
      <xdr:spPr>
        <a:xfrm>
          <a:off x="2857500" y="98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21616</xdr:rowOff>
    </xdr:from>
    <xdr:ext cx="534377" cy="259045"/>
    <xdr:sp macro="" textlink="">
      <xdr:nvSpPr>
        <xdr:cNvPr id="142" name="テキスト ボックス 141"/>
        <xdr:cNvSpPr txBox="1"/>
      </xdr:nvSpPr>
      <xdr:spPr>
        <a:xfrm>
          <a:off x="2641111" y="996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96078</xdr:rowOff>
    </xdr:from>
    <xdr:to>
      <xdr:col>10</xdr:col>
      <xdr:colOff>165100</xdr:colOff>
      <xdr:row>58</xdr:row>
      <xdr:rowOff>26228</xdr:rowOff>
    </xdr:to>
    <xdr:sp macro="" textlink="">
      <xdr:nvSpPr>
        <xdr:cNvPr id="143" name="楕円 142"/>
        <xdr:cNvSpPr/>
      </xdr:nvSpPr>
      <xdr:spPr>
        <a:xfrm>
          <a:off x="1968500" y="9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17355</xdr:rowOff>
    </xdr:from>
    <xdr:ext cx="534377" cy="259045"/>
    <xdr:sp macro="" textlink="">
      <xdr:nvSpPr>
        <xdr:cNvPr id="144" name="テキスト ボックス 143"/>
        <xdr:cNvSpPr txBox="1"/>
      </xdr:nvSpPr>
      <xdr:spPr>
        <a:xfrm>
          <a:off x="1752111" y="99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95383</xdr:rowOff>
    </xdr:from>
    <xdr:to>
      <xdr:col>6</xdr:col>
      <xdr:colOff>38100</xdr:colOff>
      <xdr:row>58</xdr:row>
      <xdr:rowOff>25533</xdr:rowOff>
    </xdr:to>
    <xdr:sp macro="" textlink="">
      <xdr:nvSpPr>
        <xdr:cNvPr id="145" name="楕円 144"/>
        <xdr:cNvSpPr/>
      </xdr:nvSpPr>
      <xdr:spPr>
        <a:xfrm>
          <a:off x="1079500" y="9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16660</xdr:rowOff>
    </xdr:from>
    <xdr:ext cx="534377" cy="259045"/>
    <xdr:sp macro="" textlink="">
      <xdr:nvSpPr>
        <xdr:cNvPr id="146" name="テキスト ボックス 145"/>
        <xdr:cNvSpPr txBox="1"/>
      </xdr:nvSpPr>
      <xdr:spPr>
        <a:xfrm>
          <a:off x="863111" y="99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96971</xdr:rowOff>
    </xdr:from>
    <xdr:to>
      <xdr:col>24</xdr:col>
      <xdr:colOff>63500</xdr:colOff>
      <xdr:row>77</xdr:row>
      <xdr:rowOff>2369</xdr:rowOff>
    </xdr:to>
    <xdr:cxnSp macro="">
      <xdr:nvCxnSpPr>
        <xdr:cNvPr id="176" name="直線コネクタ 175"/>
        <xdr:cNvCxnSpPr/>
      </xdr:nvCxnSpPr>
      <xdr:spPr>
        <a:xfrm flipV="1">
          <a:off x="3797300" y="13127171"/>
          <a:ext cx="8382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2369</xdr:rowOff>
    </xdr:from>
    <xdr:to>
      <xdr:col>19</xdr:col>
      <xdr:colOff>177800</xdr:colOff>
      <xdr:row>77</xdr:row>
      <xdr:rowOff>93008</xdr:rowOff>
    </xdr:to>
    <xdr:cxnSp macro="">
      <xdr:nvCxnSpPr>
        <xdr:cNvPr id="179" name="直線コネクタ 178"/>
        <xdr:cNvCxnSpPr/>
      </xdr:nvCxnSpPr>
      <xdr:spPr>
        <a:xfrm flipV="1">
          <a:off x="2908300" y="13204019"/>
          <a:ext cx="8890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16714</xdr:rowOff>
    </xdr:from>
    <xdr:to>
      <xdr:col>15</xdr:col>
      <xdr:colOff>50800</xdr:colOff>
      <xdr:row>77</xdr:row>
      <xdr:rowOff>93008</xdr:rowOff>
    </xdr:to>
    <xdr:cxnSp macro="">
      <xdr:nvCxnSpPr>
        <xdr:cNvPr id="182" name="直線コネクタ 181"/>
        <xdr:cNvCxnSpPr/>
      </xdr:nvCxnSpPr>
      <xdr:spPr>
        <a:xfrm>
          <a:off x="2019300" y="13218364"/>
          <a:ext cx="889000" cy="7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16714</xdr:rowOff>
    </xdr:from>
    <xdr:to>
      <xdr:col>10</xdr:col>
      <xdr:colOff>114300</xdr:colOff>
      <xdr:row>78</xdr:row>
      <xdr:rowOff>26219</xdr:rowOff>
    </xdr:to>
    <xdr:cxnSp macro="">
      <xdr:nvCxnSpPr>
        <xdr:cNvPr id="185" name="直線コネクタ 184"/>
        <xdr:cNvCxnSpPr/>
      </xdr:nvCxnSpPr>
      <xdr:spPr>
        <a:xfrm flipV="1">
          <a:off x="1130300" y="13218364"/>
          <a:ext cx="889000" cy="18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46171</xdr:rowOff>
    </xdr:from>
    <xdr:to>
      <xdr:col>24</xdr:col>
      <xdr:colOff>114300</xdr:colOff>
      <xdr:row>76</xdr:row>
      <xdr:rowOff>147771</xdr:rowOff>
    </xdr:to>
    <xdr:sp macro="" textlink="">
      <xdr:nvSpPr>
        <xdr:cNvPr id="195" name="楕円 194"/>
        <xdr:cNvSpPr/>
      </xdr:nvSpPr>
      <xdr:spPr>
        <a:xfrm>
          <a:off x="4584700" y="130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24598</xdr:rowOff>
    </xdr:from>
    <xdr:ext cx="599010" cy="259045"/>
    <xdr:sp macro="" textlink="">
      <xdr:nvSpPr>
        <xdr:cNvPr id="196" name="民生費該当値テキスト"/>
        <xdr:cNvSpPr txBox="1"/>
      </xdr:nvSpPr>
      <xdr:spPr>
        <a:xfrm>
          <a:off x="4686300" y="1305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123019</xdr:rowOff>
    </xdr:from>
    <xdr:to>
      <xdr:col>20</xdr:col>
      <xdr:colOff>38100</xdr:colOff>
      <xdr:row>77</xdr:row>
      <xdr:rowOff>53169</xdr:rowOff>
    </xdr:to>
    <xdr:sp macro="" textlink="">
      <xdr:nvSpPr>
        <xdr:cNvPr id="197" name="楕円 196"/>
        <xdr:cNvSpPr/>
      </xdr:nvSpPr>
      <xdr:spPr>
        <a:xfrm>
          <a:off x="3746500" y="131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44296</xdr:rowOff>
    </xdr:from>
    <xdr:ext cx="599010" cy="259045"/>
    <xdr:sp macro="" textlink="">
      <xdr:nvSpPr>
        <xdr:cNvPr id="198" name="テキスト ボックス 197"/>
        <xdr:cNvSpPr txBox="1"/>
      </xdr:nvSpPr>
      <xdr:spPr>
        <a:xfrm>
          <a:off x="3497795" y="1324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42208</xdr:rowOff>
    </xdr:from>
    <xdr:to>
      <xdr:col>15</xdr:col>
      <xdr:colOff>101600</xdr:colOff>
      <xdr:row>77</xdr:row>
      <xdr:rowOff>143808</xdr:rowOff>
    </xdr:to>
    <xdr:sp macro="" textlink="">
      <xdr:nvSpPr>
        <xdr:cNvPr id="199" name="楕円 198"/>
        <xdr:cNvSpPr/>
      </xdr:nvSpPr>
      <xdr:spPr>
        <a:xfrm>
          <a:off x="2857500" y="132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134935</xdr:rowOff>
    </xdr:from>
    <xdr:ext cx="599010" cy="259045"/>
    <xdr:sp macro="" textlink="">
      <xdr:nvSpPr>
        <xdr:cNvPr id="200" name="テキスト ボックス 199"/>
        <xdr:cNvSpPr txBox="1"/>
      </xdr:nvSpPr>
      <xdr:spPr>
        <a:xfrm>
          <a:off x="2608795" y="1333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137364</xdr:rowOff>
    </xdr:from>
    <xdr:to>
      <xdr:col>10</xdr:col>
      <xdr:colOff>165100</xdr:colOff>
      <xdr:row>77</xdr:row>
      <xdr:rowOff>67514</xdr:rowOff>
    </xdr:to>
    <xdr:sp macro="" textlink="">
      <xdr:nvSpPr>
        <xdr:cNvPr id="201" name="楕円 200"/>
        <xdr:cNvSpPr/>
      </xdr:nvSpPr>
      <xdr:spPr>
        <a:xfrm>
          <a:off x="19685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58641</xdr:rowOff>
    </xdr:from>
    <xdr:ext cx="599010" cy="259045"/>
    <xdr:sp macro="" textlink="">
      <xdr:nvSpPr>
        <xdr:cNvPr id="202" name="テキスト ボックス 201"/>
        <xdr:cNvSpPr txBox="1"/>
      </xdr:nvSpPr>
      <xdr:spPr>
        <a:xfrm>
          <a:off x="1719795" y="132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146869</xdr:rowOff>
    </xdr:from>
    <xdr:to>
      <xdr:col>6</xdr:col>
      <xdr:colOff>38100</xdr:colOff>
      <xdr:row>78</xdr:row>
      <xdr:rowOff>77019</xdr:rowOff>
    </xdr:to>
    <xdr:sp macro="" textlink="">
      <xdr:nvSpPr>
        <xdr:cNvPr id="203" name="楕円 202"/>
        <xdr:cNvSpPr/>
      </xdr:nvSpPr>
      <xdr:spPr>
        <a:xfrm>
          <a:off x="1079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68146</xdr:rowOff>
    </xdr:from>
    <xdr:ext cx="599010" cy="259045"/>
    <xdr:sp macro="" textlink="">
      <xdr:nvSpPr>
        <xdr:cNvPr id="204" name="テキスト ボックス 203"/>
        <xdr:cNvSpPr txBox="1"/>
      </xdr:nvSpPr>
      <xdr:spPr>
        <a:xfrm>
          <a:off x="830795" y="1344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55347</xdr:rowOff>
    </xdr:from>
    <xdr:to>
      <xdr:col>24</xdr:col>
      <xdr:colOff>63500</xdr:colOff>
      <xdr:row>99</xdr:row>
      <xdr:rowOff>63754</xdr:rowOff>
    </xdr:to>
    <xdr:cxnSp macro="">
      <xdr:nvCxnSpPr>
        <xdr:cNvPr id="234" name="直線コネクタ 233"/>
        <xdr:cNvCxnSpPr/>
      </xdr:nvCxnSpPr>
      <xdr:spPr>
        <a:xfrm>
          <a:off x="3797300" y="17028897"/>
          <a:ext cx="8382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2617</xdr:rowOff>
    </xdr:from>
    <xdr:to>
      <xdr:col>19</xdr:col>
      <xdr:colOff>177800</xdr:colOff>
      <xdr:row>99</xdr:row>
      <xdr:rowOff>55347</xdr:rowOff>
    </xdr:to>
    <xdr:cxnSp macro="">
      <xdr:nvCxnSpPr>
        <xdr:cNvPr id="237" name="直線コネクタ 236"/>
        <xdr:cNvCxnSpPr/>
      </xdr:nvCxnSpPr>
      <xdr:spPr>
        <a:xfrm>
          <a:off x="2908300" y="16976167"/>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93587</xdr:rowOff>
    </xdr:from>
    <xdr:to>
      <xdr:col>15</xdr:col>
      <xdr:colOff>50800</xdr:colOff>
      <xdr:row>99</xdr:row>
      <xdr:rowOff>2617</xdr:rowOff>
    </xdr:to>
    <xdr:cxnSp macro="">
      <xdr:nvCxnSpPr>
        <xdr:cNvPr id="240" name="直線コネクタ 239"/>
        <xdr:cNvCxnSpPr/>
      </xdr:nvCxnSpPr>
      <xdr:spPr>
        <a:xfrm>
          <a:off x="2019300" y="16895687"/>
          <a:ext cx="889000" cy="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93587</xdr:rowOff>
    </xdr:from>
    <xdr:to>
      <xdr:col>10</xdr:col>
      <xdr:colOff>114300</xdr:colOff>
      <xdr:row>98</xdr:row>
      <xdr:rowOff>127775</xdr:rowOff>
    </xdr:to>
    <xdr:cxnSp macro="">
      <xdr:nvCxnSpPr>
        <xdr:cNvPr id="243" name="直線コネクタ 242"/>
        <xdr:cNvCxnSpPr/>
      </xdr:nvCxnSpPr>
      <xdr:spPr>
        <a:xfrm flipV="1">
          <a:off x="1130300" y="16895687"/>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12954</xdr:rowOff>
    </xdr:from>
    <xdr:to>
      <xdr:col>24</xdr:col>
      <xdr:colOff>114300</xdr:colOff>
      <xdr:row>99</xdr:row>
      <xdr:rowOff>114554</xdr:rowOff>
    </xdr:to>
    <xdr:sp macro="" textlink="">
      <xdr:nvSpPr>
        <xdr:cNvPr id="253" name="楕円 252"/>
        <xdr:cNvSpPr/>
      </xdr:nvSpPr>
      <xdr:spPr>
        <a:xfrm>
          <a:off x="4584700" y="169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99331</xdr:rowOff>
    </xdr:from>
    <xdr:ext cx="534377" cy="259045"/>
    <xdr:sp macro="" textlink="">
      <xdr:nvSpPr>
        <xdr:cNvPr id="254" name="衛生費該当値テキスト"/>
        <xdr:cNvSpPr txBox="1"/>
      </xdr:nvSpPr>
      <xdr:spPr>
        <a:xfrm>
          <a:off x="4686300" y="169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4547</xdr:rowOff>
    </xdr:from>
    <xdr:to>
      <xdr:col>20</xdr:col>
      <xdr:colOff>38100</xdr:colOff>
      <xdr:row>99</xdr:row>
      <xdr:rowOff>106147</xdr:rowOff>
    </xdr:to>
    <xdr:sp macro="" textlink="">
      <xdr:nvSpPr>
        <xdr:cNvPr id="255" name="楕円 254"/>
        <xdr:cNvSpPr/>
      </xdr:nvSpPr>
      <xdr:spPr>
        <a:xfrm>
          <a:off x="3746500" y="169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97274</xdr:rowOff>
    </xdr:from>
    <xdr:ext cx="534377" cy="259045"/>
    <xdr:sp macro="" textlink="">
      <xdr:nvSpPr>
        <xdr:cNvPr id="256" name="テキスト ボックス 255"/>
        <xdr:cNvSpPr txBox="1"/>
      </xdr:nvSpPr>
      <xdr:spPr>
        <a:xfrm>
          <a:off x="3530111" y="17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123267</xdr:rowOff>
    </xdr:from>
    <xdr:to>
      <xdr:col>15</xdr:col>
      <xdr:colOff>101600</xdr:colOff>
      <xdr:row>99</xdr:row>
      <xdr:rowOff>53417</xdr:rowOff>
    </xdr:to>
    <xdr:sp macro="" textlink="">
      <xdr:nvSpPr>
        <xdr:cNvPr id="257" name="楕円 256"/>
        <xdr:cNvSpPr/>
      </xdr:nvSpPr>
      <xdr:spPr>
        <a:xfrm>
          <a:off x="2857500" y="169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69944</xdr:rowOff>
    </xdr:from>
    <xdr:ext cx="534377" cy="259045"/>
    <xdr:sp macro="" textlink="">
      <xdr:nvSpPr>
        <xdr:cNvPr id="258" name="テキスト ボックス 257"/>
        <xdr:cNvSpPr txBox="1"/>
      </xdr:nvSpPr>
      <xdr:spPr>
        <a:xfrm>
          <a:off x="2641111" y="167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42787</xdr:rowOff>
    </xdr:from>
    <xdr:to>
      <xdr:col>10</xdr:col>
      <xdr:colOff>165100</xdr:colOff>
      <xdr:row>98</xdr:row>
      <xdr:rowOff>144387</xdr:rowOff>
    </xdr:to>
    <xdr:sp macro="" textlink="">
      <xdr:nvSpPr>
        <xdr:cNvPr id="259" name="楕円 258"/>
        <xdr:cNvSpPr/>
      </xdr:nvSpPr>
      <xdr:spPr>
        <a:xfrm>
          <a:off x="1968500" y="168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160914</xdr:rowOff>
    </xdr:from>
    <xdr:ext cx="534377" cy="259045"/>
    <xdr:sp macro="" textlink="">
      <xdr:nvSpPr>
        <xdr:cNvPr id="260" name="テキスト ボックス 259"/>
        <xdr:cNvSpPr txBox="1"/>
      </xdr:nvSpPr>
      <xdr:spPr>
        <a:xfrm>
          <a:off x="1752111" y="166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76975</xdr:rowOff>
    </xdr:from>
    <xdr:to>
      <xdr:col>6</xdr:col>
      <xdr:colOff>38100</xdr:colOff>
      <xdr:row>99</xdr:row>
      <xdr:rowOff>7125</xdr:rowOff>
    </xdr:to>
    <xdr:sp macro="" textlink="">
      <xdr:nvSpPr>
        <xdr:cNvPr id="261" name="楕円 260"/>
        <xdr:cNvSpPr/>
      </xdr:nvSpPr>
      <xdr:spPr>
        <a:xfrm>
          <a:off x="1079500" y="168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23652</xdr:rowOff>
    </xdr:from>
    <xdr:ext cx="534377" cy="259045"/>
    <xdr:sp macro="" textlink="">
      <xdr:nvSpPr>
        <xdr:cNvPr id="262" name="テキスト ボックス 261"/>
        <xdr:cNvSpPr txBox="1"/>
      </xdr:nvSpPr>
      <xdr:spPr>
        <a:xfrm>
          <a:off x="863111" y="166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140431</xdr:rowOff>
    </xdr:from>
    <xdr:to>
      <xdr:col>55</xdr:col>
      <xdr:colOff>0</xdr:colOff>
      <xdr:row>38</xdr:row>
      <xdr:rowOff>16439</xdr:rowOff>
    </xdr:to>
    <xdr:cxnSp macro="">
      <xdr:nvCxnSpPr>
        <xdr:cNvPr id="289" name="直線コネクタ 288"/>
        <xdr:cNvCxnSpPr/>
      </xdr:nvCxnSpPr>
      <xdr:spPr>
        <a:xfrm flipV="1">
          <a:off x="9639300" y="6484081"/>
          <a:ext cx="8382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16439</xdr:rowOff>
    </xdr:from>
    <xdr:to>
      <xdr:col>50</xdr:col>
      <xdr:colOff>114300</xdr:colOff>
      <xdr:row>38</xdr:row>
      <xdr:rowOff>41036</xdr:rowOff>
    </xdr:to>
    <xdr:cxnSp macro="">
      <xdr:nvCxnSpPr>
        <xdr:cNvPr id="292" name="直線コネクタ 291"/>
        <xdr:cNvCxnSpPr/>
      </xdr:nvCxnSpPr>
      <xdr:spPr>
        <a:xfrm flipV="1">
          <a:off x="8750300" y="6531539"/>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41036</xdr:rowOff>
    </xdr:from>
    <xdr:to>
      <xdr:col>45</xdr:col>
      <xdr:colOff>177800</xdr:colOff>
      <xdr:row>38</xdr:row>
      <xdr:rowOff>45151</xdr:rowOff>
    </xdr:to>
    <xdr:cxnSp macro="">
      <xdr:nvCxnSpPr>
        <xdr:cNvPr id="295" name="直線コネクタ 294"/>
        <xdr:cNvCxnSpPr/>
      </xdr:nvCxnSpPr>
      <xdr:spPr>
        <a:xfrm flipV="1">
          <a:off x="7861300" y="655613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34270</xdr:rowOff>
    </xdr:from>
    <xdr:to>
      <xdr:col>41</xdr:col>
      <xdr:colOff>50800</xdr:colOff>
      <xdr:row>38</xdr:row>
      <xdr:rowOff>45151</xdr:rowOff>
    </xdr:to>
    <xdr:cxnSp macro="">
      <xdr:nvCxnSpPr>
        <xdr:cNvPr id="298" name="直線コネクタ 297"/>
        <xdr:cNvCxnSpPr/>
      </xdr:nvCxnSpPr>
      <xdr:spPr>
        <a:xfrm>
          <a:off x="6972300" y="6549370"/>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89631</xdr:rowOff>
    </xdr:from>
    <xdr:to>
      <xdr:col>55</xdr:col>
      <xdr:colOff>50800</xdr:colOff>
      <xdr:row>38</xdr:row>
      <xdr:rowOff>19782</xdr:rowOff>
    </xdr:to>
    <xdr:sp macro="" textlink="">
      <xdr:nvSpPr>
        <xdr:cNvPr id="308" name="楕円 307"/>
        <xdr:cNvSpPr/>
      </xdr:nvSpPr>
      <xdr:spPr>
        <a:xfrm>
          <a:off x="104267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68058</xdr:rowOff>
    </xdr:from>
    <xdr:ext cx="469744" cy="259045"/>
    <xdr:sp macro="" textlink="">
      <xdr:nvSpPr>
        <xdr:cNvPr id="309" name="労働費該当値テキスト"/>
        <xdr:cNvSpPr txBox="1"/>
      </xdr:nvSpPr>
      <xdr:spPr>
        <a:xfrm>
          <a:off x="10528300" y="641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137089</xdr:rowOff>
    </xdr:from>
    <xdr:to>
      <xdr:col>50</xdr:col>
      <xdr:colOff>165100</xdr:colOff>
      <xdr:row>38</xdr:row>
      <xdr:rowOff>67239</xdr:rowOff>
    </xdr:to>
    <xdr:sp macro="" textlink="">
      <xdr:nvSpPr>
        <xdr:cNvPr id="310" name="楕円 309"/>
        <xdr:cNvSpPr/>
      </xdr:nvSpPr>
      <xdr:spPr>
        <a:xfrm>
          <a:off x="9588500" y="64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58366</xdr:rowOff>
    </xdr:from>
    <xdr:ext cx="469744" cy="259045"/>
    <xdr:sp macro="" textlink="">
      <xdr:nvSpPr>
        <xdr:cNvPr id="311" name="テキスト ボックス 310"/>
        <xdr:cNvSpPr txBox="1"/>
      </xdr:nvSpPr>
      <xdr:spPr>
        <a:xfrm>
          <a:off x="9404428" y="65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161686</xdr:rowOff>
    </xdr:from>
    <xdr:to>
      <xdr:col>46</xdr:col>
      <xdr:colOff>38100</xdr:colOff>
      <xdr:row>38</xdr:row>
      <xdr:rowOff>91836</xdr:rowOff>
    </xdr:to>
    <xdr:sp macro="" textlink="">
      <xdr:nvSpPr>
        <xdr:cNvPr id="312" name="楕円 311"/>
        <xdr:cNvSpPr/>
      </xdr:nvSpPr>
      <xdr:spPr>
        <a:xfrm>
          <a:off x="86995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82963</xdr:rowOff>
    </xdr:from>
    <xdr:ext cx="469744" cy="259045"/>
    <xdr:sp macro="" textlink="">
      <xdr:nvSpPr>
        <xdr:cNvPr id="313" name="テキスト ボックス 312"/>
        <xdr:cNvSpPr txBox="1"/>
      </xdr:nvSpPr>
      <xdr:spPr>
        <a:xfrm>
          <a:off x="8515428" y="659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165801</xdr:rowOff>
    </xdr:from>
    <xdr:to>
      <xdr:col>41</xdr:col>
      <xdr:colOff>101600</xdr:colOff>
      <xdr:row>38</xdr:row>
      <xdr:rowOff>95951</xdr:rowOff>
    </xdr:to>
    <xdr:sp macro="" textlink="">
      <xdr:nvSpPr>
        <xdr:cNvPr id="314" name="楕円 313"/>
        <xdr:cNvSpPr/>
      </xdr:nvSpPr>
      <xdr:spPr>
        <a:xfrm>
          <a:off x="7810500" y="65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87078</xdr:rowOff>
    </xdr:from>
    <xdr:ext cx="469744" cy="259045"/>
    <xdr:sp macro="" textlink="">
      <xdr:nvSpPr>
        <xdr:cNvPr id="315" name="テキスト ボックス 314"/>
        <xdr:cNvSpPr txBox="1"/>
      </xdr:nvSpPr>
      <xdr:spPr>
        <a:xfrm>
          <a:off x="7626428" y="660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154920</xdr:rowOff>
    </xdr:from>
    <xdr:to>
      <xdr:col>36</xdr:col>
      <xdr:colOff>165100</xdr:colOff>
      <xdr:row>38</xdr:row>
      <xdr:rowOff>85069</xdr:rowOff>
    </xdr:to>
    <xdr:sp macro="" textlink="">
      <xdr:nvSpPr>
        <xdr:cNvPr id="316" name="楕円 315"/>
        <xdr:cNvSpPr/>
      </xdr:nvSpPr>
      <xdr:spPr>
        <a:xfrm>
          <a:off x="6921500" y="6498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76197</xdr:rowOff>
    </xdr:from>
    <xdr:ext cx="469744" cy="259045"/>
    <xdr:sp macro="" textlink="">
      <xdr:nvSpPr>
        <xdr:cNvPr id="317" name="テキスト ボックス 316"/>
        <xdr:cNvSpPr txBox="1"/>
      </xdr:nvSpPr>
      <xdr:spPr>
        <a:xfrm>
          <a:off x="6737428" y="659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85910</xdr:rowOff>
    </xdr:from>
    <xdr:to>
      <xdr:col>55</xdr:col>
      <xdr:colOff>0</xdr:colOff>
      <xdr:row>58</xdr:row>
      <xdr:rowOff>92266</xdr:rowOff>
    </xdr:to>
    <xdr:cxnSp macro="">
      <xdr:nvCxnSpPr>
        <xdr:cNvPr id="344" name="直線コネクタ 343"/>
        <xdr:cNvCxnSpPr/>
      </xdr:nvCxnSpPr>
      <xdr:spPr>
        <a:xfrm>
          <a:off x="9639300" y="10030010"/>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85910</xdr:rowOff>
    </xdr:from>
    <xdr:to>
      <xdr:col>50</xdr:col>
      <xdr:colOff>114300</xdr:colOff>
      <xdr:row>58</xdr:row>
      <xdr:rowOff>93660</xdr:rowOff>
    </xdr:to>
    <xdr:cxnSp macro="">
      <xdr:nvCxnSpPr>
        <xdr:cNvPr id="347" name="直線コネクタ 346"/>
        <xdr:cNvCxnSpPr/>
      </xdr:nvCxnSpPr>
      <xdr:spPr>
        <a:xfrm flipV="1">
          <a:off x="8750300" y="10030010"/>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93660</xdr:rowOff>
    </xdr:from>
    <xdr:to>
      <xdr:col>45</xdr:col>
      <xdr:colOff>177800</xdr:colOff>
      <xdr:row>58</xdr:row>
      <xdr:rowOff>101387</xdr:rowOff>
    </xdr:to>
    <xdr:cxnSp macro="">
      <xdr:nvCxnSpPr>
        <xdr:cNvPr id="350" name="直線コネクタ 349"/>
        <xdr:cNvCxnSpPr/>
      </xdr:nvCxnSpPr>
      <xdr:spPr>
        <a:xfrm flipV="1">
          <a:off x="7861300" y="1003776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96266</xdr:rowOff>
    </xdr:from>
    <xdr:to>
      <xdr:col>41</xdr:col>
      <xdr:colOff>50800</xdr:colOff>
      <xdr:row>58</xdr:row>
      <xdr:rowOff>101387</xdr:rowOff>
    </xdr:to>
    <xdr:cxnSp macro="">
      <xdr:nvCxnSpPr>
        <xdr:cNvPr id="353" name="直線コネクタ 352"/>
        <xdr:cNvCxnSpPr/>
      </xdr:nvCxnSpPr>
      <xdr:spPr>
        <a:xfrm>
          <a:off x="6972300" y="1004036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41466</xdr:rowOff>
    </xdr:from>
    <xdr:to>
      <xdr:col>55</xdr:col>
      <xdr:colOff>50800</xdr:colOff>
      <xdr:row>58</xdr:row>
      <xdr:rowOff>143066</xdr:rowOff>
    </xdr:to>
    <xdr:sp macro="" textlink="">
      <xdr:nvSpPr>
        <xdr:cNvPr id="363" name="楕円 362"/>
        <xdr:cNvSpPr/>
      </xdr:nvSpPr>
      <xdr:spPr>
        <a:xfrm>
          <a:off x="104267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127843</xdr:rowOff>
    </xdr:from>
    <xdr:ext cx="469744" cy="259045"/>
    <xdr:sp macro="" textlink="">
      <xdr:nvSpPr>
        <xdr:cNvPr id="364" name="農林水産業費該当値テキスト"/>
        <xdr:cNvSpPr txBox="1"/>
      </xdr:nvSpPr>
      <xdr:spPr>
        <a:xfrm>
          <a:off x="10528300" y="9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35110</xdr:rowOff>
    </xdr:from>
    <xdr:to>
      <xdr:col>50</xdr:col>
      <xdr:colOff>165100</xdr:colOff>
      <xdr:row>58</xdr:row>
      <xdr:rowOff>136710</xdr:rowOff>
    </xdr:to>
    <xdr:sp macro="" textlink="">
      <xdr:nvSpPr>
        <xdr:cNvPr id="365" name="楕円 364"/>
        <xdr:cNvSpPr/>
      </xdr:nvSpPr>
      <xdr:spPr>
        <a:xfrm>
          <a:off x="9588500" y="99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127837</xdr:rowOff>
    </xdr:from>
    <xdr:ext cx="469744" cy="259045"/>
    <xdr:sp macro="" textlink="">
      <xdr:nvSpPr>
        <xdr:cNvPr id="366" name="テキスト ボックス 365"/>
        <xdr:cNvSpPr txBox="1"/>
      </xdr:nvSpPr>
      <xdr:spPr>
        <a:xfrm>
          <a:off x="9404428" y="100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42860</xdr:rowOff>
    </xdr:from>
    <xdr:to>
      <xdr:col>46</xdr:col>
      <xdr:colOff>38100</xdr:colOff>
      <xdr:row>58</xdr:row>
      <xdr:rowOff>144460</xdr:rowOff>
    </xdr:to>
    <xdr:sp macro="" textlink="">
      <xdr:nvSpPr>
        <xdr:cNvPr id="367" name="楕円 366"/>
        <xdr:cNvSpPr/>
      </xdr:nvSpPr>
      <xdr:spPr>
        <a:xfrm>
          <a:off x="86995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135587</xdr:rowOff>
    </xdr:from>
    <xdr:ext cx="469744" cy="259045"/>
    <xdr:sp macro="" textlink="">
      <xdr:nvSpPr>
        <xdr:cNvPr id="368" name="テキスト ボックス 367"/>
        <xdr:cNvSpPr txBox="1"/>
      </xdr:nvSpPr>
      <xdr:spPr>
        <a:xfrm>
          <a:off x="8515428" y="100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50587</xdr:rowOff>
    </xdr:from>
    <xdr:to>
      <xdr:col>41</xdr:col>
      <xdr:colOff>101600</xdr:colOff>
      <xdr:row>58</xdr:row>
      <xdr:rowOff>152187</xdr:rowOff>
    </xdr:to>
    <xdr:sp macro="" textlink="">
      <xdr:nvSpPr>
        <xdr:cNvPr id="369" name="楕円 368"/>
        <xdr:cNvSpPr/>
      </xdr:nvSpPr>
      <xdr:spPr>
        <a:xfrm>
          <a:off x="7810500" y="99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143314</xdr:rowOff>
    </xdr:from>
    <xdr:ext cx="469744" cy="259045"/>
    <xdr:sp macro="" textlink="">
      <xdr:nvSpPr>
        <xdr:cNvPr id="370" name="テキスト ボックス 369"/>
        <xdr:cNvSpPr txBox="1"/>
      </xdr:nvSpPr>
      <xdr:spPr>
        <a:xfrm>
          <a:off x="7626428" y="1008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45466</xdr:rowOff>
    </xdr:from>
    <xdr:to>
      <xdr:col>36</xdr:col>
      <xdr:colOff>165100</xdr:colOff>
      <xdr:row>58</xdr:row>
      <xdr:rowOff>147066</xdr:rowOff>
    </xdr:to>
    <xdr:sp macro="" textlink="">
      <xdr:nvSpPr>
        <xdr:cNvPr id="371" name="楕円 370"/>
        <xdr:cNvSpPr/>
      </xdr:nvSpPr>
      <xdr:spPr>
        <a:xfrm>
          <a:off x="6921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138193</xdr:rowOff>
    </xdr:from>
    <xdr:ext cx="469744" cy="259045"/>
    <xdr:sp macro="" textlink="">
      <xdr:nvSpPr>
        <xdr:cNvPr id="372" name="テキスト ボックス 371"/>
        <xdr:cNvSpPr txBox="1"/>
      </xdr:nvSpPr>
      <xdr:spPr>
        <a:xfrm>
          <a:off x="6737428"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29697</xdr:rowOff>
    </xdr:from>
    <xdr:to>
      <xdr:col>55</xdr:col>
      <xdr:colOff>0</xdr:colOff>
      <xdr:row>76</xdr:row>
      <xdr:rowOff>69337</xdr:rowOff>
    </xdr:to>
    <xdr:cxnSp macro="">
      <xdr:nvCxnSpPr>
        <xdr:cNvPr id="399" name="直線コネクタ 398"/>
        <xdr:cNvCxnSpPr/>
      </xdr:nvCxnSpPr>
      <xdr:spPr>
        <a:xfrm>
          <a:off x="9639300" y="13059897"/>
          <a:ext cx="8382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29697</xdr:rowOff>
    </xdr:from>
    <xdr:to>
      <xdr:col>50</xdr:col>
      <xdr:colOff>114300</xdr:colOff>
      <xdr:row>76</xdr:row>
      <xdr:rowOff>50592</xdr:rowOff>
    </xdr:to>
    <xdr:cxnSp macro="">
      <xdr:nvCxnSpPr>
        <xdr:cNvPr id="402" name="直線コネクタ 401"/>
        <xdr:cNvCxnSpPr/>
      </xdr:nvCxnSpPr>
      <xdr:spPr>
        <a:xfrm flipV="1">
          <a:off x="8750300" y="1305989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50592</xdr:rowOff>
    </xdr:from>
    <xdr:to>
      <xdr:col>45</xdr:col>
      <xdr:colOff>177800</xdr:colOff>
      <xdr:row>76</xdr:row>
      <xdr:rowOff>124430</xdr:rowOff>
    </xdr:to>
    <xdr:cxnSp macro="">
      <xdr:nvCxnSpPr>
        <xdr:cNvPr id="405" name="直線コネクタ 404"/>
        <xdr:cNvCxnSpPr/>
      </xdr:nvCxnSpPr>
      <xdr:spPr>
        <a:xfrm flipV="1">
          <a:off x="7861300" y="1308079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124430</xdr:rowOff>
    </xdr:from>
    <xdr:to>
      <xdr:col>41</xdr:col>
      <xdr:colOff>50800</xdr:colOff>
      <xdr:row>76</xdr:row>
      <xdr:rowOff>151907</xdr:rowOff>
    </xdr:to>
    <xdr:cxnSp macro="">
      <xdr:nvCxnSpPr>
        <xdr:cNvPr id="408" name="直線コネクタ 407"/>
        <xdr:cNvCxnSpPr/>
      </xdr:nvCxnSpPr>
      <xdr:spPr>
        <a:xfrm flipV="1">
          <a:off x="6972300" y="13154630"/>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18537</xdr:rowOff>
    </xdr:from>
    <xdr:to>
      <xdr:col>55</xdr:col>
      <xdr:colOff>50800</xdr:colOff>
      <xdr:row>76</xdr:row>
      <xdr:rowOff>120137</xdr:rowOff>
    </xdr:to>
    <xdr:sp macro="" textlink="">
      <xdr:nvSpPr>
        <xdr:cNvPr id="418" name="楕円 417"/>
        <xdr:cNvSpPr/>
      </xdr:nvSpPr>
      <xdr:spPr>
        <a:xfrm>
          <a:off x="104267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168414</xdr:rowOff>
    </xdr:from>
    <xdr:ext cx="469744" cy="259045"/>
    <xdr:sp macro="" textlink="">
      <xdr:nvSpPr>
        <xdr:cNvPr id="419" name="商工費該当値テキスト"/>
        <xdr:cNvSpPr txBox="1"/>
      </xdr:nvSpPr>
      <xdr:spPr>
        <a:xfrm>
          <a:off x="10528300" y="130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150347</xdr:rowOff>
    </xdr:from>
    <xdr:to>
      <xdr:col>50</xdr:col>
      <xdr:colOff>165100</xdr:colOff>
      <xdr:row>76</xdr:row>
      <xdr:rowOff>80497</xdr:rowOff>
    </xdr:to>
    <xdr:sp macro="" textlink="">
      <xdr:nvSpPr>
        <xdr:cNvPr id="420" name="楕円 419"/>
        <xdr:cNvSpPr/>
      </xdr:nvSpPr>
      <xdr:spPr>
        <a:xfrm>
          <a:off x="9588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97024</xdr:rowOff>
    </xdr:from>
    <xdr:ext cx="469744" cy="259045"/>
    <xdr:sp macro="" textlink="">
      <xdr:nvSpPr>
        <xdr:cNvPr id="421" name="テキスト ボックス 420"/>
        <xdr:cNvSpPr txBox="1"/>
      </xdr:nvSpPr>
      <xdr:spPr>
        <a:xfrm>
          <a:off x="9404428" y="127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171242</xdr:rowOff>
    </xdr:from>
    <xdr:to>
      <xdr:col>46</xdr:col>
      <xdr:colOff>38100</xdr:colOff>
      <xdr:row>76</xdr:row>
      <xdr:rowOff>101392</xdr:rowOff>
    </xdr:to>
    <xdr:sp macro="" textlink="">
      <xdr:nvSpPr>
        <xdr:cNvPr id="422" name="楕円 421"/>
        <xdr:cNvSpPr/>
      </xdr:nvSpPr>
      <xdr:spPr>
        <a:xfrm>
          <a:off x="8699500" y="130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92519</xdr:rowOff>
    </xdr:from>
    <xdr:ext cx="469744" cy="259045"/>
    <xdr:sp macro="" textlink="">
      <xdr:nvSpPr>
        <xdr:cNvPr id="423" name="テキスト ボックス 422"/>
        <xdr:cNvSpPr txBox="1"/>
      </xdr:nvSpPr>
      <xdr:spPr>
        <a:xfrm>
          <a:off x="8515428" y="131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73630</xdr:rowOff>
    </xdr:from>
    <xdr:to>
      <xdr:col>41</xdr:col>
      <xdr:colOff>101600</xdr:colOff>
      <xdr:row>77</xdr:row>
      <xdr:rowOff>3780</xdr:rowOff>
    </xdr:to>
    <xdr:sp macro="" textlink="">
      <xdr:nvSpPr>
        <xdr:cNvPr id="424" name="楕円 423"/>
        <xdr:cNvSpPr/>
      </xdr:nvSpPr>
      <xdr:spPr>
        <a:xfrm>
          <a:off x="7810500" y="131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166357</xdr:rowOff>
    </xdr:from>
    <xdr:ext cx="469744" cy="259045"/>
    <xdr:sp macro="" textlink="">
      <xdr:nvSpPr>
        <xdr:cNvPr id="425" name="テキスト ボックス 424"/>
        <xdr:cNvSpPr txBox="1"/>
      </xdr:nvSpPr>
      <xdr:spPr>
        <a:xfrm>
          <a:off x="7626428" y="131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101107</xdr:rowOff>
    </xdr:from>
    <xdr:to>
      <xdr:col>36</xdr:col>
      <xdr:colOff>165100</xdr:colOff>
      <xdr:row>77</xdr:row>
      <xdr:rowOff>31257</xdr:rowOff>
    </xdr:to>
    <xdr:sp macro="" textlink="">
      <xdr:nvSpPr>
        <xdr:cNvPr id="426" name="楕円 425"/>
        <xdr:cNvSpPr/>
      </xdr:nvSpPr>
      <xdr:spPr>
        <a:xfrm>
          <a:off x="6921500" y="131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22384</xdr:rowOff>
    </xdr:from>
    <xdr:ext cx="469744" cy="259045"/>
    <xdr:sp macro="" textlink="">
      <xdr:nvSpPr>
        <xdr:cNvPr id="427" name="テキスト ボックス 426"/>
        <xdr:cNvSpPr txBox="1"/>
      </xdr:nvSpPr>
      <xdr:spPr>
        <a:xfrm>
          <a:off x="6737428" y="132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100123</xdr:rowOff>
    </xdr:from>
    <xdr:to>
      <xdr:col>55</xdr:col>
      <xdr:colOff>0</xdr:colOff>
      <xdr:row>98</xdr:row>
      <xdr:rowOff>119156</xdr:rowOff>
    </xdr:to>
    <xdr:cxnSp macro="">
      <xdr:nvCxnSpPr>
        <xdr:cNvPr id="458" name="直線コネクタ 457"/>
        <xdr:cNvCxnSpPr/>
      </xdr:nvCxnSpPr>
      <xdr:spPr>
        <a:xfrm>
          <a:off x="9639300" y="16902223"/>
          <a:ext cx="8382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94303</xdr:rowOff>
    </xdr:from>
    <xdr:to>
      <xdr:col>50</xdr:col>
      <xdr:colOff>114300</xdr:colOff>
      <xdr:row>98</xdr:row>
      <xdr:rowOff>100123</xdr:rowOff>
    </xdr:to>
    <xdr:cxnSp macro="">
      <xdr:nvCxnSpPr>
        <xdr:cNvPr id="461" name="直線コネクタ 460"/>
        <xdr:cNvCxnSpPr/>
      </xdr:nvCxnSpPr>
      <xdr:spPr>
        <a:xfrm>
          <a:off x="8750300" y="16896403"/>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94303</xdr:rowOff>
    </xdr:from>
    <xdr:to>
      <xdr:col>45</xdr:col>
      <xdr:colOff>177800</xdr:colOff>
      <xdr:row>98</xdr:row>
      <xdr:rowOff>100158</xdr:rowOff>
    </xdr:to>
    <xdr:cxnSp macro="">
      <xdr:nvCxnSpPr>
        <xdr:cNvPr id="464" name="直線コネクタ 463"/>
        <xdr:cNvCxnSpPr/>
      </xdr:nvCxnSpPr>
      <xdr:spPr>
        <a:xfrm flipV="1">
          <a:off x="7861300" y="16896403"/>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79301</xdr:rowOff>
    </xdr:from>
    <xdr:to>
      <xdr:col>41</xdr:col>
      <xdr:colOff>50800</xdr:colOff>
      <xdr:row>98</xdr:row>
      <xdr:rowOff>100158</xdr:rowOff>
    </xdr:to>
    <xdr:cxnSp macro="">
      <xdr:nvCxnSpPr>
        <xdr:cNvPr id="467" name="直線コネクタ 466"/>
        <xdr:cNvCxnSpPr/>
      </xdr:nvCxnSpPr>
      <xdr:spPr>
        <a:xfrm>
          <a:off x="6972300" y="16881401"/>
          <a:ext cx="8890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68356</xdr:rowOff>
    </xdr:from>
    <xdr:to>
      <xdr:col>55</xdr:col>
      <xdr:colOff>50800</xdr:colOff>
      <xdr:row>98</xdr:row>
      <xdr:rowOff>169956</xdr:rowOff>
    </xdr:to>
    <xdr:sp macro="" textlink="">
      <xdr:nvSpPr>
        <xdr:cNvPr id="477" name="楕円 476"/>
        <xdr:cNvSpPr/>
      </xdr:nvSpPr>
      <xdr:spPr>
        <a:xfrm>
          <a:off x="10426700" y="16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27733</xdr:rowOff>
    </xdr:from>
    <xdr:ext cx="534377" cy="259045"/>
    <xdr:sp macro="" textlink="">
      <xdr:nvSpPr>
        <xdr:cNvPr id="478" name="土木費該当値テキスト"/>
        <xdr:cNvSpPr txBox="1"/>
      </xdr:nvSpPr>
      <xdr:spPr>
        <a:xfrm>
          <a:off x="10528300" y="166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49323</xdr:rowOff>
    </xdr:from>
    <xdr:to>
      <xdr:col>50</xdr:col>
      <xdr:colOff>165100</xdr:colOff>
      <xdr:row>98</xdr:row>
      <xdr:rowOff>150923</xdr:rowOff>
    </xdr:to>
    <xdr:sp macro="" textlink="">
      <xdr:nvSpPr>
        <xdr:cNvPr id="479" name="楕円 478"/>
        <xdr:cNvSpPr/>
      </xdr:nvSpPr>
      <xdr:spPr>
        <a:xfrm>
          <a:off x="9588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142050</xdr:rowOff>
    </xdr:from>
    <xdr:ext cx="534377" cy="259045"/>
    <xdr:sp macro="" textlink="">
      <xdr:nvSpPr>
        <xdr:cNvPr id="480" name="テキスト ボックス 479"/>
        <xdr:cNvSpPr txBox="1"/>
      </xdr:nvSpPr>
      <xdr:spPr>
        <a:xfrm>
          <a:off x="9372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43503</xdr:rowOff>
    </xdr:from>
    <xdr:to>
      <xdr:col>46</xdr:col>
      <xdr:colOff>38100</xdr:colOff>
      <xdr:row>98</xdr:row>
      <xdr:rowOff>145103</xdr:rowOff>
    </xdr:to>
    <xdr:sp macro="" textlink="">
      <xdr:nvSpPr>
        <xdr:cNvPr id="481" name="楕円 480"/>
        <xdr:cNvSpPr/>
      </xdr:nvSpPr>
      <xdr:spPr>
        <a:xfrm>
          <a:off x="8699500" y="168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161630</xdr:rowOff>
    </xdr:from>
    <xdr:ext cx="534377" cy="259045"/>
    <xdr:sp macro="" textlink="">
      <xdr:nvSpPr>
        <xdr:cNvPr id="482" name="テキスト ボックス 481"/>
        <xdr:cNvSpPr txBox="1"/>
      </xdr:nvSpPr>
      <xdr:spPr>
        <a:xfrm>
          <a:off x="8483111" y="16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49358</xdr:rowOff>
    </xdr:from>
    <xdr:to>
      <xdr:col>41</xdr:col>
      <xdr:colOff>101600</xdr:colOff>
      <xdr:row>98</xdr:row>
      <xdr:rowOff>150958</xdr:rowOff>
    </xdr:to>
    <xdr:sp macro="" textlink="">
      <xdr:nvSpPr>
        <xdr:cNvPr id="483" name="楕円 482"/>
        <xdr:cNvSpPr/>
      </xdr:nvSpPr>
      <xdr:spPr>
        <a:xfrm>
          <a:off x="7810500" y="168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167485</xdr:rowOff>
    </xdr:from>
    <xdr:ext cx="534377" cy="259045"/>
    <xdr:sp macro="" textlink="">
      <xdr:nvSpPr>
        <xdr:cNvPr id="484" name="テキスト ボックス 483"/>
        <xdr:cNvSpPr txBox="1"/>
      </xdr:nvSpPr>
      <xdr:spPr>
        <a:xfrm>
          <a:off x="7594111" y="166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28501</xdr:rowOff>
    </xdr:from>
    <xdr:to>
      <xdr:col>36</xdr:col>
      <xdr:colOff>165100</xdr:colOff>
      <xdr:row>98</xdr:row>
      <xdr:rowOff>130101</xdr:rowOff>
    </xdr:to>
    <xdr:sp macro="" textlink="">
      <xdr:nvSpPr>
        <xdr:cNvPr id="485" name="楕円 484"/>
        <xdr:cNvSpPr/>
      </xdr:nvSpPr>
      <xdr:spPr>
        <a:xfrm>
          <a:off x="6921500" y="168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146628</xdr:rowOff>
    </xdr:from>
    <xdr:ext cx="534377" cy="259045"/>
    <xdr:sp macro="" textlink="">
      <xdr:nvSpPr>
        <xdr:cNvPr id="486" name="テキスト ボックス 485"/>
        <xdr:cNvSpPr txBox="1"/>
      </xdr:nvSpPr>
      <xdr:spPr>
        <a:xfrm>
          <a:off x="6705111" y="166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14884</xdr:rowOff>
    </xdr:from>
    <xdr:to>
      <xdr:col>85</xdr:col>
      <xdr:colOff>127000</xdr:colOff>
      <xdr:row>38</xdr:row>
      <xdr:rowOff>57576</xdr:rowOff>
    </xdr:to>
    <xdr:cxnSp macro="">
      <xdr:nvCxnSpPr>
        <xdr:cNvPr id="512" name="直線コネクタ 511"/>
        <xdr:cNvCxnSpPr/>
      </xdr:nvCxnSpPr>
      <xdr:spPr>
        <a:xfrm flipV="1">
          <a:off x="15481300" y="6529984"/>
          <a:ext cx="8382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85179</xdr:rowOff>
    </xdr:from>
    <xdr:to>
      <xdr:col>81</xdr:col>
      <xdr:colOff>50800</xdr:colOff>
      <xdr:row>38</xdr:row>
      <xdr:rowOff>57576</xdr:rowOff>
    </xdr:to>
    <xdr:cxnSp macro="">
      <xdr:nvCxnSpPr>
        <xdr:cNvPr id="515" name="直線コネクタ 514"/>
        <xdr:cNvCxnSpPr/>
      </xdr:nvCxnSpPr>
      <xdr:spPr>
        <a:xfrm>
          <a:off x="14592300" y="6257379"/>
          <a:ext cx="889000" cy="3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26086</xdr:rowOff>
    </xdr:from>
    <xdr:to>
      <xdr:col>76</xdr:col>
      <xdr:colOff>114300</xdr:colOff>
      <xdr:row>36</xdr:row>
      <xdr:rowOff>85179</xdr:rowOff>
    </xdr:to>
    <xdr:cxnSp macro="">
      <xdr:nvCxnSpPr>
        <xdr:cNvPr id="518" name="直線コネクタ 517"/>
        <xdr:cNvCxnSpPr/>
      </xdr:nvCxnSpPr>
      <xdr:spPr>
        <a:xfrm>
          <a:off x="13703300" y="6198286"/>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26086</xdr:rowOff>
    </xdr:from>
    <xdr:to>
      <xdr:col>71</xdr:col>
      <xdr:colOff>177800</xdr:colOff>
      <xdr:row>38</xdr:row>
      <xdr:rowOff>44374</xdr:rowOff>
    </xdr:to>
    <xdr:cxnSp macro="">
      <xdr:nvCxnSpPr>
        <xdr:cNvPr id="521" name="直線コネクタ 520"/>
        <xdr:cNvCxnSpPr/>
      </xdr:nvCxnSpPr>
      <xdr:spPr>
        <a:xfrm flipV="1">
          <a:off x="12814300" y="6198286"/>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135534</xdr:rowOff>
    </xdr:from>
    <xdr:to>
      <xdr:col>85</xdr:col>
      <xdr:colOff>177800</xdr:colOff>
      <xdr:row>38</xdr:row>
      <xdr:rowOff>65684</xdr:rowOff>
    </xdr:to>
    <xdr:sp macro="" textlink="">
      <xdr:nvSpPr>
        <xdr:cNvPr id="531" name="楕円 530"/>
        <xdr:cNvSpPr/>
      </xdr:nvSpPr>
      <xdr:spPr>
        <a:xfrm>
          <a:off x="162687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50461</xdr:rowOff>
    </xdr:from>
    <xdr:ext cx="534377" cy="259045"/>
    <xdr:sp macro="" textlink="">
      <xdr:nvSpPr>
        <xdr:cNvPr id="532" name="消防費該当値テキスト"/>
        <xdr:cNvSpPr txBox="1"/>
      </xdr:nvSpPr>
      <xdr:spPr>
        <a:xfrm>
          <a:off x="16370300" y="63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6776</xdr:rowOff>
    </xdr:from>
    <xdr:to>
      <xdr:col>81</xdr:col>
      <xdr:colOff>101600</xdr:colOff>
      <xdr:row>38</xdr:row>
      <xdr:rowOff>108376</xdr:rowOff>
    </xdr:to>
    <xdr:sp macro="" textlink="">
      <xdr:nvSpPr>
        <xdr:cNvPr id="533" name="楕円 532"/>
        <xdr:cNvSpPr/>
      </xdr:nvSpPr>
      <xdr:spPr>
        <a:xfrm>
          <a:off x="15430500" y="65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99503</xdr:rowOff>
    </xdr:from>
    <xdr:ext cx="469744" cy="259045"/>
    <xdr:sp macro="" textlink="">
      <xdr:nvSpPr>
        <xdr:cNvPr id="534" name="テキスト ボックス 533"/>
        <xdr:cNvSpPr txBox="1"/>
      </xdr:nvSpPr>
      <xdr:spPr>
        <a:xfrm>
          <a:off x="15246428"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34379</xdr:rowOff>
    </xdr:from>
    <xdr:to>
      <xdr:col>76</xdr:col>
      <xdr:colOff>165100</xdr:colOff>
      <xdr:row>36</xdr:row>
      <xdr:rowOff>135979</xdr:rowOff>
    </xdr:to>
    <xdr:sp macro="" textlink="">
      <xdr:nvSpPr>
        <xdr:cNvPr id="535" name="楕円 534"/>
        <xdr:cNvSpPr/>
      </xdr:nvSpPr>
      <xdr:spPr>
        <a:xfrm>
          <a:off x="14541500" y="62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127106</xdr:rowOff>
    </xdr:from>
    <xdr:ext cx="534377" cy="259045"/>
    <xdr:sp macro="" textlink="">
      <xdr:nvSpPr>
        <xdr:cNvPr id="536" name="テキスト ボックス 535"/>
        <xdr:cNvSpPr txBox="1"/>
      </xdr:nvSpPr>
      <xdr:spPr>
        <a:xfrm>
          <a:off x="14325111" y="62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146736</xdr:rowOff>
    </xdr:from>
    <xdr:to>
      <xdr:col>72</xdr:col>
      <xdr:colOff>38100</xdr:colOff>
      <xdr:row>36</xdr:row>
      <xdr:rowOff>76886</xdr:rowOff>
    </xdr:to>
    <xdr:sp macro="" textlink="">
      <xdr:nvSpPr>
        <xdr:cNvPr id="537" name="楕円 536"/>
        <xdr:cNvSpPr/>
      </xdr:nvSpPr>
      <xdr:spPr>
        <a:xfrm>
          <a:off x="136525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93413</xdr:rowOff>
    </xdr:from>
    <xdr:ext cx="534377" cy="259045"/>
    <xdr:sp macro="" textlink="">
      <xdr:nvSpPr>
        <xdr:cNvPr id="538" name="テキスト ボックス 537"/>
        <xdr:cNvSpPr txBox="1"/>
      </xdr:nvSpPr>
      <xdr:spPr>
        <a:xfrm>
          <a:off x="13436111" y="59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165024</xdr:rowOff>
    </xdr:from>
    <xdr:to>
      <xdr:col>67</xdr:col>
      <xdr:colOff>101600</xdr:colOff>
      <xdr:row>38</xdr:row>
      <xdr:rowOff>95174</xdr:rowOff>
    </xdr:to>
    <xdr:sp macro="" textlink="">
      <xdr:nvSpPr>
        <xdr:cNvPr id="539" name="楕円 538"/>
        <xdr:cNvSpPr/>
      </xdr:nvSpPr>
      <xdr:spPr>
        <a:xfrm>
          <a:off x="12763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86301</xdr:rowOff>
    </xdr:from>
    <xdr:ext cx="469744" cy="259045"/>
    <xdr:sp macro="" textlink="">
      <xdr:nvSpPr>
        <xdr:cNvPr id="540" name="テキスト ボックス 539"/>
        <xdr:cNvSpPr txBox="1"/>
      </xdr:nvSpPr>
      <xdr:spPr>
        <a:xfrm>
          <a:off x="12579428" y="66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148006</xdr:rowOff>
    </xdr:from>
    <xdr:to>
      <xdr:col>85</xdr:col>
      <xdr:colOff>127000</xdr:colOff>
      <xdr:row>56</xdr:row>
      <xdr:rowOff>67252</xdr:rowOff>
    </xdr:to>
    <xdr:cxnSp macro="">
      <xdr:nvCxnSpPr>
        <xdr:cNvPr id="570" name="直線コネクタ 569"/>
        <xdr:cNvCxnSpPr/>
      </xdr:nvCxnSpPr>
      <xdr:spPr>
        <a:xfrm flipV="1">
          <a:off x="15481300" y="9577756"/>
          <a:ext cx="838200" cy="9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20542</xdr:rowOff>
    </xdr:from>
    <xdr:to>
      <xdr:col>81</xdr:col>
      <xdr:colOff>50800</xdr:colOff>
      <xdr:row>56</xdr:row>
      <xdr:rowOff>67252</xdr:rowOff>
    </xdr:to>
    <xdr:cxnSp macro="">
      <xdr:nvCxnSpPr>
        <xdr:cNvPr id="573" name="直線コネクタ 572"/>
        <xdr:cNvCxnSpPr/>
      </xdr:nvCxnSpPr>
      <xdr:spPr>
        <a:xfrm>
          <a:off x="14592300" y="9621742"/>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28791</xdr:rowOff>
    </xdr:from>
    <xdr:to>
      <xdr:col>76</xdr:col>
      <xdr:colOff>114300</xdr:colOff>
      <xdr:row>56</xdr:row>
      <xdr:rowOff>20542</xdr:rowOff>
    </xdr:to>
    <xdr:cxnSp macro="">
      <xdr:nvCxnSpPr>
        <xdr:cNvPr id="576" name="直線コネクタ 575"/>
        <xdr:cNvCxnSpPr/>
      </xdr:nvCxnSpPr>
      <xdr:spPr>
        <a:xfrm>
          <a:off x="13703300" y="9458541"/>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28791</xdr:rowOff>
    </xdr:from>
    <xdr:to>
      <xdr:col>71</xdr:col>
      <xdr:colOff>177800</xdr:colOff>
      <xdr:row>56</xdr:row>
      <xdr:rowOff>107029</xdr:rowOff>
    </xdr:to>
    <xdr:cxnSp macro="">
      <xdr:nvCxnSpPr>
        <xdr:cNvPr id="579" name="直線コネクタ 578"/>
        <xdr:cNvCxnSpPr/>
      </xdr:nvCxnSpPr>
      <xdr:spPr>
        <a:xfrm flipV="1">
          <a:off x="12814300" y="9458541"/>
          <a:ext cx="889000" cy="2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97206</xdr:rowOff>
    </xdr:from>
    <xdr:to>
      <xdr:col>85</xdr:col>
      <xdr:colOff>177800</xdr:colOff>
      <xdr:row>56</xdr:row>
      <xdr:rowOff>27356</xdr:rowOff>
    </xdr:to>
    <xdr:sp macro="" textlink="">
      <xdr:nvSpPr>
        <xdr:cNvPr id="589" name="楕円 588"/>
        <xdr:cNvSpPr/>
      </xdr:nvSpPr>
      <xdr:spPr>
        <a:xfrm>
          <a:off x="16268700" y="9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120083</xdr:rowOff>
    </xdr:from>
    <xdr:ext cx="534377" cy="259045"/>
    <xdr:sp macro="" textlink="">
      <xdr:nvSpPr>
        <xdr:cNvPr id="590" name="教育費該当値テキスト"/>
        <xdr:cNvSpPr txBox="1"/>
      </xdr:nvSpPr>
      <xdr:spPr>
        <a:xfrm>
          <a:off x="16370300" y="93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16452</xdr:rowOff>
    </xdr:from>
    <xdr:to>
      <xdr:col>81</xdr:col>
      <xdr:colOff>101600</xdr:colOff>
      <xdr:row>56</xdr:row>
      <xdr:rowOff>118052</xdr:rowOff>
    </xdr:to>
    <xdr:sp macro="" textlink="">
      <xdr:nvSpPr>
        <xdr:cNvPr id="591" name="楕円 590"/>
        <xdr:cNvSpPr/>
      </xdr:nvSpPr>
      <xdr:spPr>
        <a:xfrm>
          <a:off x="15430500" y="96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134579</xdr:rowOff>
    </xdr:from>
    <xdr:ext cx="534377" cy="259045"/>
    <xdr:sp macro="" textlink="">
      <xdr:nvSpPr>
        <xdr:cNvPr id="592" name="テキスト ボックス 591"/>
        <xdr:cNvSpPr txBox="1"/>
      </xdr:nvSpPr>
      <xdr:spPr>
        <a:xfrm>
          <a:off x="15214111" y="93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141192</xdr:rowOff>
    </xdr:from>
    <xdr:to>
      <xdr:col>76</xdr:col>
      <xdr:colOff>165100</xdr:colOff>
      <xdr:row>56</xdr:row>
      <xdr:rowOff>71342</xdr:rowOff>
    </xdr:to>
    <xdr:sp macro="" textlink="">
      <xdr:nvSpPr>
        <xdr:cNvPr id="593" name="楕円 592"/>
        <xdr:cNvSpPr/>
      </xdr:nvSpPr>
      <xdr:spPr>
        <a:xfrm>
          <a:off x="14541500" y="95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87869</xdr:rowOff>
    </xdr:from>
    <xdr:ext cx="534377" cy="259045"/>
    <xdr:sp macro="" textlink="">
      <xdr:nvSpPr>
        <xdr:cNvPr id="594" name="テキスト ボックス 593"/>
        <xdr:cNvSpPr txBox="1"/>
      </xdr:nvSpPr>
      <xdr:spPr>
        <a:xfrm>
          <a:off x="14325111" y="93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149441</xdr:rowOff>
    </xdr:from>
    <xdr:to>
      <xdr:col>72</xdr:col>
      <xdr:colOff>38100</xdr:colOff>
      <xdr:row>55</xdr:row>
      <xdr:rowOff>79591</xdr:rowOff>
    </xdr:to>
    <xdr:sp macro="" textlink="">
      <xdr:nvSpPr>
        <xdr:cNvPr id="595" name="楕円 594"/>
        <xdr:cNvSpPr/>
      </xdr:nvSpPr>
      <xdr:spPr>
        <a:xfrm>
          <a:off x="13652500" y="9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96118</xdr:rowOff>
    </xdr:from>
    <xdr:ext cx="534377" cy="259045"/>
    <xdr:sp macro="" textlink="">
      <xdr:nvSpPr>
        <xdr:cNvPr id="596" name="テキスト ボックス 595"/>
        <xdr:cNvSpPr txBox="1"/>
      </xdr:nvSpPr>
      <xdr:spPr>
        <a:xfrm>
          <a:off x="13436111" y="918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56229</xdr:rowOff>
    </xdr:from>
    <xdr:to>
      <xdr:col>67</xdr:col>
      <xdr:colOff>101600</xdr:colOff>
      <xdr:row>56</xdr:row>
      <xdr:rowOff>157829</xdr:rowOff>
    </xdr:to>
    <xdr:sp macro="" textlink="">
      <xdr:nvSpPr>
        <xdr:cNvPr id="597" name="楕円 596"/>
        <xdr:cNvSpPr/>
      </xdr:nvSpPr>
      <xdr:spPr>
        <a:xfrm>
          <a:off x="12763500" y="96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2906</xdr:rowOff>
    </xdr:from>
    <xdr:ext cx="534377" cy="259045"/>
    <xdr:sp macro="" textlink="">
      <xdr:nvSpPr>
        <xdr:cNvPr id="598" name="テキスト ボックス 597"/>
        <xdr:cNvSpPr txBox="1"/>
      </xdr:nvSpPr>
      <xdr:spPr>
        <a:xfrm>
          <a:off x="12547111" y="94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41517</xdr:rowOff>
    </xdr:from>
    <xdr:to>
      <xdr:col>85</xdr:col>
      <xdr:colOff>127000</xdr:colOff>
      <xdr:row>79</xdr:row>
      <xdr:rowOff>43993</xdr:rowOff>
    </xdr:to>
    <xdr:cxnSp macro="">
      <xdr:nvCxnSpPr>
        <xdr:cNvPr id="627" name="直線コネクタ 626"/>
        <xdr:cNvCxnSpPr/>
      </xdr:nvCxnSpPr>
      <xdr:spPr>
        <a:xfrm flipV="1">
          <a:off x="15481300" y="13586067"/>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43993</xdr:rowOff>
    </xdr:from>
    <xdr:to>
      <xdr:col>81</xdr:col>
      <xdr:colOff>50800</xdr:colOff>
      <xdr:row>79</xdr:row>
      <xdr:rowOff>44278</xdr:rowOff>
    </xdr:to>
    <xdr:cxnSp macro="">
      <xdr:nvCxnSpPr>
        <xdr:cNvPr id="630" name="直線コネクタ 629"/>
        <xdr:cNvCxnSpPr/>
      </xdr:nvCxnSpPr>
      <xdr:spPr>
        <a:xfrm flipV="1">
          <a:off x="14592300" y="13588543"/>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44278</xdr:rowOff>
    </xdr:from>
    <xdr:to>
      <xdr:col>76</xdr:col>
      <xdr:colOff>114300</xdr:colOff>
      <xdr:row>79</xdr:row>
      <xdr:rowOff>44335</xdr:rowOff>
    </xdr:to>
    <xdr:cxnSp macro="">
      <xdr:nvCxnSpPr>
        <xdr:cNvPr id="633" name="直線コネクタ 632"/>
        <xdr:cNvCxnSpPr/>
      </xdr:nvCxnSpPr>
      <xdr:spPr>
        <a:xfrm flipV="1">
          <a:off x="13703300" y="135888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43878</xdr:rowOff>
    </xdr:from>
    <xdr:to>
      <xdr:col>71</xdr:col>
      <xdr:colOff>177800</xdr:colOff>
      <xdr:row>79</xdr:row>
      <xdr:rowOff>44335</xdr:rowOff>
    </xdr:to>
    <xdr:cxnSp macro="">
      <xdr:nvCxnSpPr>
        <xdr:cNvPr id="636" name="直線コネクタ 635"/>
        <xdr:cNvCxnSpPr/>
      </xdr:nvCxnSpPr>
      <xdr:spPr>
        <a:xfrm>
          <a:off x="12814300" y="135884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162167</xdr:rowOff>
    </xdr:from>
    <xdr:to>
      <xdr:col>85</xdr:col>
      <xdr:colOff>177800</xdr:colOff>
      <xdr:row>79</xdr:row>
      <xdr:rowOff>92317</xdr:rowOff>
    </xdr:to>
    <xdr:sp macro="" textlink="">
      <xdr:nvSpPr>
        <xdr:cNvPr id="646" name="楕円 645"/>
        <xdr:cNvSpPr/>
      </xdr:nvSpPr>
      <xdr:spPr>
        <a:xfrm>
          <a:off x="162687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134003</xdr:rowOff>
    </xdr:from>
    <xdr:ext cx="378565" cy="259045"/>
    <xdr:sp macro="" textlink="">
      <xdr:nvSpPr>
        <xdr:cNvPr id="647" name="災害復旧費該当値テキスト"/>
        <xdr:cNvSpPr txBox="1"/>
      </xdr:nvSpPr>
      <xdr:spPr>
        <a:xfrm>
          <a:off x="16370300" y="1350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164643</xdr:rowOff>
    </xdr:from>
    <xdr:to>
      <xdr:col>81</xdr:col>
      <xdr:colOff>101600</xdr:colOff>
      <xdr:row>79</xdr:row>
      <xdr:rowOff>94793</xdr:rowOff>
    </xdr:to>
    <xdr:sp macro="" textlink="">
      <xdr:nvSpPr>
        <xdr:cNvPr id="648" name="楕円 647"/>
        <xdr:cNvSpPr/>
      </xdr:nvSpPr>
      <xdr:spPr>
        <a:xfrm>
          <a:off x="15430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85920</xdr:rowOff>
    </xdr:from>
    <xdr:ext cx="313932" cy="259045"/>
    <xdr:sp macro="" textlink="">
      <xdr:nvSpPr>
        <xdr:cNvPr id="649" name="テキスト ボックス 648"/>
        <xdr:cNvSpPr txBox="1"/>
      </xdr:nvSpPr>
      <xdr:spPr>
        <a:xfrm>
          <a:off x="15324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164928</xdr:rowOff>
    </xdr:from>
    <xdr:to>
      <xdr:col>76</xdr:col>
      <xdr:colOff>165100</xdr:colOff>
      <xdr:row>79</xdr:row>
      <xdr:rowOff>95078</xdr:rowOff>
    </xdr:to>
    <xdr:sp macro="" textlink="">
      <xdr:nvSpPr>
        <xdr:cNvPr id="650" name="楕円 649"/>
        <xdr:cNvSpPr/>
      </xdr:nvSpPr>
      <xdr:spPr>
        <a:xfrm>
          <a:off x="14541500" y="13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86205</xdr:rowOff>
    </xdr:from>
    <xdr:ext cx="249299" cy="259045"/>
    <xdr:sp macro="" textlink="">
      <xdr:nvSpPr>
        <xdr:cNvPr id="651" name="テキスト ボックス 650"/>
        <xdr:cNvSpPr txBox="1"/>
      </xdr:nvSpPr>
      <xdr:spPr>
        <a:xfrm>
          <a:off x="14467650" y="13630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164985</xdr:rowOff>
    </xdr:from>
    <xdr:to>
      <xdr:col>72</xdr:col>
      <xdr:colOff>38100</xdr:colOff>
      <xdr:row>79</xdr:row>
      <xdr:rowOff>95135</xdr:rowOff>
    </xdr:to>
    <xdr:sp macro="" textlink="">
      <xdr:nvSpPr>
        <xdr:cNvPr id="652" name="楕円 651"/>
        <xdr:cNvSpPr/>
      </xdr:nvSpPr>
      <xdr:spPr>
        <a:xfrm>
          <a:off x="13652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86262</xdr:rowOff>
    </xdr:from>
    <xdr:ext cx="249299" cy="259045"/>
    <xdr:sp macro="" textlink="">
      <xdr:nvSpPr>
        <xdr:cNvPr id="653" name="テキスト ボックス 652"/>
        <xdr:cNvSpPr txBox="1"/>
      </xdr:nvSpPr>
      <xdr:spPr>
        <a:xfrm>
          <a:off x="13578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164528</xdr:rowOff>
    </xdr:from>
    <xdr:to>
      <xdr:col>67</xdr:col>
      <xdr:colOff>101600</xdr:colOff>
      <xdr:row>79</xdr:row>
      <xdr:rowOff>94678</xdr:rowOff>
    </xdr:to>
    <xdr:sp macro="" textlink="">
      <xdr:nvSpPr>
        <xdr:cNvPr id="654" name="楕円 653"/>
        <xdr:cNvSpPr/>
      </xdr:nvSpPr>
      <xdr:spPr>
        <a:xfrm>
          <a:off x="12763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85805</xdr:rowOff>
    </xdr:from>
    <xdr:ext cx="313932" cy="259045"/>
    <xdr:sp macro="" textlink="">
      <xdr:nvSpPr>
        <xdr:cNvPr id="655" name="テキスト ボックス 654"/>
        <xdr:cNvSpPr txBox="1"/>
      </xdr:nvSpPr>
      <xdr:spPr>
        <a:xfrm>
          <a:off x="12657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111514</xdr:rowOff>
    </xdr:from>
    <xdr:to>
      <xdr:col>85</xdr:col>
      <xdr:colOff>127000</xdr:colOff>
      <xdr:row>96</xdr:row>
      <xdr:rowOff>116794</xdr:rowOff>
    </xdr:to>
    <xdr:cxnSp macro="">
      <xdr:nvCxnSpPr>
        <xdr:cNvPr id="682" name="直線コネクタ 681"/>
        <xdr:cNvCxnSpPr/>
      </xdr:nvCxnSpPr>
      <xdr:spPr>
        <a:xfrm>
          <a:off x="15481300" y="16570714"/>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111514</xdr:rowOff>
    </xdr:from>
    <xdr:to>
      <xdr:col>81</xdr:col>
      <xdr:colOff>50800</xdr:colOff>
      <xdr:row>96</xdr:row>
      <xdr:rowOff>126189</xdr:rowOff>
    </xdr:to>
    <xdr:cxnSp macro="">
      <xdr:nvCxnSpPr>
        <xdr:cNvPr id="685" name="直線コネクタ 684"/>
        <xdr:cNvCxnSpPr/>
      </xdr:nvCxnSpPr>
      <xdr:spPr>
        <a:xfrm flipV="1">
          <a:off x="14592300" y="16570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115263</xdr:rowOff>
    </xdr:from>
    <xdr:to>
      <xdr:col>76</xdr:col>
      <xdr:colOff>114300</xdr:colOff>
      <xdr:row>96</xdr:row>
      <xdr:rowOff>126189</xdr:rowOff>
    </xdr:to>
    <xdr:cxnSp macro="">
      <xdr:nvCxnSpPr>
        <xdr:cNvPr id="688" name="直線コネクタ 687"/>
        <xdr:cNvCxnSpPr/>
      </xdr:nvCxnSpPr>
      <xdr:spPr>
        <a:xfrm>
          <a:off x="13703300" y="1657446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79533</xdr:rowOff>
    </xdr:from>
    <xdr:to>
      <xdr:col>71</xdr:col>
      <xdr:colOff>177800</xdr:colOff>
      <xdr:row>96</xdr:row>
      <xdr:rowOff>115263</xdr:rowOff>
    </xdr:to>
    <xdr:cxnSp macro="">
      <xdr:nvCxnSpPr>
        <xdr:cNvPr id="691" name="直線コネクタ 690"/>
        <xdr:cNvCxnSpPr/>
      </xdr:nvCxnSpPr>
      <xdr:spPr>
        <a:xfrm>
          <a:off x="12814300" y="16538733"/>
          <a:ext cx="8890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65994</xdr:rowOff>
    </xdr:from>
    <xdr:to>
      <xdr:col>85</xdr:col>
      <xdr:colOff>177800</xdr:colOff>
      <xdr:row>96</xdr:row>
      <xdr:rowOff>167594</xdr:rowOff>
    </xdr:to>
    <xdr:sp macro="" textlink="">
      <xdr:nvSpPr>
        <xdr:cNvPr id="701" name="楕円 700"/>
        <xdr:cNvSpPr/>
      </xdr:nvSpPr>
      <xdr:spPr>
        <a:xfrm>
          <a:off x="162687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44421</xdr:rowOff>
    </xdr:from>
    <xdr:ext cx="534377" cy="259045"/>
    <xdr:sp macro="" textlink="">
      <xdr:nvSpPr>
        <xdr:cNvPr id="702" name="公債費該当値テキスト"/>
        <xdr:cNvSpPr txBox="1"/>
      </xdr:nvSpPr>
      <xdr:spPr>
        <a:xfrm>
          <a:off x="16370300" y="1650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60714</xdr:rowOff>
    </xdr:from>
    <xdr:to>
      <xdr:col>81</xdr:col>
      <xdr:colOff>101600</xdr:colOff>
      <xdr:row>96</xdr:row>
      <xdr:rowOff>162314</xdr:rowOff>
    </xdr:to>
    <xdr:sp macro="" textlink="">
      <xdr:nvSpPr>
        <xdr:cNvPr id="703" name="楕円 702"/>
        <xdr:cNvSpPr/>
      </xdr:nvSpPr>
      <xdr:spPr>
        <a:xfrm>
          <a:off x="15430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153441</xdr:rowOff>
    </xdr:from>
    <xdr:ext cx="534377" cy="259045"/>
    <xdr:sp macro="" textlink="">
      <xdr:nvSpPr>
        <xdr:cNvPr id="704" name="テキスト ボックス 703"/>
        <xdr:cNvSpPr txBox="1"/>
      </xdr:nvSpPr>
      <xdr:spPr>
        <a:xfrm>
          <a:off x="15214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75389</xdr:rowOff>
    </xdr:from>
    <xdr:to>
      <xdr:col>76</xdr:col>
      <xdr:colOff>165100</xdr:colOff>
      <xdr:row>97</xdr:row>
      <xdr:rowOff>5539</xdr:rowOff>
    </xdr:to>
    <xdr:sp macro="" textlink="">
      <xdr:nvSpPr>
        <xdr:cNvPr id="705" name="楕円 704"/>
        <xdr:cNvSpPr/>
      </xdr:nvSpPr>
      <xdr:spPr>
        <a:xfrm>
          <a:off x="14541500" y="16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168116</xdr:rowOff>
    </xdr:from>
    <xdr:ext cx="534377" cy="259045"/>
    <xdr:sp macro="" textlink="">
      <xdr:nvSpPr>
        <xdr:cNvPr id="706" name="テキスト ボックス 705"/>
        <xdr:cNvSpPr txBox="1"/>
      </xdr:nvSpPr>
      <xdr:spPr>
        <a:xfrm>
          <a:off x="14325111" y="166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64463</xdr:rowOff>
    </xdr:from>
    <xdr:to>
      <xdr:col>72</xdr:col>
      <xdr:colOff>38100</xdr:colOff>
      <xdr:row>96</xdr:row>
      <xdr:rowOff>166063</xdr:rowOff>
    </xdr:to>
    <xdr:sp macro="" textlink="">
      <xdr:nvSpPr>
        <xdr:cNvPr id="707" name="楕円 706"/>
        <xdr:cNvSpPr/>
      </xdr:nvSpPr>
      <xdr:spPr>
        <a:xfrm>
          <a:off x="13652500" y="1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157190</xdr:rowOff>
    </xdr:from>
    <xdr:ext cx="534377" cy="259045"/>
    <xdr:sp macro="" textlink="">
      <xdr:nvSpPr>
        <xdr:cNvPr id="708" name="テキスト ボックス 707"/>
        <xdr:cNvSpPr txBox="1"/>
      </xdr:nvSpPr>
      <xdr:spPr>
        <a:xfrm>
          <a:off x="13436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28733</xdr:rowOff>
    </xdr:from>
    <xdr:to>
      <xdr:col>67</xdr:col>
      <xdr:colOff>101600</xdr:colOff>
      <xdr:row>96</xdr:row>
      <xdr:rowOff>130333</xdr:rowOff>
    </xdr:to>
    <xdr:sp macro="" textlink="">
      <xdr:nvSpPr>
        <xdr:cNvPr id="709" name="楕円 708"/>
        <xdr:cNvSpPr/>
      </xdr:nvSpPr>
      <xdr:spPr>
        <a:xfrm>
          <a:off x="12763500" y="164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121460</xdr:rowOff>
    </xdr:from>
    <xdr:ext cx="534377" cy="259045"/>
    <xdr:sp macro="" textlink="">
      <xdr:nvSpPr>
        <xdr:cNvPr id="710" name="テキスト ボックス 709"/>
        <xdr:cNvSpPr txBox="1"/>
      </xdr:nvSpPr>
      <xdr:spPr>
        <a:xfrm>
          <a:off x="12547111" y="165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公債費については、借入に大きく依存しない財政運営を行っており、市債残高は平成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年度をピークに年々減少していたが、病院建設に伴い平成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増加に転じている。今後も病院建設や図書館建設に伴う基金残高の減少や市債の発行増により、実質公債費比率が上昇していくことが考えられ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なお、前年数値との比較において、教育費及び民生費が増加している。</a:t>
          </a:r>
        </a:p>
        <a:p>
          <a:r>
            <a:rPr kumimoji="1" lang="ja-JP" altLang="en-US" sz="1300">
              <a:latin typeface="ＭＳ Ｐゴシック" panose="020B0600070205080204" pitchFamily="50" charset="-128"/>
              <a:ea typeface="ＭＳ Ｐゴシック" panose="020B0600070205080204" pitchFamily="50" charset="-128"/>
            </a:rPr>
            <a:t>　これは教育費では次世代教育環境整備基金積立金等の増、民生費では社会福祉基金積立金の増などによる。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財政調整基金残高は、適切な財源の確保と歳出の精査により、近年は取崩しを行っておらず増加している。財政調整基金の標準財政規模に対する比率は平成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年度以降増加傾向にある。また、実質単年度収支は、平成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年度以降黒字となっており、実質収支比率も前年度から</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ポイント増加している。</a:t>
          </a:r>
        </a:p>
        <a:p>
          <a:r>
            <a:rPr kumimoji="1" lang="ja-JP" altLang="en-US" sz="1200">
              <a:latin typeface="ＭＳ ゴシック" pitchFamily="49" charset="-128"/>
              <a:ea typeface="ＭＳ ゴシック" pitchFamily="49" charset="-128"/>
            </a:rPr>
            <a:t>  これは、法人市民税や株式譲渡所得割交付金などの増により、歳入総額が増加したことで、実質収支が増加したことが主な要因である。</a:t>
          </a:r>
        </a:p>
        <a:p>
          <a:r>
            <a:rPr kumimoji="1" lang="ja-JP" altLang="en-US" sz="1200">
              <a:latin typeface="ＭＳ ゴシック" pitchFamily="49" charset="-128"/>
              <a:ea typeface="ＭＳ ゴシック" pitchFamily="49" charset="-128"/>
            </a:rPr>
            <a:t>　今後も現在の水準を維持しながら、より健全な財政運営に努める。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年度に比して、標準財政規模に対する黒字の割合、黒字額ともに減少している。その主な要因は、実質収支額（黒字額）が病院事業会計で</a:t>
          </a:r>
          <a:r>
            <a:rPr kumimoji="1" lang="en-US" altLang="ja-JP" sz="1400">
              <a:latin typeface="ＭＳ ゴシック" pitchFamily="49" charset="-128"/>
              <a:ea typeface="ＭＳ ゴシック" pitchFamily="49" charset="-128"/>
            </a:rPr>
            <a:t>701,602</a:t>
          </a:r>
          <a:r>
            <a:rPr kumimoji="1" lang="ja-JP" altLang="en-US" sz="1400">
              <a:latin typeface="ＭＳ ゴシック" pitchFamily="49" charset="-128"/>
              <a:ea typeface="ＭＳ ゴシック" pitchFamily="49" charset="-128"/>
            </a:rPr>
            <a:t>千円、水道事業会計で</a:t>
          </a:r>
          <a:r>
            <a:rPr kumimoji="1" lang="en-US" altLang="ja-JP" sz="1400">
              <a:latin typeface="ＭＳ ゴシック" pitchFamily="49" charset="-128"/>
              <a:ea typeface="ＭＳ ゴシック" pitchFamily="49" charset="-128"/>
            </a:rPr>
            <a:t>145,181</a:t>
          </a:r>
          <a:r>
            <a:rPr kumimoji="1" lang="ja-JP" altLang="en-US" sz="1400">
              <a:latin typeface="ＭＳ ゴシック" pitchFamily="49" charset="-128"/>
              <a:ea typeface="ＭＳ ゴシック" pitchFamily="49" charset="-128"/>
            </a:rPr>
            <a:t>千円減少したことによる。</a:t>
          </a:r>
          <a:r>
            <a:rPr kumimoji="1" lang="ja-JP" altLang="en-US" sz="1400">
              <a:solidFill>
                <a:sysClr val="windowText" lastClr="000000"/>
              </a:solidFill>
              <a:latin typeface="ＭＳ ゴシック" pitchFamily="49" charset="-128"/>
              <a:ea typeface="ＭＳ ゴシック" pitchFamily="49" charset="-128"/>
            </a:rPr>
            <a:t>病院事業会計において実質収支額が減少した主な要因は、収入面では入院・外来患者数の減少、支出面では医師・看護師等の増、診察材料費の増、事務委託料や保守委託料の増加などによるものである。水道事業会計において実質収支額が減少した主な要因は、収入面では繰越工事が多かったことなどから工事負担金が減少、支出面では配水管改良工事費の増により、建設改良費が増加したことによるものである。</a:t>
          </a: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53130177</v>
      </c>
      <c r="BO4" s="410"/>
      <c r="BP4" s="410"/>
      <c r="BQ4" s="410"/>
      <c r="BR4" s="410"/>
      <c r="BS4" s="410"/>
      <c r="BT4" s="410"/>
      <c r="BU4" s="411"/>
      <c r="BV4" s="409">
        <v>52168891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v>
      </c>
      <c r="CU4" s="416"/>
      <c r="CV4" s="416"/>
      <c r="CW4" s="416"/>
      <c r="CX4" s="416"/>
      <c r="CY4" s="416"/>
      <c r="CZ4" s="416"/>
      <c r="DA4" s="417"/>
      <c r="DB4" s="415">
        <v>6.2</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49800574</v>
      </c>
      <c r="BO5" s="447"/>
      <c r="BP5" s="447"/>
      <c r="BQ5" s="447"/>
      <c r="BR5" s="447"/>
      <c r="BS5" s="447"/>
      <c r="BT5" s="447"/>
      <c r="BU5" s="448"/>
      <c r="BV5" s="446">
        <v>49353049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81.900000000000006</v>
      </c>
      <c r="CU5" s="444"/>
      <c r="CV5" s="444"/>
      <c r="CW5" s="444"/>
      <c r="CX5" s="444"/>
      <c r="CY5" s="444"/>
      <c r="CZ5" s="444"/>
      <c r="DA5" s="445"/>
      <c r="DB5" s="443">
        <v>84.2</v>
      </c>
      <c r="DC5" s="444"/>
      <c r="DD5" s="444"/>
      <c r="DE5" s="444"/>
      <c r="DF5" s="444"/>
      <c r="DG5" s="444"/>
      <c r="DH5" s="444"/>
      <c r="DI5" s="445"/>
      <c r="DJ5" s="161"/>
      <c r="DK5" s="161"/>
      <c r="DL5" s="161"/>
      <c r="DM5" s="161"/>
      <c r="DN5" s="161"/>
      <c r="DO5" s="161"/>
    </row>
    <row r="6" spans="1:119" ht="18.75" customHeight="1" x14ac:dyDescent="0.15">
      <c r="A6" s="162"/>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3329603</v>
      </c>
      <c r="BO6" s="447"/>
      <c r="BP6" s="447"/>
      <c r="BQ6" s="447"/>
      <c r="BR6" s="447"/>
      <c r="BS6" s="447"/>
      <c r="BT6" s="447"/>
      <c r="BU6" s="448"/>
      <c r="BV6" s="446">
        <v>2815842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81.900000000000006</v>
      </c>
      <c r="CU6" s="484"/>
      <c r="CV6" s="484"/>
      <c r="CW6" s="484"/>
      <c r="CX6" s="484"/>
      <c r="CY6" s="484"/>
      <c r="CZ6" s="484"/>
      <c r="DA6" s="485"/>
      <c r="DB6" s="483">
        <v>84.2</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638860</v>
      </c>
      <c r="BO7" s="447"/>
      <c r="BP7" s="447"/>
      <c r="BQ7" s="447"/>
      <c r="BR7" s="447"/>
      <c r="BS7" s="447"/>
      <c r="BT7" s="447"/>
      <c r="BU7" s="448"/>
      <c r="BV7" s="446">
        <v>754568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33512752</v>
      </c>
      <c r="CU7" s="447"/>
      <c r="CV7" s="447"/>
      <c r="CW7" s="447"/>
      <c r="CX7" s="447"/>
      <c r="CY7" s="447"/>
      <c r="CZ7" s="447"/>
      <c r="DA7" s="448"/>
      <c r="DB7" s="446">
        <v>33482618</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2690743</v>
      </c>
      <c r="BO8" s="447"/>
      <c r="BP8" s="447"/>
      <c r="BQ8" s="447"/>
      <c r="BR8" s="447"/>
      <c r="BS8" s="447"/>
      <c r="BT8" s="447"/>
      <c r="BU8" s="448"/>
      <c r="BV8" s="446">
        <v>2061274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1.2</v>
      </c>
      <c r="CU8" s="487"/>
      <c r="CV8" s="487"/>
      <c r="CW8" s="487"/>
      <c r="CX8" s="487"/>
      <c r="CY8" s="487"/>
      <c r="CZ8" s="487"/>
      <c r="DA8" s="488"/>
      <c r="DB8" s="486">
        <v>1.18</v>
      </c>
      <c r="DC8" s="487"/>
      <c r="DD8" s="487"/>
      <c r="DE8" s="487"/>
      <c r="DF8" s="487"/>
      <c r="DG8" s="487"/>
      <c r="DH8" s="487"/>
      <c r="DI8" s="488"/>
      <c r="DJ8" s="161"/>
      <c r="DK8" s="161"/>
      <c r="DL8" s="161"/>
      <c r="DM8" s="161"/>
      <c r="DN8" s="161"/>
      <c r="DO8" s="161"/>
    </row>
    <row r="9" spans="1:119" ht="18.75" customHeight="1" thickBot="1" x14ac:dyDescent="0.2">
      <c r="A9" s="162"/>
      <c r="B9" s="440" t="s">
        <v>106</v>
      </c>
      <c r="C9" s="441"/>
      <c r="D9" s="441"/>
      <c r="E9" s="441"/>
      <c r="F9" s="441"/>
      <c r="G9" s="441"/>
      <c r="H9" s="441"/>
      <c r="I9" s="441"/>
      <c r="J9" s="441"/>
      <c r="K9" s="489"/>
      <c r="L9" s="490" t="s">
        <v>107</v>
      </c>
      <c r="M9" s="491"/>
      <c r="N9" s="491"/>
      <c r="O9" s="491"/>
      <c r="P9" s="491"/>
      <c r="Q9" s="492"/>
      <c r="R9" s="493">
        <v>149462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629469</v>
      </c>
      <c r="BO9" s="447"/>
      <c r="BP9" s="447"/>
      <c r="BQ9" s="447"/>
      <c r="BR9" s="447"/>
      <c r="BS9" s="447"/>
      <c r="BT9" s="447"/>
      <c r="BU9" s="448"/>
      <c r="BV9" s="446">
        <v>522151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6.1</v>
      </c>
      <c r="CU9" s="444"/>
      <c r="CV9" s="444"/>
      <c r="CW9" s="444"/>
      <c r="CX9" s="444"/>
      <c r="CY9" s="444"/>
      <c r="CZ9" s="444"/>
      <c r="DA9" s="445"/>
      <c r="DB9" s="443">
        <v>6.5</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113</v>
      </c>
      <c r="M10" s="476"/>
      <c r="N10" s="476"/>
      <c r="O10" s="476"/>
      <c r="P10" s="476"/>
      <c r="Q10" s="477"/>
      <c r="R10" s="497">
        <v>147132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7760</v>
      </c>
      <c r="BO10" s="447"/>
      <c r="BP10" s="447"/>
      <c r="BQ10" s="447"/>
      <c r="BR10" s="447"/>
      <c r="BS10" s="447"/>
      <c r="BT10" s="447"/>
      <c r="BU10" s="448"/>
      <c r="BV10" s="446">
        <v>11163</v>
      </c>
      <c r="BW10" s="447"/>
      <c r="BX10" s="447"/>
      <c r="BY10" s="447"/>
      <c r="BZ10" s="447"/>
      <c r="CA10" s="447"/>
      <c r="CB10" s="447"/>
      <c r="CC10" s="448"/>
      <c r="CD10" s="166" t="s">
        <v>117</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88</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1"/>
      <c r="DK11" s="161"/>
      <c r="DL11" s="161"/>
      <c r="DM11" s="161"/>
      <c r="DN11" s="161"/>
      <c r="DO11" s="161"/>
    </row>
    <row r="12" spans="1:119" ht="18.75" customHeight="1" x14ac:dyDescent="0.15">
      <c r="A12" s="162"/>
      <c r="B12" s="506" t="s">
        <v>125</v>
      </c>
      <c r="C12" s="507"/>
      <c r="D12" s="507"/>
      <c r="E12" s="507"/>
      <c r="F12" s="507"/>
      <c r="G12" s="507"/>
      <c r="H12" s="507"/>
      <c r="I12" s="507"/>
      <c r="J12" s="507"/>
      <c r="K12" s="508"/>
      <c r="L12" s="515" t="s">
        <v>126</v>
      </c>
      <c r="M12" s="516"/>
      <c r="N12" s="516"/>
      <c r="O12" s="516"/>
      <c r="P12" s="516"/>
      <c r="Q12" s="517"/>
      <c r="R12" s="518">
        <v>153096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132</v>
      </c>
      <c r="N13" s="535"/>
      <c r="O13" s="535"/>
      <c r="P13" s="535"/>
      <c r="Q13" s="536"/>
      <c r="R13" s="527">
        <v>144596</v>
      </c>
      <c r="S13" s="528"/>
      <c r="T13" s="528"/>
      <c r="U13" s="528"/>
      <c r="V13" s="529"/>
      <c r="W13" s="462" t="s">
        <v>133</v>
      </c>
      <c r="X13" s="463"/>
      <c r="Y13" s="463"/>
      <c r="Z13" s="463"/>
      <c r="AA13" s="463"/>
      <c r="AB13" s="453"/>
      <c r="AC13" s="497">
        <v>784</v>
      </c>
      <c r="AD13" s="498"/>
      <c r="AE13" s="498"/>
      <c r="AF13" s="498"/>
      <c r="AG13" s="537"/>
      <c r="AH13" s="497">
        <v>779</v>
      </c>
      <c r="AI13" s="498"/>
      <c r="AJ13" s="498"/>
      <c r="AK13" s="498"/>
      <c r="AL13" s="499"/>
      <c r="AM13" s="475" t="s">
        <v>134</v>
      </c>
      <c r="AN13" s="476"/>
      <c r="AO13" s="476"/>
      <c r="AP13" s="476"/>
      <c r="AQ13" s="476"/>
      <c r="AR13" s="476"/>
      <c r="AS13" s="476"/>
      <c r="AT13" s="477"/>
      <c r="AU13" s="478" t="s">
        <v>110</v>
      </c>
      <c r="AV13" s="479"/>
      <c r="AW13" s="479"/>
      <c r="AX13" s="479"/>
      <c r="AY13" s="480" t="s">
        <v>135</v>
      </c>
      <c r="AZ13" s="481"/>
      <c r="BA13" s="481"/>
      <c r="BB13" s="481"/>
      <c r="BC13" s="481"/>
      <c r="BD13" s="481"/>
      <c r="BE13" s="481"/>
      <c r="BF13" s="481"/>
      <c r="BG13" s="481"/>
      <c r="BH13" s="481"/>
      <c r="BI13" s="481"/>
      <c r="BJ13" s="481"/>
      <c r="BK13" s="481"/>
      <c r="BL13" s="481"/>
      <c r="BM13" s="482"/>
      <c r="BN13" s="446">
        <v>637229</v>
      </c>
      <c r="BO13" s="447"/>
      <c r="BP13" s="447"/>
      <c r="BQ13" s="447"/>
      <c r="BR13" s="447"/>
      <c r="BS13" s="447"/>
      <c r="BT13" s="447"/>
      <c r="BU13" s="448"/>
      <c r="BV13" s="446">
        <v>533314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-0.2</v>
      </c>
      <c r="CU13" s="444"/>
      <c r="CV13" s="444"/>
      <c r="CW13" s="444"/>
      <c r="CX13" s="444"/>
      <c r="CY13" s="444"/>
      <c r="CZ13" s="444"/>
      <c r="DA13" s="445"/>
      <c r="DB13" s="443">
        <v>0</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137</v>
      </c>
      <c r="M14" s="525"/>
      <c r="N14" s="525"/>
      <c r="O14" s="525"/>
      <c r="P14" s="525"/>
      <c r="Q14" s="526"/>
      <c r="R14" s="527">
        <v>153471</v>
      </c>
      <c r="S14" s="528"/>
      <c r="T14" s="528"/>
      <c r="U14" s="528"/>
      <c r="V14" s="529"/>
      <c r="W14" s="436"/>
      <c r="X14" s="437"/>
      <c r="Y14" s="437"/>
      <c r="Z14" s="437"/>
      <c r="AA14" s="437"/>
      <c r="AB14" s="426"/>
      <c r="AC14" s="530">
        <v>1.2</v>
      </c>
      <c r="AD14" s="531"/>
      <c r="AE14" s="531"/>
      <c r="AF14" s="531"/>
      <c r="AG14" s="532"/>
      <c r="AH14" s="530">
        <v>1.2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123</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140</v>
      </c>
      <c r="N15" s="535"/>
      <c r="O15" s="535"/>
      <c r="P15" s="535"/>
      <c r="Q15" s="536"/>
      <c r="R15" s="527">
        <v>145507</v>
      </c>
      <c r="S15" s="528"/>
      <c r="T15" s="528"/>
      <c r="U15" s="528"/>
      <c r="V15" s="529"/>
      <c r="W15" s="462" t="s">
        <v>141</v>
      </c>
      <c r="X15" s="463"/>
      <c r="Y15" s="463"/>
      <c r="Z15" s="463"/>
      <c r="AA15" s="463"/>
      <c r="AB15" s="453"/>
      <c r="AC15" s="497">
        <v>24092</v>
      </c>
      <c r="AD15" s="498"/>
      <c r="AE15" s="498"/>
      <c r="AF15" s="498"/>
      <c r="AG15" s="537"/>
      <c r="AH15" s="497">
        <v>24904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25925873</v>
      </c>
      <c r="BO15" s="410"/>
      <c r="BP15" s="410"/>
      <c r="BQ15" s="410"/>
      <c r="BR15" s="410"/>
      <c r="BS15" s="410"/>
      <c r="BT15" s="410"/>
      <c r="BU15" s="411"/>
      <c r="BV15" s="409">
        <v>25897100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36.4</v>
      </c>
      <c r="AD16" s="531"/>
      <c r="AE16" s="531"/>
      <c r="AF16" s="531"/>
      <c r="AG16" s="532"/>
      <c r="AH16" s="530">
        <v>36.799999999999997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21558026</v>
      </c>
      <c r="BO16" s="447"/>
      <c r="BP16" s="447"/>
      <c r="BQ16" s="447"/>
      <c r="BR16" s="447"/>
      <c r="BS16" s="447"/>
      <c r="BT16" s="447"/>
      <c r="BU16" s="448"/>
      <c r="BV16" s="446">
        <v>21577741</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147</v>
      </c>
      <c r="N17" s="551"/>
      <c r="O17" s="551"/>
      <c r="P17" s="551"/>
      <c r="Q17" s="552"/>
      <c r="R17" s="547" t="s">
        <v>148</v>
      </c>
      <c r="S17" s="548"/>
      <c r="T17" s="548"/>
      <c r="U17" s="548"/>
      <c r="V17" s="549"/>
      <c r="W17" s="462" t="s">
        <v>149</v>
      </c>
      <c r="X17" s="463"/>
      <c r="Y17" s="463"/>
      <c r="Z17" s="463"/>
      <c r="AA17" s="463"/>
      <c r="AB17" s="453"/>
      <c r="AC17" s="497">
        <v>41237</v>
      </c>
      <c r="AD17" s="498"/>
      <c r="AE17" s="498"/>
      <c r="AF17" s="498"/>
      <c r="AG17" s="537"/>
      <c r="AH17" s="497">
        <v>41953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33512752</v>
      </c>
      <c r="BO17" s="447"/>
      <c r="BP17" s="447"/>
      <c r="BQ17" s="447"/>
      <c r="BR17" s="447"/>
      <c r="BS17" s="447"/>
      <c r="BT17" s="447"/>
      <c r="BU17" s="448"/>
      <c r="BV17" s="446">
        <v>33482618</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151</v>
      </c>
      <c r="C18" s="489"/>
      <c r="D18" s="489"/>
      <c r="E18" s="558"/>
      <c r="F18" s="558"/>
      <c r="G18" s="558"/>
      <c r="H18" s="558"/>
      <c r="I18" s="558"/>
      <c r="J18" s="558"/>
      <c r="K18" s="558"/>
      <c r="L18" s="559">
        <v>62.81</v>
      </c>
      <c r="M18" s="559"/>
      <c r="N18" s="559"/>
      <c r="O18" s="559"/>
      <c r="P18" s="559"/>
      <c r="Q18" s="559"/>
      <c r="R18" s="560"/>
      <c r="S18" s="560"/>
      <c r="T18" s="560"/>
      <c r="U18" s="560"/>
      <c r="V18" s="561"/>
      <c r="W18" s="464"/>
      <c r="X18" s="465"/>
      <c r="Y18" s="465"/>
      <c r="Z18" s="465"/>
      <c r="AA18" s="465"/>
      <c r="AB18" s="456"/>
      <c r="AC18" s="562">
        <v>62.4</v>
      </c>
      <c r="AD18" s="563"/>
      <c r="AE18" s="563"/>
      <c r="AF18" s="563"/>
      <c r="AG18" s="564"/>
      <c r="AH18" s="562">
        <v>62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28161002</v>
      </c>
      <c r="BO18" s="447"/>
      <c r="BP18" s="447"/>
      <c r="BQ18" s="447"/>
      <c r="BR18" s="447"/>
      <c r="BS18" s="447"/>
      <c r="BT18" s="447"/>
      <c r="BU18" s="448"/>
      <c r="BV18" s="446">
        <v>27943483</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153</v>
      </c>
      <c r="C19" s="489"/>
      <c r="D19" s="489"/>
      <c r="E19" s="558"/>
      <c r="F19" s="558"/>
      <c r="G19" s="558"/>
      <c r="H19" s="558"/>
      <c r="I19" s="558"/>
      <c r="J19" s="558"/>
      <c r="K19" s="558"/>
      <c r="L19" s="566">
        <v>2380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40018653</v>
      </c>
      <c r="BO19" s="447"/>
      <c r="BP19" s="447"/>
      <c r="BQ19" s="447"/>
      <c r="BR19" s="447"/>
      <c r="BS19" s="447"/>
      <c r="BT19" s="447"/>
      <c r="BU19" s="448"/>
      <c r="BV19" s="446">
        <v>38239500</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155</v>
      </c>
      <c r="C20" s="489"/>
      <c r="D20" s="489"/>
      <c r="E20" s="558"/>
      <c r="F20" s="558"/>
      <c r="G20" s="558"/>
      <c r="H20" s="558"/>
      <c r="I20" s="558"/>
      <c r="J20" s="558"/>
      <c r="K20" s="558"/>
      <c r="L20" s="566">
        <v>59383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11155661</v>
      </c>
      <c r="BO23" s="447"/>
      <c r="BP23" s="447"/>
      <c r="BQ23" s="447"/>
      <c r="BR23" s="447"/>
      <c r="BS23" s="447"/>
      <c r="BT23" s="447"/>
      <c r="BU23" s="448"/>
      <c r="BV23" s="446">
        <v>12810141</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164</v>
      </c>
      <c r="F24" s="476"/>
      <c r="G24" s="476"/>
      <c r="H24" s="476"/>
      <c r="I24" s="476"/>
      <c r="J24" s="476"/>
      <c r="K24" s="477"/>
      <c r="L24" s="497">
        <v>1</v>
      </c>
      <c r="M24" s="498"/>
      <c r="N24" s="498"/>
      <c r="O24" s="498"/>
      <c r="P24" s="537"/>
      <c r="Q24" s="497">
        <v>10750</v>
      </c>
      <c r="R24" s="498"/>
      <c r="S24" s="498"/>
      <c r="T24" s="498"/>
      <c r="U24" s="498"/>
      <c r="V24" s="537"/>
      <c r="W24" s="596"/>
      <c r="X24" s="584"/>
      <c r="Y24" s="585"/>
      <c r="Z24" s="496" t="s">
        <v>165</v>
      </c>
      <c r="AA24" s="476"/>
      <c r="AB24" s="476"/>
      <c r="AC24" s="476"/>
      <c r="AD24" s="476"/>
      <c r="AE24" s="476"/>
      <c r="AF24" s="476"/>
      <c r="AG24" s="477"/>
      <c r="AH24" s="497">
        <v>884</v>
      </c>
      <c r="AI24" s="498"/>
      <c r="AJ24" s="498"/>
      <c r="AK24" s="498"/>
      <c r="AL24" s="537"/>
      <c r="AM24" s="497">
        <v>2716532</v>
      </c>
      <c r="AN24" s="498"/>
      <c r="AO24" s="498"/>
      <c r="AP24" s="498"/>
      <c r="AQ24" s="498"/>
      <c r="AR24" s="537"/>
      <c r="AS24" s="497">
        <v>3073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4179197</v>
      </c>
      <c r="BO24" s="447"/>
      <c r="BP24" s="447"/>
      <c r="BQ24" s="447"/>
      <c r="BR24" s="447"/>
      <c r="BS24" s="447"/>
      <c r="BT24" s="447"/>
      <c r="BU24" s="448"/>
      <c r="BV24" s="446">
        <v>5226425</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167</v>
      </c>
      <c r="F25" s="476"/>
      <c r="G25" s="476"/>
      <c r="H25" s="476"/>
      <c r="I25" s="476"/>
      <c r="J25" s="476"/>
      <c r="K25" s="477"/>
      <c r="L25" s="497">
        <v>2</v>
      </c>
      <c r="M25" s="498"/>
      <c r="N25" s="498"/>
      <c r="O25" s="498"/>
      <c r="P25" s="537"/>
      <c r="Q25" s="497">
        <v>8830</v>
      </c>
      <c r="R25" s="498"/>
      <c r="S25" s="498"/>
      <c r="T25" s="498"/>
      <c r="U25" s="498"/>
      <c r="V25" s="537"/>
      <c r="W25" s="596"/>
      <c r="X25" s="584"/>
      <c r="Y25" s="585"/>
      <c r="Z25" s="496" t="s">
        <v>168</v>
      </c>
      <c r="AA25" s="476"/>
      <c r="AB25" s="476"/>
      <c r="AC25" s="476"/>
      <c r="AD25" s="476"/>
      <c r="AE25" s="476"/>
      <c r="AF25" s="476"/>
      <c r="AG25" s="477"/>
      <c r="AH25" s="497">
        <v>150</v>
      </c>
      <c r="AI25" s="498"/>
      <c r="AJ25" s="498"/>
      <c r="AK25" s="498"/>
      <c r="AL25" s="537"/>
      <c r="AM25" s="497">
        <v>484050</v>
      </c>
      <c r="AN25" s="498"/>
      <c r="AO25" s="498"/>
      <c r="AP25" s="498"/>
      <c r="AQ25" s="498"/>
      <c r="AR25" s="537"/>
      <c r="AS25" s="497">
        <v>3227</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2046259</v>
      </c>
      <c r="BO25" s="410"/>
      <c r="BP25" s="410"/>
      <c r="BQ25" s="410"/>
      <c r="BR25" s="410"/>
      <c r="BS25" s="410"/>
      <c r="BT25" s="410"/>
      <c r="BU25" s="411"/>
      <c r="BV25" s="409">
        <v>3555595</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170</v>
      </c>
      <c r="F26" s="476"/>
      <c r="G26" s="476"/>
      <c r="H26" s="476"/>
      <c r="I26" s="476"/>
      <c r="J26" s="476"/>
      <c r="K26" s="477"/>
      <c r="L26" s="497">
        <v>1</v>
      </c>
      <c r="M26" s="498"/>
      <c r="N26" s="498"/>
      <c r="O26" s="498"/>
      <c r="P26" s="537"/>
      <c r="Q26" s="497">
        <v>7390</v>
      </c>
      <c r="R26" s="498"/>
      <c r="S26" s="498"/>
      <c r="T26" s="498"/>
      <c r="U26" s="498"/>
      <c r="V26" s="537"/>
      <c r="W26" s="596"/>
      <c r="X26" s="584"/>
      <c r="Y26" s="585"/>
      <c r="Z26" s="496" t="s">
        <v>171</v>
      </c>
      <c r="AA26" s="606"/>
      <c r="AB26" s="606"/>
      <c r="AC26" s="606"/>
      <c r="AD26" s="606"/>
      <c r="AE26" s="606"/>
      <c r="AF26" s="606"/>
      <c r="AG26" s="607"/>
      <c r="AH26" s="497">
        <v>46</v>
      </c>
      <c r="AI26" s="498"/>
      <c r="AJ26" s="498"/>
      <c r="AK26" s="498"/>
      <c r="AL26" s="537"/>
      <c r="AM26" s="497">
        <v>136390</v>
      </c>
      <c r="AN26" s="498"/>
      <c r="AO26" s="498"/>
      <c r="AP26" s="498"/>
      <c r="AQ26" s="498"/>
      <c r="AR26" s="537"/>
      <c r="AS26" s="497">
        <v>2965</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173</v>
      </c>
      <c r="F27" s="476"/>
      <c r="G27" s="476"/>
      <c r="H27" s="476"/>
      <c r="I27" s="476"/>
      <c r="J27" s="476"/>
      <c r="K27" s="477"/>
      <c r="L27" s="497">
        <v>1</v>
      </c>
      <c r="M27" s="498"/>
      <c r="N27" s="498"/>
      <c r="O27" s="498"/>
      <c r="P27" s="537"/>
      <c r="Q27" s="497">
        <v>5960</v>
      </c>
      <c r="R27" s="498"/>
      <c r="S27" s="498"/>
      <c r="T27" s="498"/>
      <c r="U27" s="498"/>
      <c r="V27" s="537"/>
      <c r="W27" s="596"/>
      <c r="X27" s="584"/>
      <c r="Y27" s="585"/>
      <c r="Z27" s="496" t="s">
        <v>174</v>
      </c>
      <c r="AA27" s="476"/>
      <c r="AB27" s="476"/>
      <c r="AC27" s="476"/>
      <c r="AD27" s="476"/>
      <c r="AE27" s="476"/>
      <c r="AF27" s="476"/>
      <c r="AG27" s="477"/>
      <c r="AH27" s="497">
        <v>9</v>
      </c>
      <c r="AI27" s="498"/>
      <c r="AJ27" s="498"/>
      <c r="AK27" s="498"/>
      <c r="AL27" s="537"/>
      <c r="AM27" s="497">
        <v>24323</v>
      </c>
      <c r="AN27" s="498"/>
      <c r="AO27" s="498"/>
      <c r="AP27" s="498"/>
      <c r="AQ27" s="498"/>
      <c r="AR27" s="537"/>
      <c r="AS27" s="497">
        <v>2703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6523869</v>
      </c>
      <c r="BO27" s="620"/>
      <c r="BP27" s="620"/>
      <c r="BQ27" s="620"/>
      <c r="BR27" s="620"/>
      <c r="BS27" s="620"/>
      <c r="BT27" s="620"/>
      <c r="BU27" s="621"/>
      <c r="BV27" s="619">
        <v>6522920</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176</v>
      </c>
      <c r="F28" s="476"/>
      <c r="G28" s="476"/>
      <c r="H28" s="476"/>
      <c r="I28" s="476"/>
      <c r="J28" s="476"/>
      <c r="K28" s="477"/>
      <c r="L28" s="497">
        <v>1</v>
      </c>
      <c r="M28" s="498"/>
      <c r="N28" s="498"/>
      <c r="O28" s="498"/>
      <c r="P28" s="537"/>
      <c r="Q28" s="497">
        <v>5340</v>
      </c>
      <c r="R28" s="498"/>
      <c r="S28" s="498"/>
      <c r="T28" s="498"/>
      <c r="U28" s="498"/>
      <c r="V28" s="537"/>
      <c r="W28" s="596"/>
      <c r="X28" s="584"/>
      <c r="Y28" s="585"/>
      <c r="Z28" s="496" t="s">
        <v>177</v>
      </c>
      <c r="AA28" s="476"/>
      <c r="AB28" s="476"/>
      <c r="AC28" s="476"/>
      <c r="AD28" s="476"/>
      <c r="AE28" s="476"/>
      <c r="AF28" s="476"/>
      <c r="AG28" s="477"/>
      <c r="AH28" s="497" t="s">
        <v>139</v>
      </c>
      <c r="AI28" s="498"/>
      <c r="AJ28" s="498"/>
      <c r="AK28" s="498"/>
      <c r="AL28" s="537"/>
      <c r="AM28" s="497" t="s">
        <v>139</v>
      </c>
      <c r="AN28" s="498"/>
      <c r="AO28" s="498"/>
      <c r="AP28" s="498"/>
      <c r="AQ28" s="498"/>
      <c r="AR28" s="537"/>
      <c r="AS28" s="497" t="s">
        <v>139</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7150893</v>
      </c>
      <c r="BO28" s="410"/>
      <c r="BP28" s="410"/>
      <c r="BQ28" s="410"/>
      <c r="BR28" s="410"/>
      <c r="BS28" s="410"/>
      <c r="BT28" s="410"/>
      <c r="BU28" s="411"/>
      <c r="BV28" s="409">
        <v>7143133</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179</v>
      </c>
      <c r="F29" s="476"/>
      <c r="G29" s="476"/>
      <c r="H29" s="476"/>
      <c r="I29" s="476"/>
      <c r="J29" s="476"/>
      <c r="K29" s="477"/>
      <c r="L29" s="497">
        <v>23</v>
      </c>
      <c r="M29" s="498"/>
      <c r="N29" s="498"/>
      <c r="O29" s="498"/>
      <c r="P29" s="537"/>
      <c r="Q29" s="497">
        <v>5040</v>
      </c>
      <c r="R29" s="498"/>
      <c r="S29" s="498"/>
      <c r="T29" s="498"/>
      <c r="U29" s="498"/>
      <c r="V29" s="537"/>
      <c r="W29" s="597"/>
      <c r="X29" s="598"/>
      <c r="Y29" s="599"/>
      <c r="Z29" s="496" t="s">
        <v>180</v>
      </c>
      <c r="AA29" s="476"/>
      <c r="AB29" s="476"/>
      <c r="AC29" s="476"/>
      <c r="AD29" s="476"/>
      <c r="AE29" s="476"/>
      <c r="AF29" s="476"/>
      <c r="AG29" s="477"/>
      <c r="AH29" s="497">
        <v>893</v>
      </c>
      <c r="AI29" s="498"/>
      <c r="AJ29" s="498"/>
      <c r="AK29" s="498"/>
      <c r="AL29" s="537"/>
      <c r="AM29" s="497">
        <v>2740855</v>
      </c>
      <c r="AN29" s="498"/>
      <c r="AO29" s="498"/>
      <c r="AP29" s="498"/>
      <c r="AQ29" s="498"/>
      <c r="AR29" s="537"/>
      <c r="AS29" s="497">
        <v>3069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139</v>
      </c>
      <c r="BO29" s="447"/>
      <c r="BP29" s="447"/>
      <c r="BQ29" s="447"/>
      <c r="BR29" s="447"/>
      <c r="BS29" s="447"/>
      <c r="BT29" s="447"/>
      <c r="BU29" s="448"/>
      <c r="BV29" s="446" t="s">
        <v>139</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101.6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15839218</v>
      </c>
      <c r="BO30" s="620"/>
      <c r="BP30" s="620"/>
      <c r="BQ30" s="620"/>
      <c r="BR30" s="620"/>
      <c r="BS30" s="620"/>
      <c r="BT30" s="620"/>
      <c r="BU30" s="621"/>
      <c r="BV30" s="619">
        <v>13794544</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183</v>
      </c>
      <c r="D32" s="189"/>
      <c r="E32" s="189"/>
      <c r="F32" s="186"/>
      <c r="G32" s="186"/>
      <c r="H32" s="186"/>
      <c r="I32" s="186"/>
      <c r="J32" s="186"/>
      <c r="K32" s="186"/>
      <c r="L32" s="186"/>
      <c r="M32" s="186"/>
      <c r="N32" s="186"/>
      <c r="O32" s="186"/>
      <c r="P32" s="186"/>
      <c r="Q32" s="186"/>
      <c r="R32" s="186"/>
      <c r="S32" s="186"/>
      <c r="T32" s="186"/>
      <c r="U32" s="186" t="s">
        <v>184</v>
      </c>
      <c r="V32" s="186"/>
      <c r="W32" s="186"/>
      <c r="X32" s="186"/>
      <c r="Y32" s="186"/>
      <c r="Z32" s="186"/>
      <c r="AA32" s="186"/>
      <c r="AB32" s="186"/>
      <c r="AC32" s="186"/>
      <c r="AD32" s="186"/>
      <c r="AE32" s="186"/>
      <c r="AF32" s="186"/>
      <c r="AG32" s="186"/>
      <c r="AH32" s="186"/>
      <c r="AI32" s="186"/>
      <c r="AJ32" s="186"/>
      <c r="AK32" s="186"/>
      <c r="AL32" s="186"/>
      <c r="AM32" s="190" t="s">
        <v>185</v>
      </c>
      <c r="AN32" s="186"/>
      <c r="AO32" s="186"/>
      <c r="AP32" s="186"/>
      <c r="AQ32" s="186"/>
      <c r="AR32" s="186"/>
      <c r="AS32" s="190"/>
      <c r="AT32" s="190"/>
      <c r="AU32" s="190"/>
      <c r="AV32" s="190"/>
      <c r="AW32" s="190"/>
      <c r="AX32" s="190"/>
      <c r="AY32" s="190"/>
      <c r="AZ32" s="190"/>
      <c r="BA32" s="190"/>
      <c r="BB32" s="186"/>
      <c r="BC32" s="190"/>
      <c r="BD32" s="186"/>
      <c r="BE32" s="190" t="s">
        <v>186</v>
      </c>
      <c r="BF32" s="186"/>
      <c r="BG32" s="186"/>
      <c r="BH32" s="186"/>
      <c r="BI32" s="186"/>
      <c r="BJ32" s="190"/>
      <c r="BK32" s="190"/>
      <c r="BL32" s="190"/>
      <c r="BM32" s="190"/>
      <c r="BN32" s="190"/>
      <c r="BO32" s="190"/>
      <c r="BP32" s="190"/>
      <c r="BQ32" s="190"/>
      <c r="BR32" s="186"/>
      <c r="BS32" s="186"/>
      <c r="BT32" s="186"/>
      <c r="BU32" s="186"/>
      <c r="BV32" s="186"/>
      <c r="BW32" s="186" t="s">
        <v>187</v>
      </c>
      <c r="BX32" s="186"/>
      <c r="BY32" s="186"/>
      <c r="BZ32" s="186"/>
      <c r="CA32" s="186"/>
      <c r="CB32" s="190"/>
      <c r="CC32" s="190"/>
      <c r="CD32" s="190"/>
      <c r="CE32" s="190"/>
      <c r="CF32" s="190"/>
      <c r="CG32" s="190"/>
      <c r="CH32" s="190"/>
      <c r="CI32" s="190"/>
      <c r="CJ32" s="190"/>
      <c r="CK32" s="190"/>
      <c r="CL32" s="190"/>
      <c r="CM32" s="190"/>
      <c r="CN32" s="190"/>
      <c r="CO32" s="190" t="s">
        <v>188</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189</v>
      </c>
      <c r="D33" s="470"/>
      <c r="E33" s="435" t="s">
        <v>190</v>
      </c>
      <c r="F33" s="435"/>
      <c r="G33" s="435"/>
      <c r="H33" s="435"/>
      <c r="I33" s="435"/>
      <c r="J33" s="435"/>
      <c r="K33" s="435"/>
      <c r="L33" s="435"/>
      <c r="M33" s="435"/>
      <c r="N33" s="435"/>
      <c r="O33" s="435"/>
      <c r="P33" s="435"/>
      <c r="Q33" s="435"/>
      <c r="R33" s="435"/>
      <c r="S33" s="435"/>
      <c r="T33" s="191"/>
      <c r="U33" s="470" t="s">
        <v>189</v>
      </c>
      <c r="V33" s="470"/>
      <c r="W33" s="435" t="s">
        <v>190</v>
      </c>
      <c r="X33" s="435"/>
      <c r="Y33" s="435"/>
      <c r="Z33" s="435"/>
      <c r="AA33" s="435"/>
      <c r="AB33" s="435"/>
      <c r="AC33" s="435"/>
      <c r="AD33" s="435"/>
      <c r="AE33" s="435"/>
      <c r="AF33" s="435"/>
      <c r="AG33" s="435"/>
      <c r="AH33" s="435"/>
      <c r="AI33" s="435"/>
      <c r="AJ33" s="435"/>
      <c r="AK33" s="435"/>
      <c r="AL33" s="191"/>
      <c r="AM33" s="470" t="s">
        <v>189</v>
      </c>
      <c r="AN33" s="470"/>
      <c r="AO33" s="435" t="s">
        <v>190</v>
      </c>
      <c r="AP33" s="435"/>
      <c r="AQ33" s="435"/>
      <c r="AR33" s="435"/>
      <c r="AS33" s="435"/>
      <c r="AT33" s="435"/>
      <c r="AU33" s="435"/>
      <c r="AV33" s="435"/>
      <c r="AW33" s="435"/>
      <c r="AX33" s="435"/>
      <c r="AY33" s="435"/>
      <c r="AZ33" s="435"/>
      <c r="BA33" s="435"/>
      <c r="BB33" s="435"/>
      <c r="BC33" s="435"/>
      <c r="BD33" s="192"/>
      <c r="BE33" s="435" t="s">
        <v>191</v>
      </c>
      <c r="BF33" s="435"/>
      <c r="BG33" s="435" t="s">
        <v>192</v>
      </c>
      <c r="BH33" s="435"/>
      <c r="BI33" s="435"/>
      <c r="BJ33" s="435"/>
      <c r="BK33" s="435"/>
      <c r="BL33" s="435"/>
      <c r="BM33" s="435"/>
      <c r="BN33" s="435"/>
      <c r="BO33" s="435"/>
      <c r="BP33" s="435"/>
      <c r="BQ33" s="435"/>
      <c r="BR33" s="435"/>
      <c r="BS33" s="435"/>
      <c r="BT33" s="435"/>
      <c r="BU33" s="435"/>
      <c r="BV33" s="192"/>
      <c r="BW33" s="470" t="s">
        <v>191</v>
      </c>
      <c r="BX33" s="470"/>
      <c r="BY33" s="435" t="s">
        <v>193</v>
      </c>
      <c r="BZ33" s="435"/>
      <c r="CA33" s="435"/>
      <c r="CB33" s="435"/>
      <c r="CC33" s="435"/>
      <c r="CD33" s="435"/>
      <c r="CE33" s="435"/>
      <c r="CF33" s="435"/>
      <c r="CG33" s="435"/>
      <c r="CH33" s="435"/>
      <c r="CI33" s="435"/>
      <c r="CJ33" s="435"/>
      <c r="CK33" s="435"/>
      <c r="CL33" s="435"/>
      <c r="CM33" s="435"/>
      <c r="CN33" s="191"/>
      <c r="CO33" s="470" t="s">
        <v>189</v>
      </c>
      <c r="CP33" s="470"/>
      <c r="CQ33" s="435" t="s">
        <v>194</v>
      </c>
      <c r="CR33" s="435"/>
      <c r="CS33" s="435"/>
      <c r="CT33" s="435"/>
      <c r="CU33" s="435"/>
      <c r="CV33" s="435"/>
      <c r="CW33" s="435"/>
      <c r="CX33" s="435"/>
      <c r="CY33" s="435"/>
      <c r="CZ33" s="435"/>
      <c r="DA33" s="435"/>
      <c r="DB33" s="435"/>
      <c r="DC33" s="435"/>
      <c r="DD33" s="435"/>
      <c r="DE33" s="435"/>
      <c r="DF33" s="191"/>
      <c r="DG33" s="631" t="s">
        <v>195</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89"/>
      <c r="AM34" s="632">
        <f>IF(AO34="","",MAX(C34:D43,U34:V43)+1)</f>
        <v>6</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89"/>
      <c r="BE34" s="632">
        <f>IF(BG34="","",MAX(C34:D43,U34:V43,AM34:AN43)+1)</f>
        <v>8</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89"/>
      <c r="BW34" s="632">
        <f>IF(BY34="","",MAX(C34:D43,U34:V43,AM34:AN43,BE34:BF43)+1)</f>
        <v>14</v>
      </c>
      <c r="BX34" s="632"/>
      <c r="BY34" s="633" t="str">
        <f>IF('各会計、関係団体の財政状況及び健全化判断比率'!B68="","",'各会計、関係団体の財政状況及び健全化判断比率'!B68)</f>
        <v>尾張東部火葬場管理組合</v>
      </c>
      <c r="BZ34" s="633"/>
      <c r="CA34" s="633"/>
      <c r="CB34" s="633"/>
      <c r="CC34" s="633"/>
      <c r="CD34" s="633"/>
      <c r="CE34" s="633"/>
      <c r="CF34" s="633"/>
      <c r="CG34" s="633"/>
      <c r="CH34" s="633"/>
      <c r="CI34" s="633"/>
      <c r="CJ34" s="633"/>
      <c r="CK34" s="633"/>
      <c r="CL34" s="633"/>
      <c r="CM34" s="633"/>
      <c r="CN34" s="189"/>
      <c r="CO34" s="632">
        <f>IF(CQ34="","",MAX(C34:D43,U34:V43,AM34:AN43,BE34:BF43,BW34:BX43)+1)</f>
        <v>19</v>
      </c>
      <c r="CP34" s="632"/>
      <c r="CQ34" s="633" t="str">
        <f>IF('各会計、関係団体の財政状況及び健全化判断比率'!BS7="","",'各会計、関係団体の財政状況及び健全化判断比率'!BS7)</f>
        <v>小牧市土地開発公社</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x14ac:dyDescent="0.15">
      <c r="A35" s="162"/>
      <c r="B35" s="188"/>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89"/>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89"/>
      <c r="AM35" s="632">
        <f t="shared" ref="AM35:AM43" si="0">IF(AO35="","",AM34+1)</f>
        <v>7</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89"/>
      <c r="BE35" s="632">
        <f t="shared" ref="BE35:BE43" si="1">IF(BG35="","",BE34+1)</f>
        <v>9</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89"/>
      <c r="BW35" s="632">
        <f t="shared" ref="BW35:BW43" si="2">IF(BY35="","",BW34+1)</f>
        <v>15</v>
      </c>
      <c r="BX35" s="632"/>
      <c r="BY35" s="633" t="str">
        <f>IF('各会計、関係団体の財政状況及び健全化判断比率'!B69="","",'各会計、関係団体の財政状況及び健全化判断比率'!B69)</f>
        <v>春日井小牧看護専門学校管理組合</v>
      </c>
      <c r="BZ35" s="633"/>
      <c r="CA35" s="633"/>
      <c r="CB35" s="633"/>
      <c r="CC35" s="633"/>
      <c r="CD35" s="633"/>
      <c r="CE35" s="633"/>
      <c r="CF35" s="633"/>
      <c r="CG35" s="633"/>
      <c r="CH35" s="633"/>
      <c r="CI35" s="633"/>
      <c r="CJ35" s="633"/>
      <c r="CK35" s="633"/>
      <c r="CL35" s="633"/>
      <c r="CM35" s="633"/>
      <c r="CN35" s="189"/>
      <c r="CO35" s="632">
        <f t="shared" ref="CO35:CO43" si="3">IF(CQ35="","",CO34+1)</f>
        <v>20</v>
      </c>
      <c r="CP35" s="632"/>
      <c r="CQ35" s="633" t="str">
        <f>IF('各会計、関係団体の財政状況及び健全化判断比率'!BS8="","",'各会計、関係団体の財政状況及び健全化判断比率'!BS8)</f>
        <v>小牧都市開発㈱</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9"/>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89"/>
      <c r="AM36" s="632" t="str">
        <f t="shared" si="0"/>
        <v/>
      </c>
      <c r="AN36" s="632"/>
      <c r="AO36" s="633"/>
      <c r="AP36" s="633"/>
      <c r="AQ36" s="633"/>
      <c r="AR36" s="633"/>
      <c r="AS36" s="633"/>
      <c r="AT36" s="633"/>
      <c r="AU36" s="633"/>
      <c r="AV36" s="633"/>
      <c r="AW36" s="633"/>
      <c r="AX36" s="633"/>
      <c r="AY36" s="633"/>
      <c r="AZ36" s="633"/>
      <c r="BA36" s="633"/>
      <c r="BB36" s="633"/>
      <c r="BC36" s="633"/>
      <c r="BD36" s="189"/>
      <c r="BE36" s="632">
        <f t="shared" si="1"/>
        <v>10</v>
      </c>
      <c r="BF36" s="632"/>
      <c r="BG36" s="633" t="str">
        <f>IF('各会計、関係団体の財政状況及び健全化判断比率'!B35="","",'各会計、関係団体の財政状況及び健全化判断比率'!B35)</f>
        <v>尾張都市計画事業小牧小松寺土地区画整理事業特別会計</v>
      </c>
      <c r="BH36" s="633"/>
      <c r="BI36" s="633"/>
      <c r="BJ36" s="633"/>
      <c r="BK36" s="633"/>
      <c r="BL36" s="633"/>
      <c r="BM36" s="633"/>
      <c r="BN36" s="633"/>
      <c r="BO36" s="633"/>
      <c r="BP36" s="633"/>
      <c r="BQ36" s="633"/>
      <c r="BR36" s="633"/>
      <c r="BS36" s="633"/>
      <c r="BT36" s="633"/>
      <c r="BU36" s="633"/>
      <c r="BV36" s="189"/>
      <c r="BW36" s="632">
        <f t="shared" si="2"/>
        <v>16</v>
      </c>
      <c r="BX36" s="632"/>
      <c r="BY36" s="633" t="str">
        <f>IF('各会計、関係団体の財政状況及び健全化判断比率'!B70="","",'各会計、関係団体の財政状況及び健全化判断比率'!B70)</f>
        <v>小牧岩倉衛生組合</v>
      </c>
      <c r="BZ36" s="633"/>
      <c r="CA36" s="633"/>
      <c r="CB36" s="633"/>
      <c r="CC36" s="633"/>
      <c r="CD36" s="633"/>
      <c r="CE36" s="633"/>
      <c r="CF36" s="633"/>
      <c r="CG36" s="633"/>
      <c r="CH36" s="633"/>
      <c r="CI36" s="633"/>
      <c r="CJ36" s="633"/>
      <c r="CK36" s="633"/>
      <c r="CL36" s="633"/>
      <c r="CM36" s="633"/>
      <c r="CN36" s="189"/>
      <c r="CO36" s="632">
        <f t="shared" si="3"/>
        <v>21</v>
      </c>
      <c r="CP36" s="632"/>
      <c r="CQ36" s="633" t="str">
        <f>IF('各会計、関係団体の財政状況及び健全化判断比率'!BS9="","",'各会計、関係団体の財政状況及び健全化判断比率'!BS9)</f>
        <v>（公財）小牧市体育協会</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x14ac:dyDescent="0.15">
      <c r="A37" s="162"/>
      <c r="B37" s="18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9"/>
      <c r="U37" s="632" t="str">
        <f t="shared" si="4"/>
        <v/>
      </c>
      <c r="V37" s="632"/>
      <c r="W37" s="633"/>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f t="shared" si="1"/>
        <v>11</v>
      </c>
      <c r="BF37" s="632"/>
      <c r="BG37" s="633" t="str">
        <f>IF('各会計、関係団体の財政状況及び健全化判断比率'!B36="","",'各会計、関係団体の財政状況及び健全化判断比率'!B36)</f>
        <v>尾張都市計画事業小牧文津土地区画整理事業特別会計</v>
      </c>
      <c r="BH37" s="633"/>
      <c r="BI37" s="633"/>
      <c r="BJ37" s="633"/>
      <c r="BK37" s="633"/>
      <c r="BL37" s="633"/>
      <c r="BM37" s="633"/>
      <c r="BN37" s="633"/>
      <c r="BO37" s="633"/>
      <c r="BP37" s="633"/>
      <c r="BQ37" s="633"/>
      <c r="BR37" s="633"/>
      <c r="BS37" s="633"/>
      <c r="BT37" s="633"/>
      <c r="BU37" s="633"/>
      <c r="BV37" s="189"/>
      <c r="BW37" s="632">
        <f t="shared" si="2"/>
        <v>17</v>
      </c>
      <c r="BX37" s="632"/>
      <c r="BY37" s="633" t="str">
        <f>IF('各会計、関係団体の財政状況及び健全化判断比率'!B71="","",'各会計、関係団体の財政状況及び健全化判断比率'!B71)</f>
        <v>愛知県後期高齢者医療広域連合（一般会計）</v>
      </c>
      <c r="BZ37" s="633"/>
      <c r="CA37" s="633"/>
      <c r="CB37" s="633"/>
      <c r="CC37" s="633"/>
      <c r="CD37" s="633"/>
      <c r="CE37" s="633"/>
      <c r="CF37" s="633"/>
      <c r="CG37" s="633"/>
      <c r="CH37" s="633"/>
      <c r="CI37" s="633"/>
      <c r="CJ37" s="633"/>
      <c r="CK37" s="633"/>
      <c r="CL37" s="633"/>
      <c r="CM37" s="633"/>
      <c r="CN37" s="189"/>
      <c r="CO37" s="632">
        <f t="shared" si="3"/>
        <v>22</v>
      </c>
      <c r="CP37" s="632"/>
      <c r="CQ37" s="633" t="str">
        <f>IF('各会計、関係団体の財政状況及び健全化判断比率'!BS10="","",'各会計、関係団体の財政状況及び健全化判断比率'!BS10)</f>
        <v>（一財）こまき市民文化財団</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f t="shared" si="1"/>
        <v>12</v>
      </c>
      <c r="BF38" s="632"/>
      <c r="BG38" s="633" t="str">
        <f>IF('各会計、関係団体の財政状況及び健全化判断比率'!B37="","",'各会計、関係団体の財政状況及び健全化判断比率'!B37)</f>
        <v>尾張都市計画事業小牧岩崎山前土地区画整理事業特別会計</v>
      </c>
      <c r="BH38" s="633"/>
      <c r="BI38" s="633"/>
      <c r="BJ38" s="633"/>
      <c r="BK38" s="633"/>
      <c r="BL38" s="633"/>
      <c r="BM38" s="633"/>
      <c r="BN38" s="633"/>
      <c r="BO38" s="633"/>
      <c r="BP38" s="633"/>
      <c r="BQ38" s="633"/>
      <c r="BR38" s="633"/>
      <c r="BS38" s="633"/>
      <c r="BT38" s="633"/>
      <c r="BU38" s="633"/>
      <c r="BV38" s="189"/>
      <c r="BW38" s="632">
        <f t="shared" si="2"/>
        <v>18</v>
      </c>
      <c r="BX38" s="632"/>
      <c r="BY38" s="633" t="str">
        <f>IF('各会計、関係団体の財政状況及び健全化判断比率'!B72="","",'各会計、関係団体の財政状況及び健全化判断比率'!B72)</f>
        <v>愛知県後期高齢者医療広域連合（後期高齢者医療特別会計）</v>
      </c>
      <c r="BZ38" s="633"/>
      <c r="CA38" s="633"/>
      <c r="CB38" s="633"/>
      <c r="CC38" s="633"/>
      <c r="CD38" s="633"/>
      <c r="CE38" s="633"/>
      <c r="CF38" s="633"/>
      <c r="CG38" s="633"/>
      <c r="CH38" s="633"/>
      <c r="CI38" s="633"/>
      <c r="CJ38" s="633"/>
      <c r="CK38" s="633"/>
      <c r="CL38" s="633"/>
      <c r="CM38" s="633"/>
      <c r="CN38" s="189"/>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f t="shared" si="1"/>
        <v>13</v>
      </c>
      <c r="BF39" s="632"/>
      <c r="BG39" s="633" t="str">
        <f>IF('各会計、関係団体の財政状況及び健全化判断比率'!B38="","",'各会計、関係団体の財政状況及び健全化判断比率'!B38)</f>
        <v>尾張都市計画事業小牧南土地区画整理事業特別会計</v>
      </c>
      <c r="BH39" s="633"/>
      <c r="BI39" s="633"/>
      <c r="BJ39" s="633"/>
      <c r="BK39" s="633"/>
      <c r="BL39" s="633"/>
      <c r="BM39" s="633"/>
      <c r="BN39" s="633"/>
      <c r="BO39" s="633"/>
      <c r="BP39" s="633"/>
      <c r="BQ39" s="633"/>
      <c r="BR39" s="633"/>
      <c r="BS39" s="633"/>
      <c r="BT39" s="633"/>
      <c r="BU39" s="633"/>
      <c r="BV39" s="189"/>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89"/>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9"/>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9"/>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9"/>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196</v>
      </c>
      <c r="C46" s="161"/>
      <c r="D46" s="161"/>
      <c r="E46" s="161" t="s">
        <v>197</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198</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199</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200</v>
      </c>
    </row>
    <row r="50" spans="5:5" x14ac:dyDescent="0.15">
      <c r="E50" s="163" t="s">
        <v>201</v>
      </c>
    </row>
    <row r="51" spans="5:5" x14ac:dyDescent="0.15">
      <c r="E51" s="163" t="s">
        <v>202</v>
      </c>
    </row>
    <row r="52" spans="5:5" x14ac:dyDescent="0.15">
      <c r="E52" s="163" t="s">
        <v>203</v>
      </c>
    </row>
    <row r="53" spans="5:5" x14ac:dyDescent="0.15">
      <c r="E53" s="163"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XmyRn9Yw9Lw3MOJX8s4mCUxs8d94XGQ42/eMBKKL2Qrdo/6q47RsAlGh/O27mYPTL7qrpqqo+pwjPiUq/ahZg==" saltValue="PWsSgKAO8rRf3m+TFsJC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566</v>
      </c>
      <c r="D34" s="1224"/>
      <c r="E34" s="1225"/>
      <c r="F34" s="32">
        <v>69.94</v>
      </c>
      <c r="G34" s="33">
        <v>69.599999999999994</v>
      </c>
      <c r="H34" s="33">
        <v>65.83</v>
      </c>
      <c r="I34" s="33">
        <v>68.150000000000006</v>
      </c>
      <c r="J34" s="34">
        <v>66</v>
      </c>
      <c r="K34" s="22"/>
      <c r="L34" s="22"/>
      <c r="M34" s="22"/>
      <c r="N34" s="22"/>
      <c r="O34" s="22"/>
      <c r="P34" s="22"/>
    </row>
    <row r="35" spans="1:16" ht="39" customHeight="1" x14ac:dyDescent="0.15">
      <c r="A35" s="22"/>
      <c r="B35" s="35"/>
      <c r="C35" s="1218" t="s">
        <v>567</v>
      </c>
      <c r="D35" s="1219"/>
      <c r="E35" s="1220"/>
      <c r="F35" s="36">
        <v>16.84</v>
      </c>
      <c r="G35" s="37">
        <v>16.73</v>
      </c>
      <c r="H35" s="37">
        <v>15.82</v>
      </c>
      <c r="I35" s="37">
        <v>16.329999999999998</v>
      </c>
      <c r="J35" s="38">
        <v>15.88</v>
      </c>
      <c r="K35" s="22"/>
      <c r="L35" s="22"/>
      <c r="M35" s="22"/>
      <c r="N35" s="22"/>
      <c r="O35" s="22"/>
      <c r="P35" s="22"/>
    </row>
    <row r="36" spans="1:16" ht="39" customHeight="1" x14ac:dyDescent="0.15">
      <c r="A36" s="22"/>
      <c r="B36" s="35"/>
      <c r="C36" s="1218" t="s">
        <v>568</v>
      </c>
      <c r="D36" s="1219"/>
      <c r="E36" s="1220"/>
      <c r="F36" s="36">
        <v>2.5099999999999998</v>
      </c>
      <c r="G36" s="37">
        <v>4.2</v>
      </c>
      <c r="H36" s="37">
        <v>4.53</v>
      </c>
      <c r="I36" s="37">
        <v>6.15</v>
      </c>
      <c r="J36" s="38">
        <v>8.02</v>
      </c>
      <c r="K36" s="22"/>
      <c r="L36" s="22"/>
      <c r="M36" s="22"/>
      <c r="N36" s="22"/>
      <c r="O36" s="22"/>
      <c r="P36" s="22"/>
    </row>
    <row r="37" spans="1:16" ht="39" customHeight="1" x14ac:dyDescent="0.15">
      <c r="A37" s="22"/>
      <c r="B37" s="35"/>
      <c r="C37" s="1218" t="s">
        <v>569</v>
      </c>
      <c r="D37" s="1219"/>
      <c r="E37" s="1220"/>
      <c r="F37" s="36">
        <v>0.28999999999999998</v>
      </c>
      <c r="G37" s="37">
        <v>0.34</v>
      </c>
      <c r="H37" s="37">
        <v>0.56999999999999995</v>
      </c>
      <c r="I37" s="37">
        <v>0.87</v>
      </c>
      <c r="J37" s="38">
        <v>1</v>
      </c>
      <c r="K37" s="22"/>
      <c r="L37" s="22"/>
      <c r="M37" s="22"/>
      <c r="N37" s="22"/>
      <c r="O37" s="22"/>
      <c r="P37" s="22"/>
    </row>
    <row r="38" spans="1:16" ht="39" customHeight="1" x14ac:dyDescent="0.15">
      <c r="A38" s="22"/>
      <c r="B38" s="35"/>
      <c r="C38" s="1218" t="s">
        <v>570</v>
      </c>
      <c r="D38" s="1219"/>
      <c r="E38" s="1220"/>
      <c r="F38" s="36">
        <v>0.24</v>
      </c>
      <c r="G38" s="37">
        <v>0.3</v>
      </c>
      <c r="H38" s="37">
        <v>0.33</v>
      </c>
      <c r="I38" s="37">
        <v>0.37</v>
      </c>
      <c r="J38" s="38">
        <v>0.37</v>
      </c>
      <c r="K38" s="22"/>
      <c r="L38" s="22"/>
      <c r="M38" s="22"/>
      <c r="N38" s="22"/>
      <c r="O38" s="22"/>
      <c r="P38" s="22"/>
    </row>
    <row r="39" spans="1:16" ht="39" customHeight="1" x14ac:dyDescent="0.15">
      <c r="A39" s="22"/>
      <c r="B39" s="35"/>
      <c r="C39" s="1218" t="s">
        <v>571</v>
      </c>
      <c r="D39" s="1219"/>
      <c r="E39" s="1220"/>
      <c r="F39" s="36">
        <v>0.02</v>
      </c>
      <c r="G39" s="37">
        <v>0.02</v>
      </c>
      <c r="H39" s="37">
        <v>0.02</v>
      </c>
      <c r="I39" s="37">
        <v>0.02</v>
      </c>
      <c r="J39" s="38">
        <v>0.32</v>
      </c>
      <c r="K39" s="22"/>
      <c r="L39" s="22"/>
      <c r="M39" s="22"/>
      <c r="N39" s="22"/>
      <c r="O39" s="22"/>
      <c r="P39" s="22"/>
    </row>
    <row r="40" spans="1:16" ht="39" customHeight="1" x14ac:dyDescent="0.15">
      <c r="A40" s="22"/>
      <c r="B40" s="35"/>
      <c r="C40" s="1218" t="s">
        <v>572</v>
      </c>
      <c r="D40" s="1219"/>
      <c r="E40" s="1220"/>
      <c r="F40" s="36">
        <v>0.21</v>
      </c>
      <c r="G40" s="37">
        <v>0.23</v>
      </c>
      <c r="H40" s="37">
        <v>0.25</v>
      </c>
      <c r="I40" s="37">
        <v>0.19</v>
      </c>
      <c r="J40" s="38">
        <v>0.21</v>
      </c>
      <c r="K40" s="22"/>
      <c r="L40" s="22"/>
      <c r="M40" s="22"/>
      <c r="N40" s="22"/>
      <c r="O40" s="22"/>
      <c r="P40" s="22"/>
    </row>
    <row r="41" spans="1:16" ht="39" customHeight="1" x14ac:dyDescent="0.15">
      <c r="A41" s="22"/>
      <c r="B41" s="35"/>
      <c r="C41" s="1218" t="s">
        <v>573</v>
      </c>
      <c r="D41" s="1219"/>
      <c r="E41" s="1220"/>
      <c r="F41" s="36">
        <v>0.01</v>
      </c>
      <c r="G41" s="37">
        <v>0.01</v>
      </c>
      <c r="H41" s="37">
        <v>0.01</v>
      </c>
      <c r="I41" s="37">
        <v>0.02</v>
      </c>
      <c r="J41" s="38">
        <v>0.01</v>
      </c>
      <c r="K41" s="22"/>
      <c r="L41" s="22"/>
      <c r="M41" s="22"/>
      <c r="N41" s="22"/>
      <c r="O41" s="22"/>
      <c r="P41" s="22"/>
    </row>
    <row r="42" spans="1:16" ht="39" customHeight="1" x14ac:dyDescent="0.15">
      <c r="A42" s="22"/>
      <c r="B42" s="39"/>
      <c r="C42" s="1218" t="s">
        <v>574</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575</v>
      </c>
      <c r="D43" s="1222"/>
      <c r="E43" s="1223"/>
      <c r="F43" s="41">
        <v>0.13</v>
      </c>
      <c r="G43" s="42">
        <v>0.04</v>
      </c>
      <c r="H43" s="42">
        <v>0.06</v>
      </c>
      <c r="I43" s="42">
        <v>7.0000000000000007E-2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L6Vb17be98HvDUF72/gQQiVf+wp7gaALnGRP3jDsmWl3iTnFJvNoM2N2aC1jScoi2g3BEGji+uFwm5UqNVgrA==" saltValue="uTZrQBzTgT4OjYtuZyw0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2373</v>
      </c>
      <c r="L45" s="60">
        <v>2070</v>
      </c>
      <c r="M45" s="60">
        <v>1956</v>
      </c>
      <c r="N45" s="60">
        <v>2018</v>
      </c>
      <c r="O45" s="61">
        <v>1987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1756</v>
      </c>
      <c r="L48" s="64">
        <v>1824</v>
      </c>
      <c r="M48" s="64">
        <v>1748</v>
      </c>
      <c r="N48" s="64">
        <v>1697</v>
      </c>
      <c r="O48" s="65">
        <v>1315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31</v>
      </c>
      <c r="L49" s="64">
        <v>45</v>
      </c>
      <c r="M49" s="64">
        <v>55</v>
      </c>
      <c r="N49" s="64">
        <v>85</v>
      </c>
      <c r="O49" s="65">
        <v>240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4143</v>
      </c>
      <c r="L52" s="64">
        <v>4051</v>
      </c>
      <c r="M52" s="64">
        <v>3685</v>
      </c>
      <c r="N52" s="64">
        <v>3716</v>
      </c>
      <c r="O52" s="65">
        <v>3935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v>
      </c>
      <c r="L53" s="69">
        <v>-112</v>
      </c>
      <c r="M53" s="69">
        <v>74</v>
      </c>
      <c r="N53" s="69">
        <v>84</v>
      </c>
      <c r="O53" s="70">
        <v>-393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xhQ+afEipTm9DKt2UZMj4Hwx6w+zl3RaZNa2cqgCBo9Jrap+Y9P0tzmz6RYRsxYaYwInRTj/IPJGYNzgU1BFw==" saltValue="eADj2X5ip5+tdxGTKghM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42" t="s">
        <v>24</v>
      </c>
      <c r="C41" s="1243"/>
      <c r="D41" s="81"/>
      <c r="E41" s="1248" t="s">
        <v>25</v>
      </c>
      <c r="F41" s="1248"/>
      <c r="G41" s="1248"/>
      <c r="H41" s="1249"/>
      <c r="I41" s="82">
        <v>12168</v>
      </c>
      <c r="J41" s="83">
        <v>12359</v>
      </c>
      <c r="K41" s="83">
        <v>11408</v>
      </c>
      <c r="L41" s="83">
        <v>9819</v>
      </c>
      <c r="M41" s="84">
        <v>8430</v>
      </c>
    </row>
    <row r="42" spans="2:13" ht="27.75" customHeight="1" x14ac:dyDescent="0.15">
      <c r="B42" s="1244"/>
      <c r="C42" s="1245"/>
      <c r="D42" s="85"/>
      <c r="E42" s="1250" t="s">
        <v>26</v>
      </c>
      <c r="F42" s="1250"/>
      <c r="G42" s="1250"/>
      <c r="H42" s="1251"/>
      <c r="I42" s="86">
        <v>154</v>
      </c>
      <c r="J42" s="87">
        <v>130</v>
      </c>
      <c r="K42" s="87" t="s">
        <v>517</v>
      </c>
      <c r="L42" s="87" t="s">
        <v>517</v>
      </c>
      <c r="M42" s="88">
        <v>138</v>
      </c>
    </row>
    <row r="43" spans="2:13" ht="27.75" customHeight="1" x14ac:dyDescent="0.15">
      <c r="B43" s="1244"/>
      <c r="C43" s="1245"/>
      <c r="D43" s="85"/>
      <c r="E43" s="1250" t="s">
        <v>27</v>
      </c>
      <c r="F43" s="1250"/>
      <c r="G43" s="1250"/>
      <c r="H43" s="1251"/>
      <c r="I43" s="86">
        <v>14056</v>
      </c>
      <c r="J43" s="87">
        <v>13206</v>
      </c>
      <c r="K43" s="87">
        <v>12421</v>
      </c>
      <c r="L43" s="87">
        <v>12353</v>
      </c>
      <c r="M43" s="88">
        <v>14408</v>
      </c>
    </row>
    <row r="44" spans="2:13" ht="27.75" customHeight="1" x14ac:dyDescent="0.15">
      <c r="B44" s="1244"/>
      <c r="C44" s="1245"/>
      <c r="D44" s="85"/>
      <c r="E44" s="1250" t="s">
        <v>28</v>
      </c>
      <c r="F44" s="1250"/>
      <c r="G44" s="1250"/>
      <c r="H44" s="1251"/>
      <c r="I44" s="86">
        <v>2648</v>
      </c>
      <c r="J44" s="87">
        <v>4984</v>
      </c>
      <c r="K44" s="87">
        <v>4959</v>
      </c>
      <c r="L44" s="87">
        <v>4953</v>
      </c>
      <c r="M44" s="88">
        <v>5042</v>
      </c>
    </row>
    <row r="45" spans="2:13" ht="27.75" customHeight="1" x14ac:dyDescent="0.15">
      <c r="B45" s="1244"/>
      <c r="C45" s="1245"/>
      <c r="D45" s="85"/>
      <c r="E45" s="1250" t="s">
        <v>29</v>
      </c>
      <c r="F45" s="1250"/>
      <c r="G45" s="1250"/>
      <c r="H45" s="1251"/>
      <c r="I45" s="86">
        <v>7278</v>
      </c>
      <c r="J45" s="87">
        <v>6919</v>
      </c>
      <c r="K45" s="87">
        <v>6829</v>
      </c>
      <c r="L45" s="87">
        <v>6862</v>
      </c>
      <c r="M45" s="88">
        <v>6780</v>
      </c>
    </row>
    <row r="46" spans="2:13" ht="27.75" customHeight="1" x14ac:dyDescent="0.15">
      <c r="B46" s="1244"/>
      <c r="C46" s="1245"/>
      <c r="D46" s="89"/>
      <c r="E46" s="1250" t="s">
        <v>30</v>
      </c>
      <c r="F46" s="1250"/>
      <c r="G46" s="1250"/>
      <c r="H46" s="1251"/>
      <c r="I46" s="86" t="s">
        <v>517</v>
      </c>
      <c r="J46" s="87" t="s">
        <v>517</v>
      </c>
      <c r="K46" s="87" t="s">
        <v>517</v>
      </c>
      <c r="L46" s="87" t="s">
        <v>517</v>
      </c>
      <c r="M46" s="88" t="s">
        <v>517</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24167</v>
      </c>
      <c r="J50" s="87">
        <v>24142</v>
      </c>
      <c r="K50" s="87">
        <v>25115</v>
      </c>
      <c r="L50" s="87">
        <v>25147</v>
      </c>
      <c r="M50" s="88">
        <v>27339</v>
      </c>
    </row>
    <row r="51" spans="2:13" ht="27.75" customHeight="1" x14ac:dyDescent="0.15">
      <c r="B51" s="1244"/>
      <c r="C51" s="1245"/>
      <c r="D51" s="85"/>
      <c r="E51" s="1250" t="s">
        <v>36</v>
      </c>
      <c r="F51" s="1250"/>
      <c r="G51" s="1250"/>
      <c r="H51" s="1251"/>
      <c r="I51" s="86">
        <v>12760</v>
      </c>
      <c r="J51" s="87">
        <v>11310</v>
      </c>
      <c r="K51" s="87">
        <v>9555</v>
      </c>
      <c r="L51" s="87">
        <v>8082</v>
      </c>
      <c r="M51" s="88">
        <v>8526</v>
      </c>
    </row>
    <row r="52" spans="2:13" ht="27.75" customHeight="1" x14ac:dyDescent="0.15">
      <c r="B52" s="1246"/>
      <c r="C52" s="1247"/>
      <c r="D52" s="85"/>
      <c r="E52" s="1250" t="s">
        <v>37</v>
      </c>
      <c r="F52" s="1250"/>
      <c r="G52" s="1250"/>
      <c r="H52" s="1251"/>
      <c r="I52" s="86">
        <v>22328</v>
      </c>
      <c r="J52" s="87">
        <v>21648</v>
      </c>
      <c r="K52" s="87">
        <v>20722</v>
      </c>
      <c r="L52" s="87">
        <v>24032</v>
      </c>
      <c r="M52" s="88">
        <v>23560</v>
      </c>
    </row>
    <row r="53" spans="2:13" ht="27.75" customHeight="1" thickBot="1" x14ac:dyDescent="0.2">
      <c r="B53" s="1257" t="s">
        <v>38</v>
      </c>
      <c r="C53" s="1258"/>
      <c r="D53" s="92"/>
      <c r="E53" s="1259" t="s">
        <v>39</v>
      </c>
      <c r="F53" s="1259"/>
      <c r="G53" s="1259"/>
      <c r="H53" s="1260"/>
      <c r="I53" s="93">
        <v>-22952</v>
      </c>
      <c r="J53" s="94">
        <v>-19501</v>
      </c>
      <c r="K53" s="94">
        <v>-19775</v>
      </c>
      <c r="L53" s="94">
        <v>-23275</v>
      </c>
      <c r="M53" s="95">
        <v>-24627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aoBiOlMgIKZHKED0QdgR7o4+gfwuzec/qqdRXldFZmvi0s9Mm76Si8KnblBdlddycM7wFxciCCQ9eufxeQ==" saltValue="VKfeqlUxq8t3F5yYl/RG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69" t="s">
        <v>42</v>
      </c>
      <c r="D55" s="1269"/>
      <c r="E55" s="1270"/>
      <c r="F55" s="107">
        <v>7132</v>
      </c>
      <c r="G55" s="107">
        <v>7143</v>
      </c>
      <c r="H55" s="108">
        <v>7151</v>
      </c>
    </row>
    <row r="56" spans="2:8" ht="52.5" customHeight="1" x14ac:dyDescent="0.15">
      <c r="B56" s="109"/>
      <c r="C56" s="1271" t="s">
        <v>43</v>
      </c>
      <c r="D56" s="1271"/>
      <c r="E56" s="1272"/>
      <c r="F56" s="110" t="s">
        <v>517</v>
      </c>
      <c r="G56" s="110" t="s">
        <v>517</v>
      </c>
      <c r="H56" s="111" t="s">
        <v>517</v>
      </c>
    </row>
    <row r="57" spans="2:8" ht="53.25" customHeight="1" x14ac:dyDescent="0.15">
      <c r="B57" s="109"/>
      <c r="C57" s="1273" t="s">
        <v>44</v>
      </c>
      <c r="D57" s="1273"/>
      <c r="E57" s="1274"/>
      <c r="F57" s="112">
        <v>13754</v>
      </c>
      <c r="G57" s="112">
        <v>13795</v>
      </c>
      <c r="H57" s="113">
        <v>15839</v>
      </c>
    </row>
    <row r="58" spans="2:8" ht="45.75" customHeight="1" x14ac:dyDescent="0.15">
      <c r="B58" s="114"/>
      <c r="C58" s="1261" t="s">
        <v>592</v>
      </c>
      <c r="D58" s="1262"/>
      <c r="E58" s="1263"/>
      <c r="F58" s="363">
        <v>5024</v>
      </c>
      <c r="G58" s="363">
        <v>4881</v>
      </c>
      <c r="H58" s="361">
        <v>4824</v>
      </c>
    </row>
    <row r="59" spans="2:8" ht="45.75" customHeight="1" x14ac:dyDescent="0.15">
      <c r="B59" s="114"/>
      <c r="C59" s="1261" t="s">
        <v>593</v>
      </c>
      <c r="D59" s="1262"/>
      <c r="E59" s="1263"/>
      <c r="F59" s="363">
        <v>2971</v>
      </c>
      <c r="G59" s="363">
        <v>2976</v>
      </c>
      <c r="H59" s="361">
        <v>3679</v>
      </c>
    </row>
    <row r="60" spans="2:8" ht="45.75" customHeight="1" x14ac:dyDescent="0.15">
      <c r="B60" s="114"/>
      <c r="C60" s="1261" t="s">
        <v>594</v>
      </c>
      <c r="D60" s="1262"/>
      <c r="E60" s="1263"/>
      <c r="F60" s="363">
        <v>1641</v>
      </c>
      <c r="G60" s="363">
        <v>1694</v>
      </c>
      <c r="H60" s="361">
        <v>2291</v>
      </c>
    </row>
    <row r="61" spans="2:8" ht="45.75" customHeight="1" x14ac:dyDescent="0.15">
      <c r="B61" s="114"/>
      <c r="C61" s="1261" t="s">
        <v>595</v>
      </c>
      <c r="D61" s="1262"/>
      <c r="E61" s="1263"/>
      <c r="F61" s="363">
        <v>1901</v>
      </c>
      <c r="G61" s="363">
        <v>1904</v>
      </c>
      <c r="H61" s="361">
        <v>1869</v>
      </c>
    </row>
    <row r="62" spans="2:8" ht="45.75" customHeight="1" thickBot="1" x14ac:dyDescent="0.2">
      <c r="B62" s="115"/>
      <c r="C62" s="1264" t="s">
        <v>596</v>
      </c>
      <c r="D62" s="1265"/>
      <c r="E62" s="1266"/>
      <c r="F62" s="364">
        <v>965</v>
      </c>
      <c r="G62" s="364">
        <v>901</v>
      </c>
      <c r="H62" s="362">
        <v>1649</v>
      </c>
    </row>
    <row r="63" spans="2:8" ht="52.5" customHeight="1" thickBot="1" x14ac:dyDescent="0.2">
      <c r="B63" s="116"/>
      <c r="C63" s="1267" t="s">
        <v>45</v>
      </c>
      <c r="D63" s="1267"/>
      <c r="E63" s="1268"/>
      <c r="F63" s="117">
        <v>20886</v>
      </c>
      <c r="G63" s="117">
        <v>20938</v>
      </c>
      <c r="H63" s="118">
        <v>22990</v>
      </c>
    </row>
    <row r="64" spans="2:8" ht="15" customHeight="1" x14ac:dyDescent="0.15"/>
    <row r="65" ht="0" hidden="1" customHeight="1" x14ac:dyDescent="0.15"/>
    <row r="66" ht="0" hidden="1" customHeight="1" x14ac:dyDescent="0.15"/>
  </sheetData>
  <sheetProtection algorithmName="SHA-512" hashValue="q09Ff0M1whXz+9fd/uyI+qsGD5x9gal+J09rtqz5XJCh2GO6yyS6q3lhUrKY46rjdQ6beP7pEsmnawKtdfpqRg==" saltValue="vmv2LaQO1SHwcbBAbCkm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597</v>
      </c>
    </row>
    <row r="11" spans="1:143" s="26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597</v>
      </c>
    </row>
    <row r="13" spans="1:143" s="26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50.5</v>
      </c>
      <c r="CG53" s="1277"/>
      <c r="CH53" s="1277"/>
      <c r="CI53" s="1277"/>
      <c r="CJ53" s="1277"/>
      <c r="CK53" s="1277"/>
      <c r="CL53" s="1277"/>
      <c r="CM53" s="1277"/>
      <c r="CN53" s="1277">
        <v>55.7</v>
      </c>
      <c r="CO53" s="1277"/>
      <c r="CP53" s="1277"/>
      <c r="CQ53" s="1277"/>
      <c r="CR53" s="1277"/>
      <c r="CS53" s="1277"/>
      <c r="CT53" s="1277"/>
      <c r="CU53" s="1277"/>
      <c r="CV53" s="1277">
        <v>57.4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15.8</v>
      </c>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0.1</v>
      </c>
      <c r="BQ75" s="1277"/>
      <c r="BR75" s="1277"/>
      <c r="BS75" s="1277"/>
      <c r="BT75" s="1277"/>
      <c r="BU75" s="1277"/>
      <c r="BV75" s="1277"/>
      <c r="BW75" s="1277"/>
      <c r="BX75" s="1277">
        <v>0</v>
      </c>
      <c r="BY75" s="1277"/>
      <c r="BZ75" s="1277"/>
      <c r="CA75" s="1277"/>
      <c r="CB75" s="1277"/>
      <c r="CC75" s="1277"/>
      <c r="CD75" s="1277"/>
      <c r="CE75" s="1277"/>
      <c r="CF75" s="1277">
        <v>0</v>
      </c>
      <c r="CG75" s="1277"/>
      <c r="CH75" s="1277"/>
      <c r="CI75" s="1277"/>
      <c r="CJ75" s="1277"/>
      <c r="CK75" s="1277"/>
      <c r="CL75" s="1277"/>
      <c r="CM75" s="1277"/>
      <c r="CN75" s="1277">
        <v>0</v>
      </c>
      <c r="CO75" s="1277"/>
      <c r="CP75" s="1277"/>
      <c r="CQ75" s="1277"/>
      <c r="CR75" s="1277"/>
      <c r="CS75" s="1277"/>
      <c r="CT75" s="1277"/>
      <c r="CU75" s="1277"/>
      <c r="CV75" s="1277">
        <v>-0.2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nGjkORUgr9hHDcJYUO2pGQHXKj6FvGz/BsLcEfhOwBEILHxiQ4NTO9YYMcfiFNLZXts3fibnh93vq+KRQVVAw==" saltValue="giOMmIyZV3pTpS473FnQv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VQ96DL6KwTqvN2mqDPf+sZg5vvZwY3iil7naBKXNLUUFRoQyWSAAERIhrkcUIXHtvGaaCuhn+Ttimkf76DpMA==" saltValue="3zPaA9hHi9h5vJEoJw2H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7" customWidth="1"/>
    <col min="35" max="122" width="2.5" style="266" customWidth="1"/>
    <col min="123" max="16384" width="2.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so9Aq1B00PAa4zPJTIgbDd962otWIanFfHVuaq9MIp7xiLZo1ilUcQH/zR7pqxcRx6Lvpfzo1GJVlH81ueARw==" saltValue="oWN76B65nr2IHziGMlA1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557</v>
      </c>
      <c r="G2" s="132"/>
      <c r="H2" s="133"/>
    </row>
    <row r="3" spans="1:8" x14ac:dyDescent="0.15">
      <c r="A3" s="129" t="s">
        <v>550</v>
      </c>
      <c r="B3" s="134"/>
      <c r="C3" s="135"/>
      <c r="D3" s="136">
        <v>48418</v>
      </c>
      <c r="E3" s="137"/>
      <c r="F3" s="138">
        <v>50840</v>
      </c>
      <c r="G3" s="139"/>
      <c r="H3" s="140"/>
    </row>
    <row r="4" spans="1:8" x14ac:dyDescent="0.15">
      <c r="A4" s="141"/>
      <c r="B4" s="142"/>
      <c r="C4" s="143"/>
      <c r="D4" s="144">
        <v>29999</v>
      </c>
      <c r="E4" s="145"/>
      <c r="F4" s="146">
        <v>25367</v>
      </c>
      <c r="G4" s="147"/>
      <c r="H4" s="148"/>
    </row>
    <row r="5" spans="1:8" x14ac:dyDescent="0.15">
      <c r="A5" s="129" t="s">
        <v>552</v>
      </c>
      <c r="B5" s="134"/>
      <c r="C5" s="135"/>
      <c r="D5" s="136">
        <v>63556</v>
      </c>
      <c r="E5" s="137"/>
      <c r="F5" s="138">
        <v>53605</v>
      </c>
      <c r="G5" s="139"/>
      <c r="H5" s="140"/>
    </row>
    <row r="6" spans="1:8" x14ac:dyDescent="0.15">
      <c r="A6" s="141"/>
      <c r="B6" s="142"/>
      <c r="C6" s="143"/>
      <c r="D6" s="144">
        <v>42918</v>
      </c>
      <c r="E6" s="145"/>
      <c r="F6" s="146">
        <v>28343</v>
      </c>
      <c r="G6" s="147"/>
      <c r="H6" s="148"/>
    </row>
    <row r="7" spans="1:8" x14ac:dyDescent="0.15">
      <c r="A7" s="129" t="s">
        <v>553</v>
      </c>
      <c r="B7" s="134"/>
      <c r="C7" s="135"/>
      <c r="D7" s="136">
        <v>44793</v>
      </c>
      <c r="E7" s="137"/>
      <c r="F7" s="138">
        <v>46440</v>
      </c>
      <c r="G7" s="139"/>
      <c r="H7" s="140"/>
    </row>
    <row r="8" spans="1:8" x14ac:dyDescent="0.15">
      <c r="A8" s="141"/>
      <c r="B8" s="142"/>
      <c r="C8" s="143"/>
      <c r="D8" s="144">
        <v>35611</v>
      </c>
      <c r="E8" s="145"/>
      <c r="F8" s="146">
        <v>27658</v>
      </c>
      <c r="G8" s="147"/>
      <c r="H8" s="148"/>
    </row>
    <row r="9" spans="1:8" x14ac:dyDescent="0.15">
      <c r="A9" s="129" t="s">
        <v>554</v>
      </c>
      <c r="B9" s="134"/>
      <c r="C9" s="135"/>
      <c r="D9" s="136">
        <v>37884</v>
      </c>
      <c r="E9" s="137"/>
      <c r="F9" s="138">
        <v>63257</v>
      </c>
      <c r="G9" s="139"/>
      <c r="H9" s="140"/>
    </row>
    <row r="10" spans="1:8" x14ac:dyDescent="0.15">
      <c r="A10" s="141"/>
      <c r="B10" s="142"/>
      <c r="C10" s="143"/>
      <c r="D10" s="144">
        <v>27763</v>
      </c>
      <c r="E10" s="145"/>
      <c r="F10" s="146">
        <v>27259</v>
      </c>
      <c r="G10" s="147"/>
      <c r="H10" s="148"/>
    </row>
    <row r="11" spans="1:8" x14ac:dyDescent="0.15">
      <c r="A11" s="129" t="s">
        <v>555</v>
      </c>
      <c r="B11" s="134"/>
      <c r="C11" s="135"/>
      <c r="D11" s="136">
        <v>33463</v>
      </c>
      <c r="E11" s="137"/>
      <c r="F11" s="138">
        <v>52308</v>
      </c>
      <c r="G11" s="139"/>
      <c r="H11" s="140"/>
    </row>
    <row r="12" spans="1:8" x14ac:dyDescent="0.15">
      <c r="A12" s="141"/>
      <c r="B12" s="142"/>
      <c r="C12" s="149"/>
      <c r="D12" s="144">
        <v>24006</v>
      </c>
      <c r="E12" s="145"/>
      <c r="F12" s="146">
        <v>28695</v>
      </c>
      <c r="G12" s="147"/>
      <c r="H12" s="148"/>
    </row>
    <row r="13" spans="1:8" x14ac:dyDescent="0.15">
      <c r="A13" s="129"/>
      <c r="B13" s="134"/>
      <c r="C13" s="150"/>
      <c r="D13" s="151">
        <v>45623</v>
      </c>
      <c r="E13" s="152"/>
      <c r="F13" s="153">
        <v>53290</v>
      </c>
      <c r="G13" s="154"/>
      <c r="H13" s="140"/>
    </row>
    <row r="14" spans="1:8" x14ac:dyDescent="0.15">
      <c r="A14" s="141"/>
      <c r="B14" s="142"/>
      <c r="C14" s="143"/>
      <c r="D14" s="144">
        <v>32059</v>
      </c>
      <c r="E14" s="145"/>
      <c r="F14" s="146">
        <v>27464</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2.5099999999999998</v>
      </c>
      <c r="C19" s="155">
        <f>ROUND(VALUE(SUBSTITUTE(実質収支比率等に係る経年分析!G$48,"▲","-")),2)</f>
        <v>4.2</v>
      </c>
      <c r="D19" s="155">
        <f>ROUND(VALUE(SUBSTITUTE(実質収支比率等に係る経年分析!H$48,"▲","-")),2)</f>
        <v>4.54</v>
      </c>
      <c r="E19" s="155">
        <f>ROUND(VALUE(SUBSTITUTE(実質収支比率等に係る経年分析!I$48,"▲","-")),2)</f>
        <v>6.16</v>
      </c>
      <c r="F19" s="155">
        <f>ROUND(VALUE(SUBSTITUTE(実質収支比率等に係る経年分析!J$48,"▲","-")),2)</f>
        <v>8.0299999999999994</v>
      </c>
    </row>
    <row r="20" spans="1:11" x14ac:dyDescent="0.15">
      <c r="A20" s="155" t="s">
        <v>49</v>
      </c>
      <c r="B20" s="155">
        <f>ROUND(VALUE(SUBSTITUTE(実質収支比率等に係る経年分析!F$47,"▲","-")),2)</f>
        <v>22.9</v>
      </c>
      <c r="C20" s="155">
        <f>ROUND(VALUE(SUBSTITUTE(実質収支比率等に係る経年分析!G$47,"▲","-")),2)</f>
        <v>22.81</v>
      </c>
      <c r="D20" s="155">
        <f>ROUND(VALUE(SUBSTITUTE(実質収支比率等に係る経年分析!H$47,"▲","-")),2)</f>
        <v>21.03</v>
      </c>
      <c r="E20" s="155">
        <f>ROUND(VALUE(SUBSTITUTE(実質収支比率等に係る経年分析!I$47,"▲","-")),2)</f>
        <v>21.33</v>
      </c>
      <c r="F20" s="155">
        <f>ROUND(VALUE(SUBSTITUTE(実質収支比率等に係る経年分析!J$47,"▲","-")),2)</f>
        <v>21.34</v>
      </c>
    </row>
    <row r="21" spans="1:11" x14ac:dyDescent="0.15">
      <c r="A21" s="155" t="s">
        <v>50</v>
      </c>
      <c r="B21" s="155">
        <f>IF(ISNUMBER(VALUE(SUBSTITUTE(実質収支比率等に係る経年分析!F$49,"▲","-"))),ROUND(VALUE(SUBSTITUTE(実質収支比率等に係る経年分析!F$49,"▲","-")),2),NA())</f>
        <v>-1.82</v>
      </c>
      <c r="C21" s="155">
        <f>IF(ISNUMBER(VALUE(SUBSTITUTE(実質収支比率等に係る経年分析!G$49,"▲","-"))),ROUND(VALUE(SUBSTITUTE(実質収支比率等に係る経年分析!G$49,"▲","-")),2),NA())</f>
        <v>1.72</v>
      </c>
      <c r="D21" s="155">
        <f>IF(ISNUMBER(VALUE(SUBSTITUTE(実質収支比率等に係る経年分析!H$49,"▲","-"))),ROUND(VALUE(SUBSTITUTE(実質収支比率等に係る経年分析!H$49,"▲","-")),2),NA())</f>
        <v>0.7</v>
      </c>
      <c r="E21" s="155">
        <f>IF(ISNUMBER(VALUE(SUBSTITUTE(実質収支比率等に係る経年分析!I$49,"▲","-"))),ROUND(VALUE(SUBSTITUTE(実質収支比率等に係る経年分析!I$49,"▲","-")),2),NA())</f>
        <v>1.59</v>
      </c>
      <c r="F21" s="155">
        <f>IF(ISNUMBER(VALUE(SUBSTITUTE(実質収支比率等に係る経年分析!J$49,"▲","-"))),ROUND(VALUE(SUBSTITUTE(実質収支比率等に係る経年分析!J$49,"▲","-")),2),NA())</f>
        <v>1.9</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0.13</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0.04</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0.06</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7.0000000000000007E-2</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0.06</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尾張都市計画事業小牧岩崎山前土地区画整理事業特別会計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0.01</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0.01</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0.01</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0.02</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0.01</v>
      </c>
    </row>
    <row r="30" spans="1:11" x14ac:dyDescent="0.15">
      <c r="A30" s="156" t="str">
        <f>IF(連結実質赤字比率に係る赤字・黒字の構成分析!C$40="",NA(),連結実質赤字比率に係る赤字・黒字の構成分析!C$40)</f>
        <v>公共下水道事業特別会計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0.21</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0.23</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0.25</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0.19</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0.21</v>
      </c>
    </row>
    <row r="31" spans="1:11" x14ac:dyDescent="0.15">
      <c r="A31" s="156" t="str">
        <f>IF(連結実質赤字比率に係る赤字・黒字の構成分析!C$39="",NA(),連結実質赤字比率に係る赤字・黒字の構成分析!C$39)</f>
        <v>後期高齢者医療特別会計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0.02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0.02</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0.02</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0.02</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0.32</v>
      </c>
    </row>
    <row r="32" spans="1:11" x14ac:dyDescent="0.15">
      <c r="A32" s="156" t="str">
        <f>IF(連結実質赤字比率に係る赤字・黒字の構成分析!C$38="",NA(),連結実質赤字比率に係る赤字・黒字の構成分析!C$38)</f>
        <v>国民健康保険事業特別会計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0.24</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0.3</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0.33</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0.37</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0.37</v>
      </c>
    </row>
    <row r="33" spans="1:16" x14ac:dyDescent="0.15">
      <c r="A33" s="156" t="str">
        <f>IF(連結実質赤字比率に係る赤字・黒字の構成分析!C$37="",NA(),連結実質赤字比率に係る赤字・黒字の構成分析!C$37)</f>
        <v>介護保険事業特別会計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0.28999999999999998</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0.34</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0.56999999999999995</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0.87</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v>
      </c>
    </row>
    <row r="34" spans="1:16" x14ac:dyDescent="0.15">
      <c r="A34" s="156" t="str">
        <f>IF(連結実質赤字比率に係る赤字・黒字の構成分析!C$36="",NA(),連結実質赤字比率に係る赤字・黒字の構成分析!C$36)</f>
        <v>一般会計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2.5099999999999998</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4.2</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4.53</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6.15</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8.02</v>
      </c>
    </row>
    <row r="35" spans="1:16" x14ac:dyDescent="0.15">
      <c r="A35" s="156" t="str">
        <f>IF(連結実質赤字比率に係る赤字・黒字の構成分析!C$35="",NA(),連結実質赤字比率に係る赤字・黒字の構成分析!C$35)</f>
        <v>水道事業会計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16.84</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16.73</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15.82</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16.329999999999998</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15.88</v>
      </c>
    </row>
    <row r="36" spans="1:16" x14ac:dyDescent="0.15">
      <c r="A36" s="156" t="str">
        <f>IF(連結実質赤字比率に係る赤字・黒字の構成分析!C$34="",NA(),連結実質赤字比率に係る赤字・黒字の構成分析!C$34)</f>
        <v>病院事業会計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69.94</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69.599999999999994</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65.83</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68.150000000000006</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66</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4143</v>
      </c>
      <c r="E42" s="157"/>
      <c r="F42" s="157"/>
      <c r="G42" s="157">
        <f>'実質公債費比率（分子）の構造'!L$52</f>
        <v>4051</v>
      </c>
      <c r="H42" s="157"/>
      <c r="I42" s="157"/>
      <c r="J42" s="157">
        <f>'実質公債費比率（分子）の構造'!M$52</f>
        <v>3685</v>
      </c>
      <c r="K42" s="157"/>
      <c r="L42" s="157"/>
      <c r="M42" s="157">
        <f>'実質公債費比率（分子）の構造'!N$52</f>
        <v>3716</v>
      </c>
      <c r="N42" s="157"/>
      <c r="O42" s="157"/>
      <c r="P42" s="157">
        <f>'実質公債費比率（分子）の構造'!O$52</f>
        <v>3935</v>
      </c>
    </row>
    <row r="43" spans="1:16" x14ac:dyDescent="0.15">
      <c r="A43" s="157" t="s">
        <v>58</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59</v>
      </c>
      <c r="B44" s="157" t="str">
        <f>'実質公債費比率（分子）の構造'!K$50</f>
        <v>-</v>
      </c>
      <c r="C44" s="157"/>
      <c r="D44" s="157"/>
      <c r="E44" s="157" t="str">
        <f>'実質公債費比率（分子）の構造'!L$50</f>
        <v>-</v>
      </c>
      <c r="F44" s="157"/>
      <c r="G44" s="157"/>
      <c r="H44" s="157" t="str">
        <f>'実質公債費比率（分子）の構造'!M$50</f>
        <v>-</v>
      </c>
      <c r="I44" s="157"/>
      <c r="J44" s="157"/>
      <c r="K44" s="157" t="str">
        <f>'実質公債費比率（分子）の構造'!N$50</f>
        <v>-</v>
      </c>
      <c r="L44" s="157"/>
      <c r="M44" s="157"/>
      <c r="N44" s="157" t="str">
        <f>'実質公債費比率（分子）の構造'!O$50</f>
        <v>-</v>
      </c>
      <c r="O44" s="157"/>
      <c r="P44" s="157"/>
    </row>
    <row r="45" spans="1:16" x14ac:dyDescent="0.15">
      <c r="A45" s="157" t="s">
        <v>60</v>
      </c>
      <c r="B45" s="157">
        <f>'実質公債費比率（分子）の構造'!K$49</f>
        <v>31</v>
      </c>
      <c r="C45" s="157"/>
      <c r="D45" s="157"/>
      <c r="E45" s="157">
        <f>'実質公債費比率（分子）の構造'!L$49</f>
        <v>45</v>
      </c>
      <c r="F45" s="157"/>
      <c r="G45" s="157"/>
      <c r="H45" s="157">
        <f>'実質公債費比率（分子）の構造'!M$49</f>
        <v>55</v>
      </c>
      <c r="I45" s="157"/>
      <c r="J45" s="157"/>
      <c r="K45" s="157">
        <f>'実質公債費比率（分子）の構造'!N$49</f>
        <v>85</v>
      </c>
      <c r="L45" s="157"/>
      <c r="M45" s="157"/>
      <c r="N45" s="157">
        <f>'実質公債費比率（分子）の構造'!O$49</f>
        <v>240</v>
      </c>
      <c r="O45" s="157"/>
      <c r="P45" s="157"/>
    </row>
    <row r="46" spans="1:16" x14ac:dyDescent="0.15">
      <c r="A46" s="157" t="s">
        <v>61</v>
      </c>
      <c r="B46" s="157">
        <f>'実質公債費比率（分子）の構造'!K$48</f>
        <v>1756</v>
      </c>
      <c r="C46" s="157"/>
      <c r="D46" s="157"/>
      <c r="E46" s="157">
        <f>'実質公債費比率（分子）の構造'!L$48</f>
        <v>1824</v>
      </c>
      <c r="F46" s="157"/>
      <c r="G46" s="157"/>
      <c r="H46" s="157">
        <f>'実質公債費比率（分子）の構造'!M$48</f>
        <v>1748</v>
      </c>
      <c r="I46" s="157"/>
      <c r="J46" s="157"/>
      <c r="K46" s="157">
        <f>'実質公債費比率（分子）の構造'!N$48</f>
        <v>1697</v>
      </c>
      <c r="L46" s="157"/>
      <c r="M46" s="157"/>
      <c r="N46" s="157">
        <f>'実質公債費比率（分子）の構造'!O$48</f>
        <v>1315</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2373</v>
      </c>
      <c r="C49" s="157"/>
      <c r="D49" s="157"/>
      <c r="E49" s="157">
        <f>'実質公債費比率（分子）の構造'!L$45</f>
        <v>2070</v>
      </c>
      <c r="F49" s="157"/>
      <c r="G49" s="157"/>
      <c r="H49" s="157">
        <f>'実質公債費比率（分子）の構造'!M$45</f>
        <v>1956</v>
      </c>
      <c r="I49" s="157"/>
      <c r="J49" s="157"/>
      <c r="K49" s="157">
        <f>'実質公債費比率（分子）の構造'!N$45</f>
        <v>2018</v>
      </c>
      <c r="L49" s="157"/>
      <c r="M49" s="157"/>
      <c r="N49" s="157">
        <f>'実質公債費比率（分子）の構造'!O$45</f>
        <v>1987</v>
      </c>
      <c r="O49" s="157"/>
      <c r="P49" s="157"/>
    </row>
    <row r="50" spans="1:16" x14ac:dyDescent="0.15">
      <c r="A50" s="157" t="s">
        <v>65</v>
      </c>
      <c r="B50" s="157" t="e">
        <f>NA()</f>
        <v>#N/A</v>
      </c>
      <c r="C50" s="157">
        <f>IF(ISNUMBER('実質公債費比率（分子）の構造'!K$53),'実質公債費比率（分子）の構造'!K$53,NA())</f>
        <v>17</v>
      </c>
      <c r="D50" s="157" t="e">
        <f>NA()</f>
        <v>#N/A</v>
      </c>
      <c r="E50" s="157" t="e">
        <f>NA()</f>
        <v>#N/A</v>
      </c>
      <c r="F50" s="157">
        <f>IF(ISNUMBER('実質公債費比率（分子）の構造'!L$53),'実質公債費比率（分子）の構造'!L$53,NA())</f>
        <v>-112</v>
      </c>
      <c r="G50" s="157" t="e">
        <f>NA()</f>
        <v>#N/A</v>
      </c>
      <c r="H50" s="157" t="e">
        <f>NA()</f>
        <v>#N/A</v>
      </c>
      <c r="I50" s="157">
        <f>IF(ISNUMBER('実質公債費比率（分子）の構造'!M$53),'実質公債費比率（分子）の構造'!M$53,NA())</f>
        <v>74</v>
      </c>
      <c r="J50" s="157" t="e">
        <f>NA()</f>
        <v>#N/A</v>
      </c>
      <c r="K50" s="157" t="e">
        <f>NA()</f>
        <v>#N/A</v>
      </c>
      <c r="L50" s="157">
        <f>IF(ISNUMBER('実質公債費比率（分子）の構造'!N$53),'実質公債費比率（分子）の構造'!N$53,NA())</f>
        <v>84</v>
      </c>
      <c r="M50" s="157" t="e">
        <f>NA()</f>
        <v>#N/A</v>
      </c>
      <c r="N50" s="157" t="e">
        <f>NA()</f>
        <v>#N/A</v>
      </c>
      <c r="O50" s="157">
        <f>IF(ISNUMBER('実質公債費比率（分子）の構造'!O$53),'実質公債費比率（分子）の構造'!O$53,NA())</f>
        <v>-393</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22328</v>
      </c>
      <c r="E56" s="156"/>
      <c r="F56" s="156"/>
      <c r="G56" s="156">
        <f>'将来負担比率（分子）の構造'!J$52</f>
        <v>21648</v>
      </c>
      <c r="H56" s="156"/>
      <c r="I56" s="156"/>
      <c r="J56" s="156">
        <f>'将来負担比率（分子）の構造'!K$52</f>
        <v>20722</v>
      </c>
      <c r="K56" s="156"/>
      <c r="L56" s="156"/>
      <c r="M56" s="156">
        <f>'将来負担比率（分子）の構造'!L$52</f>
        <v>24032</v>
      </c>
      <c r="N56" s="156"/>
      <c r="O56" s="156"/>
      <c r="P56" s="156">
        <f>'将来負担比率（分子）の構造'!M$52</f>
        <v>23560</v>
      </c>
    </row>
    <row r="57" spans="1:16" x14ac:dyDescent="0.15">
      <c r="A57" s="156" t="s">
        <v>36</v>
      </c>
      <c r="B57" s="156"/>
      <c r="C57" s="156"/>
      <c r="D57" s="156">
        <f>'将来負担比率（分子）の構造'!I$51</f>
        <v>12760</v>
      </c>
      <c r="E57" s="156"/>
      <c r="F57" s="156"/>
      <c r="G57" s="156">
        <f>'将来負担比率（分子）の構造'!J$51</f>
        <v>11310</v>
      </c>
      <c r="H57" s="156"/>
      <c r="I57" s="156"/>
      <c r="J57" s="156">
        <f>'将来負担比率（分子）の構造'!K$51</f>
        <v>9555</v>
      </c>
      <c r="K57" s="156"/>
      <c r="L57" s="156"/>
      <c r="M57" s="156">
        <f>'将来負担比率（分子）の構造'!L$51</f>
        <v>8082</v>
      </c>
      <c r="N57" s="156"/>
      <c r="O57" s="156"/>
      <c r="P57" s="156">
        <f>'将来負担比率（分子）の構造'!M$51</f>
        <v>8526</v>
      </c>
    </row>
    <row r="58" spans="1:16" x14ac:dyDescent="0.15">
      <c r="A58" s="156" t="s">
        <v>35</v>
      </c>
      <c r="B58" s="156"/>
      <c r="C58" s="156"/>
      <c r="D58" s="156">
        <f>'将来負担比率（分子）の構造'!I$50</f>
        <v>24167</v>
      </c>
      <c r="E58" s="156"/>
      <c r="F58" s="156"/>
      <c r="G58" s="156">
        <f>'将来負担比率（分子）の構造'!J$50</f>
        <v>24142</v>
      </c>
      <c r="H58" s="156"/>
      <c r="I58" s="156"/>
      <c r="J58" s="156">
        <f>'将来負担比率（分子）の構造'!K$50</f>
        <v>25115</v>
      </c>
      <c r="K58" s="156"/>
      <c r="L58" s="156"/>
      <c r="M58" s="156">
        <f>'将来負担比率（分子）の構造'!L$50</f>
        <v>25147</v>
      </c>
      <c r="N58" s="156"/>
      <c r="O58" s="156"/>
      <c r="P58" s="156">
        <f>'将来負担比率（分子）の構造'!M$50</f>
        <v>27339</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15">
      <c r="A62" s="156" t="s">
        <v>29</v>
      </c>
      <c r="B62" s="156">
        <f>'将来負担比率（分子）の構造'!I$45</f>
        <v>7278</v>
      </c>
      <c r="C62" s="156"/>
      <c r="D62" s="156"/>
      <c r="E62" s="156">
        <f>'将来負担比率（分子）の構造'!J$45</f>
        <v>6919</v>
      </c>
      <c r="F62" s="156"/>
      <c r="G62" s="156"/>
      <c r="H62" s="156">
        <f>'将来負担比率（分子）の構造'!K$45</f>
        <v>6829</v>
      </c>
      <c r="I62" s="156"/>
      <c r="J62" s="156"/>
      <c r="K62" s="156">
        <f>'将来負担比率（分子）の構造'!L$45</f>
        <v>6862</v>
      </c>
      <c r="L62" s="156"/>
      <c r="M62" s="156"/>
      <c r="N62" s="156">
        <f>'将来負担比率（分子）の構造'!M$45</f>
        <v>6780</v>
      </c>
      <c r="O62" s="156"/>
      <c r="P62" s="156"/>
    </row>
    <row r="63" spans="1:16" x14ac:dyDescent="0.15">
      <c r="A63" s="156" t="s">
        <v>28</v>
      </c>
      <c r="B63" s="156">
        <f>'将来負担比率（分子）の構造'!I$44</f>
        <v>2648</v>
      </c>
      <c r="C63" s="156"/>
      <c r="D63" s="156"/>
      <c r="E63" s="156">
        <f>'将来負担比率（分子）の構造'!J$44</f>
        <v>4984</v>
      </c>
      <c r="F63" s="156"/>
      <c r="G63" s="156"/>
      <c r="H63" s="156">
        <f>'将来負担比率（分子）の構造'!K$44</f>
        <v>4959</v>
      </c>
      <c r="I63" s="156"/>
      <c r="J63" s="156"/>
      <c r="K63" s="156">
        <f>'将来負担比率（分子）の構造'!L$44</f>
        <v>4953</v>
      </c>
      <c r="L63" s="156"/>
      <c r="M63" s="156"/>
      <c r="N63" s="156">
        <f>'将来負担比率（分子）の構造'!M$44</f>
        <v>5042</v>
      </c>
      <c r="O63" s="156"/>
      <c r="P63" s="156"/>
    </row>
    <row r="64" spans="1:16" x14ac:dyDescent="0.15">
      <c r="A64" s="156" t="s">
        <v>27</v>
      </c>
      <c r="B64" s="156">
        <f>'将来負担比率（分子）の構造'!I$43</f>
        <v>14056</v>
      </c>
      <c r="C64" s="156"/>
      <c r="D64" s="156"/>
      <c r="E64" s="156">
        <f>'将来負担比率（分子）の構造'!J$43</f>
        <v>13206</v>
      </c>
      <c r="F64" s="156"/>
      <c r="G64" s="156"/>
      <c r="H64" s="156">
        <f>'将来負担比率（分子）の構造'!K$43</f>
        <v>12421</v>
      </c>
      <c r="I64" s="156"/>
      <c r="J64" s="156"/>
      <c r="K64" s="156">
        <f>'将来負担比率（分子）の構造'!L$43</f>
        <v>12353</v>
      </c>
      <c r="L64" s="156"/>
      <c r="M64" s="156"/>
      <c r="N64" s="156">
        <f>'将来負担比率（分子）の構造'!M$43</f>
        <v>14408</v>
      </c>
      <c r="O64" s="156"/>
      <c r="P64" s="156"/>
    </row>
    <row r="65" spans="1:16" x14ac:dyDescent="0.15">
      <c r="A65" s="156" t="s">
        <v>26</v>
      </c>
      <c r="B65" s="156">
        <f>'将来負担比率（分子）の構造'!I$42</f>
        <v>154</v>
      </c>
      <c r="C65" s="156"/>
      <c r="D65" s="156"/>
      <c r="E65" s="156">
        <f>'将来負担比率（分子）の構造'!J$42</f>
        <v>130</v>
      </c>
      <c r="F65" s="156"/>
      <c r="G65" s="156"/>
      <c r="H65" s="156" t="str">
        <f>'将来負担比率（分子）の構造'!K$42</f>
        <v>-</v>
      </c>
      <c r="I65" s="156"/>
      <c r="J65" s="156"/>
      <c r="K65" s="156" t="str">
        <f>'将来負担比率（分子）の構造'!L$42</f>
        <v>-</v>
      </c>
      <c r="L65" s="156"/>
      <c r="M65" s="156"/>
      <c r="N65" s="156">
        <f>'将来負担比率（分子）の構造'!M$42</f>
        <v>138</v>
      </c>
      <c r="O65" s="156"/>
      <c r="P65" s="156"/>
    </row>
    <row r="66" spans="1:16" x14ac:dyDescent="0.15">
      <c r="A66" s="156" t="s">
        <v>25</v>
      </c>
      <c r="B66" s="156">
        <f>'将来負担比率（分子）の構造'!I$41</f>
        <v>12168</v>
      </c>
      <c r="C66" s="156"/>
      <c r="D66" s="156"/>
      <c r="E66" s="156">
        <f>'将来負担比率（分子）の構造'!J$41</f>
        <v>12359</v>
      </c>
      <c r="F66" s="156"/>
      <c r="G66" s="156"/>
      <c r="H66" s="156">
        <f>'将来負担比率（分子）の構造'!K$41</f>
        <v>11408</v>
      </c>
      <c r="I66" s="156"/>
      <c r="J66" s="156"/>
      <c r="K66" s="156">
        <f>'将来負担比率（分子）の構造'!L$41</f>
        <v>9819</v>
      </c>
      <c r="L66" s="156"/>
      <c r="M66" s="156"/>
      <c r="N66" s="156">
        <f>'将来負担比率（分子）の構造'!M$41</f>
        <v>8430</v>
      </c>
      <c r="O66" s="156"/>
      <c r="P66" s="156"/>
    </row>
    <row r="67" spans="1:16" x14ac:dyDescent="0.15">
      <c r="A67" s="156" t="s">
        <v>69</v>
      </c>
      <c r="B67" s="156" t="e">
        <f>NA()</f>
        <v>#N/A</v>
      </c>
      <c r="C67" s="156">
        <f>IF(ISNUMBER('将来負担比率（分子）の構造'!I$53), IF('将来負担比率（分子）の構造'!I$53 &lt; 0, 0, '将来負担比率（分子）の構造'!I$53), NA())</f>
        <v>0</v>
      </c>
      <c r="D67" s="156" t="e">
        <f>NA()</f>
        <v>#N/A</v>
      </c>
      <c r="E67" s="156" t="e">
        <f>NA()</f>
        <v>#N/A</v>
      </c>
      <c r="F67" s="156">
        <f>IF(ISNUMBER('将来負担比率（分子）の構造'!J$53), IF('将来負担比率（分子）の構造'!J$53 &lt; 0, 0, '将来負担比率（分子）の構造'!J$53), NA())</f>
        <v>0</v>
      </c>
      <c r="G67" s="156" t="e">
        <f>NA()</f>
        <v>#N/A</v>
      </c>
      <c r="H67" s="156" t="e">
        <f>NA()</f>
        <v>#N/A</v>
      </c>
      <c r="I67" s="156">
        <f>IF(ISNUMBER('将来負担比率（分子）の構造'!K$53), IF('将来負担比率（分子）の構造'!K$53 &lt; 0, 0, '将来負担比率（分子）の構造'!K$53), NA())</f>
        <v>0</v>
      </c>
      <c r="J67" s="156" t="e">
        <f>NA()</f>
        <v>#N/A</v>
      </c>
      <c r="K67" s="156" t="e">
        <f>NA()</f>
        <v>#N/A</v>
      </c>
      <c r="L67" s="156">
        <f>IF(ISNUMBER('将来負担比率（分子）の構造'!L$53), IF('将来負担比率（分子）の構造'!L$53 &lt; 0, 0, '将来負担比率（分子）の構造'!L$53), NA())</f>
        <v>0</v>
      </c>
      <c r="M67" s="156" t="e">
        <f>NA()</f>
        <v>#N/A</v>
      </c>
      <c r="N67" s="156" t="e">
        <f>NA()</f>
        <v>#N/A</v>
      </c>
      <c r="O67" s="156">
        <f>IF(ISNUMBER('将来負担比率（分子）の構造'!M$53), IF('将来負担比率（分子）の構造'!M$53 &lt; 0, 0, '将来負担比率（分子）の構造'!M$53), NA())</f>
        <v>0</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7132</v>
      </c>
      <c r="C72" s="160">
        <f>基金残高に係る経年分析!G55</f>
        <v>7143</v>
      </c>
      <c r="D72" s="160">
        <f>基金残高に係る経年分析!H55</f>
        <v>7151</v>
      </c>
    </row>
    <row r="73" spans="1:16" x14ac:dyDescent="0.15">
      <c r="A73" s="159" t="s">
        <v>72</v>
      </c>
      <c r="B73" s="160" t="str">
        <f>基金残高に係る経年分析!F56</f>
        <v>-</v>
      </c>
      <c r="C73" s="160" t="str">
        <f>基金残高に係る経年分析!G56</f>
        <v>-</v>
      </c>
      <c r="D73" s="160" t="str">
        <f>基金残高に係る経年分析!H56</f>
        <v>-</v>
      </c>
    </row>
    <row r="74" spans="1:16" x14ac:dyDescent="0.15">
      <c r="A74" s="159" t="s">
        <v>73</v>
      </c>
      <c r="B74" s="160">
        <f>基金残高に係る経年分析!F57</f>
        <v>13754</v>
      </c>
      <c r="C74" s="160">
        <f>基金残高に係る経年分析!G57</f>
        <v>13795</v>
      </c>
      <c r="D74" s="160">
        <f>基金残高に係る経年分析!H57</f>
        <v>15839</v>
      </c>
    </row>
  </sheetData>
  <sheetProtection algorithmName="SHA-512" hashValue="RXC6eAJ9UtmBD6TM6YSit2SGm/pRKtSWdlqvpEIPzsHpO7cjYD3caGro4GdrYlH9SfPTV7NiRJPYvfWAprJOgw==" saltValue="dZGiEUvKgbAP/uncIeXh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205</v>
      </c>
      <c r="DI1" s="636"/>
      <c r="DJ1" s="636"/>
      <c r="DK1" s="636"/>
      <c r="DL1" s="636"/>
      <c r="DM1" s="636"/>
      <c r="DN1" s="637"/>
      <c r="DO1" s="201"/>
      <c r="DP1" s="635" t="s">
        <v>206</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207</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218</v>
      </c>
      <c r="C5" s="646"/>
      <c r="D5" s="646"/>
      <c r="E5" s="646"/>
      <c r="F5" s="646"/>
      <c r="G5" s="646"/>
      <c r="H5" s="646"/>
      <c r="I5" s="646"/>
      <c r="J5" s="646"/>
      <c r="K5" s="646"/>
      <c r="L5" s="646"/>
      <c r="M5" s="646"/>
      <c r="N5" s="646"/>
      <c r="O5" s="646"/>
      <c r="P5" s="646"/>
      <c r="Q5" s="647"/>
      <c r="R5" s="648">
        <v>32466411</v>
      </c>
      <c r="S5" s="649"/>
      <c r="T5" s="649"/>
      <c r="U5" s="649"/>
      <c r="V5" s="649"/>
      <c r="W5" s="649"/>
      <c r="X5" s="649"/>
      <c r="Y5" s="650"/>
      <c r="Z5" s="651">
        <v>61.1</v>
      </c>
      <c r="AA5" s="651"/>
      <c r="AB5" s="651"/>
      <c r="AC5" s="651"/>
      <c r="AD5" s="652">
        <v>29865724</v>
      </c>
      <c r="AE5" s="652"/>
      <c r="AF5" s="652"/>
      <c r="AG5" s="652"/>
      <c r="AH5" s="652"/>
      <c r="AI5" s="652"/>
      <c r="AJ5" s="652"/>
      <c r="AK5" s="652"/>
      <c r="AL5" s="653">
        <v>86.9</v>
      </c>
      <c r="AM5" s="654"/>
      <c r="AN5" s="654"/>
      <c r="AO5" s="655"/>
      <c r="AP5" s="645" t="s">
        <v>219</v>
      </c>
      <c r="AQ5" s="646"/>
      <c r="AR5" s="646"/>
      <c r="AS5" s="646"/>
      <c r="AT5" s="646"/>
      <c r="AU5" s="646"/>
      <c r="AV5" s="646"/>
      <c r="AW5" s="646"/>
      <c r="AX5" s="646"/>
      <c r="AY5" s="646"/>
      <c r="AZ5" s="646"/>
      <c r="BA5" s="646"/>
      <c r="BB5" s="646"/>
      <c r="BC5" s="646"/>
      <c r="BD5" s="646"/>
      <c r="BE5" s="646"/>
      <c r="BF5" s="647"/>
      <c r="BG5" s="659">
        <v>30547812</v>
      </c>
      <c r="BH5" s="660"/>
      <c r="BI5" s="660"/>
      <c r="BJ5" s="660"/>
      <c r="BK5" s="660"/>
      <c r="BL5" s="660"/>
      <c r="BM5" s="660"/>
      <c r="BN5" s="661"/>
      <c r="BO5" s="662">
        <v>94.1</v>
      </c>
      <c r="BP5" s="662"/>
      <c r="BQ5" s="662"/>
      <c r="BR5" s="662"/>
      <c r="BS5" s="663">
        <v>682088</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401816</v>
      </c>
      <c r="S6" s="660"/>
      <c r="T6" s="660"/>
      <c r="U6" s="660"/>
      <c r="V6" s="660"/>
      <c r="W6" s="660"/>
      <c r="X6" s="660"/>
      <c r="Y6" s="661"/>
      <c r="Z6" s="662">
        <v>0.8</v>
      </c>
      <c r="AA6" s="662"/>
      <c r="AB6" s="662"/>
      <c r="AC6" s="662"/>
      <c r="AD6" s="663">
        <v>401816</v>
      </c>
      <c r="AE6" s="663"/>
      <c r="AF6" s="663"/>
      <c r="AG6" s="663"/>
      <c r="AH6" s="663"/>
      <c r="AI6" s="663"/>
      <c r="AJ6" s="663"/>
      <c r="AK6" s="663"/>
      <c r="AL6" s="664">
        <v>1.2</v>
      </c>
      <c r="AM6" s="665"/>
      <c r="AN6" s="665"/>
      <c r="AO6" s="666"/>
      <c r="AP6" s="656" t="s">
        <v>224</v>
      </c>
      <c r="AQ6" s="657"/>
      <c r="AR6" s="657"/>
      <c r="AS6" s="657"/>
      <c r="AT6" s="657"/>
      <c r="AU6" s="657"/>
      <c r="AV6" s="657"/>
      <c r="AW6" s="657"/>
      <c r="AX6" s="657"/>
      <c r="AY6" s="657"/>
      <c r="AZ6" s="657"/>
      <c r="BA6" s="657"/>
      <c r="BB6" s="657"/>
      <c r="BC6" s="657"/>
      <c r="BD6" s="657"/>
      <c r="BE6" s="657"/>
      <c r="BF6" s="658"/>
      <c r="BG6" s="659">
        <v>30547812</v>
      </c>
      <c r="BH6" s="660"/>
      <c r="BI6" s="660"/>
      <c r="BJ6" s="660"/>
      <c r="BK6" s="660"/>
      <c r="BL6" s="660"/>
      <c r="BM6" s="660"/>
      <c r="BN6" s="661"/>
      <c r="BO6" s="662">
        <v>94.1</v>
      </c>
      <c r="BP6" s="662"/>
      <c r="BQ6" s="662"/>
      <c r="BR6" s="662"/>
      <c r="BS6" s="663">
        <v>682088</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361400</v>
      </c>
      <c r="CS6" s="660"/>
      <c r="CT6" s="660"/>
      <c r="CU6" s="660"/>
      <c r="CV6" s="660"/>
      <c r="CW6" s="660"/>
      <c r="CX6" s="660"/>
      <c r="CY6" s="661"/>
      <c r="CZ6" s="653">
        <v>0.7</v>
      </c>
      <c r="DA6" s="654"/>
      <c r="DB6" s="654"/>
      <c r="DC6" s="673"/>
      <c r="DD6" s="668" t="s">
        <v>124</v>
      </c>
      <c r="DE6" s="660"/>
      <c r="DF6" s="660"/>
      <c r="DG6" s="660"/>
      <c r="DH6" s="660"/>
      <c r="DI6" s="660"/>
      <c r="DJ6" s="660"/>
      <c r="DK6" s="660"/>
      <c r="DL6" s="660"/>
      <c r="DM6" s="660"/>
      <c r="DN6" s="660"/>
      <c r="DO6" s="660"/>
      <c r="DP6" s="661"/>
      <c r="DQ6" s="668">
        <v>361400</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47831</v>
      </c>
      <c r="S7" s="660"/>
      <c r="T7" s="660"/>
      <c r="U7" s="660"/>
      <c r="V7" s="660"/>
      <c r="W7" s="660"/>
      <c r="X7" s="660"/>
      <c r="Y7" s="661"/>
      <c r="Z7" s="662">
        <v>0.1</v>
      </c>
      <c r="AA7" s="662"/>
      <c r="AB7" s="662"/>
      <c r="AC7" s="662"/>
      <c r="AD7" s="663">
        <v>47831</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13921401</v>
      </c>
      <c r="BH7" s="660"/>
      <c r="BI7" s="660"/>
      <c r="BJ7" s="660"/>
      <c r="BK7" s="660"/>
      <c r="BL7" s="660"/>
      <c r="BM7" s="660"/>
      <c r="BN7" s="661"/>
      <c r="BO7" s="662">
        <v>42.9</v>
      </c>
      <c r="BP7" s="662"/>
      <c r="BQ7" s="662"/>
      <c r="BR7" s="662"/>
      <c r="BS7" s="663">
        <v>682088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5209877</v>
      </c>
      <c r="CS7" s="660"/>
      <c r="CT7" s="660"/>
      <c r="CU7" s="660"/>
      <c r="CV7" s="660"/>
      <c r="CW7" s="660"/>
      <c r="CX7" s="660"/>
      <c r="CY7" s="661"/>
      <c r="CZ7" s="662">
        <v>10.5</v>
      </c>
      <c r="DA7" s="662"/>
      <c r="DB7" s="662"/>
      <c r="DC7" s="662"/>
      <c r="DD7" s="668">
        <v>283127</v>
      </c>
      <c r="DE7" s="660"/>
      <c r="DF7" s="660"/>
      <c r="DG7" s="660"/>
      <c r="DH7" s="660"/>
      <c r="DI7" s="660"/>
      <c r="DJ7" s="660"/>
      <c r="DK7" s="660"/>
      <c r="DL7" s="660"/>
      <c r="DM7" s="660"/>
      <c r="DN7" s="660"/>
      <c r="DO7" s="660"/>
      <c r="DP7" s="661"/>
      <c r="DQ7" s="668">
        <v>4711207</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163318</v>
      </c>
      <c r="S8" s="660"/>
      <c r="T8" s="660"/>
      <c r="U8" s="660"/>
      <c r="V8" s="660"/>
      <c r="W8" s="660"/>
      <c r="X8" s="660"/>
      <c r="Y8" s="661"/>
      <c r="Z8" s="662">
        <v>0.3</v>
      </c>
      <c r="AA8" s="662"/>
      <c r="AB8" s="662"/>
      <c r="AC8" s="662"/>
      <c r="AD8" s="663">
        <v>163318</v>
      </c>
      <c r="AE8" s="663"/>
      <c r="AF8" s="663"/>
      <c r="AG8" s="663"/>
      <c r="AH8" s="663"/>
      <c r="AI8" s="663"/>
      <c r="AJ8" s="663"/>
      <c r="AK8" s="663"/>
      <c r="AL8" s="664">
        <v>0.5</v>
      </c>
      <c r="AM8" s="665"/>
      <c r="AN8" s="665"/>
      <c r="AO8" s="666"/>
      <c r="AP8" s="656" t="s">
        <v>230</v>
      </c>
      <c r="AQ8" s="657"/>
      <c r="AR8" s="657"/>
      <c r="AS8" s="657"/>
      <c r="AT8" s="657"/>
      <c r="AU8" s="657"/>
      <c r="AV8" s="657"/>
      <c r="AW8" s="657"/>
      <c r="AX8" s="657"/>
      <c r="AY8" s="657"/>
      <c r="AZ8" s="657"/>
      <c r="BA8" s="657"/>
      <c r="BB8" s="657"/>
      <c r="BC8" s="657"/>
      <c r="BD8" s="657"/>
      <c r="BE8" s="657"/>
      <c r="BF8" s="658"/>
      <c r="BG8" s="659">
        <v>283426</v>
      </c>
      <c r="BH8" s="660"/>
      <c r="BI8" s="660"/>
      <c r="BJ8" s="660"/>
      <c r="BK8" s="660"/>
      <c r="BL8" s="660"/>
      <c r="BM8" s="660"/>
      <c r="BN8" s="661"/>
      <c r="BO8" s="662">
        <v>0.9</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19021078</v>
      </c>
      <c r="CS8" s="660"/>
      <c r="CT8" s="660"/>
      <c r="CU8" s="660"/>
      <c r="CV8" s="660"/>
      <c r="CW8" s="660"/>
      <c r="CX8" s="660"/>
      <c r="CY8" s="661"/>
      <c r="CZ8" s="662">
        <v>38.200000000000003</v>
      </c>
      <c r="DA8" s="662"/>
      <c r="DB8" s="662"/>
      <c r="DC8" s="662"/>
      <c r="DD8" s="668">
        <v>315241</v>
      </c>
      <c r="DE8" s="660"/>
      <c r="DF8" s="660"/>
      <c r="DG8" s="660"/>
      <c r="DH8" s="660"/>
      <c r="DI8" s="660"/>
      <c r="DJ8" s="660"/>
      <c r="DK8" s="660"/>
      <c r="DL8" s="660"/>
      <c r="DM8" s="660"/>
      <c r="DN8" s="660"/>
      <c r="DO8" s="660"/>
      <c r="DP8" s="661"/>
      <c r="DQ8" s="668">
        <v>10827852</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157577</v>
      </c>
      <c r="S9" s="660"/>
      <c r="T9" s="660"/>
      <c r="U9" s="660"/>
      <c r="V9" s="660"/>
      <c r="W9" s="660"/>
      <c r="X9" s="660"/>
      <c r="Y9" s="661"/>
      <c r="Z9" s="662">
        <v>0.3</v>
      </c>
      <c r="AA9" s="662"/>
      <c r="AB9" s="662"/>
      <c r="AC9" s="662"/>
      <c r="AD9" s="663">
        <v>157577</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9248407</v>
      </c>
      <c r="BH9" s="660"/>
      <c r="BI9" s="660"/>
      <c r="BJ9" s="660"/>
      <c r="BK9" s="660"/>
      <c r="BL9" s="660"/>
      <c r="BM9" s="660"/>
      <c r="BN9" s="661"/>
      <c r="BO9" s="662">
        <v>28.5</v>
      </c>
      <c r="BP9" s="662"/>
      <c r="BQ9" s="662"/>
      <c r="BR9" s="662"/>
      <c r="BS9" s="668" t="s">
        <v>124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4360208</v>
      </c>
      <c r="CS9" s="660"/>
      <c r="CT9" s="660"/>
      <c r="CU9" s="660"/>
      <c r="CV9" s="660"/>
      <c r="CW9" s="660"/>
      <c r="CX9" s="660"/>
      <c r="CY9" s="661"/>
      <c r="CZ9" s="662">
        <v>8.8000000000000007</v>
      </c>
      <c r="DA9" s="662"/>
      <c r="DB9" s="662"/>
      <c r="DC9" s="662"/>
      <c r="DD9" s="668">
        <v>126615</v>
      </c>
      <c r="DE9" s="660"/>
      <c r="DF9" s="660"/>
      <c r="DG9" s="660"/>
      <c r="DH9" s="660"/>
      <c r="DI9" s="660"/>
      <c r="DJ9" s="660"/>
      <c r="DK9" s="660"/>
      <c r="DL9" s="660"/>
      <c r="DM9" s="660"/>
      <c r="DN9" s="660"/>
      <c r="DO9" s="660"/>
      <c r="DP9" s="661"/>
      <c r="DQ9" s="668">
        <v>3996371</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689664</v>
      </c>
      <c r="BH10" s="660"/>
      <c r="BI10" s="660"/>
      <c r="BJ10" s="660"/>
      <c r="BK10" s="660"/>
      <c r="BL10" s="660"/>
      <c r="BM10" s="660"/>
      <c r="BN10" s="661"/>
      <c r="BO10" s="662">
        <v>2.1</v>
      </c>
      <c r="BP10" s="662"/>
      <c r="BQ10" s="662"/>
      <c r="BR10" s="662"/>
      <c r="BS10" s="668" t="s">
        <v>231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285861</v>
      </c>
      <c r="CS10" s="660"/>
      <c r="CT10" s="660"/>
      <c r="CU10" s="660"/>
      <c r="CV10" s="660"/>
      <c r="CW10" s="660"/>
      <c r="CX10" s="660"/>
      <c r="CY10" s="661"/>
      <c r="CZ10" s="662">
        <v>0.6</v>
      </c>
      <c r="DA10" s="662"/>
      <c r="DB10" s="662"/>
      <c r="DC10" s="662"/>
      <c r="DD10" s="668">
        <v>33423</v>
      </c>
      <c r="DE10" s="660"/>
      <c r="DF10" s="660"/>
      <c r="DG10" s="660"/>
      <c r="DH10" s="660"/>
      <c r="DI10" s="660"/>
      <c r="DJ10" s="660"/>
      <c r="DK10" s="660"/>
      <c r="DL10" s="660"/>
      <c r="DM10" s="660"/>
      <c r="DN10" s="660"/>
      <c r="DO10" s="660"/>
      <c r="DP10" s="661"/>
      <c r="DQ10" s="668">
        <v>282640</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231</v>
      </c>
      <c r="AE11" s="663"/>
      <c r="AF11" s="663"/>
      <c r="AG11" s="663"/>
      <c r="AH11" s="663"/>
      <c r="AI11" s="663"/>
      <c r="AJ11" s="663"/>
      <c r="AK11" s="663"/>
      <c r="AL11" s="664" t="s">
        <v>231</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3699904</v>
      </c>
      <c r="BH11" s="660"/>
      <c r="BI11" s="660"/>
      <c r="BJ11" s="660"/>
      <c r="BK11" s="660"/>
      <c r="BL11" s="660"/>
      <c r="BM11" s="660"/>
      <c r="BN11" s="661"/>
      <c r="BO11" s="662">
        <v>11.4</v>
      </c>
      <c r="BP11" s="662"/>
      <c r="BQ11" s="662"/>
      <c r="BR11" s="662"/>
      <c r="BS11" s="668">
        <v>682088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317667</v>
      </c>
      <c r="CS11" s="660"/>
      <c r="CT11" s="660"/>
      <c r="CU11" s="660"/>
      <c r="CV11" s="660"/>
      <c r="CW11" s="660"/>
      <c r="CX11" s="660"/>
      <c r="CY11" s="661"/>
      <c r="CZ11" s="662">
        <v>0.6</v>
      </c>
      <c r="DA11" s="662"/>
      <c r="DB11" s="662"/>
      <c r="DC11" s="662"/>
      <c r="DD11" s="668">
        <v>113478</v>
      </c>
      <c r="DE11" s="660"/>
      <c r="DF11" s="660"/>
      <c r="DG11" s="660"/>
      <c r="DH11" s="660"/>
      <c r="DI11" s="660"/>
      <c r="DJ11" s="660"/>
      <c r="DK11" s="660"/>
      <c r="DL11" s="660"/>
      <c r="DM11" s="660"/>
      <c r="DN11" s="660"/>
      <c r="DO11" s="660"/>
      <c r="DP11" s="661"/>
      <c r="DQ11" s="668">
        <v>240968</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3082862</v>
      </c>
      <c r="S12" s="660"/>
      <c r="T12" s="660"/>
      <c r="U12" s="660"/>
      <c r="V12" s="660"/>
      <c r="W12" s="660"/>
      <c r="X12" s="660"/>
      <c r="Y12" s="661"/>
      <c r="Z12" s="662">
        <v>5.8</v>
      </c>
      <c r="AA12" s="662"/>
      <c r="AB12" s="662"/>
      <c r="AC12" s="662"/>
      <c r="AD12" s="663">
        <v>3082862</v>
      </c>
      <c r="AE12" s="663"/>
      <c r="AF12" s="663"/>
      <c r="AG12" s="663"/>
      <c r="AH12" s="663"/>
      <c r="AI12" s="663"/>
      <c r="AJ12" s="663"/>
      <c r="AK12" s="663"/>
      <c r="AL12" s="664">
        <v>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15252083</v>
      </c>
      <c r="BH12" s="660"/>
      <c r="BI12" s="660"/>
      <c r="BJ12" s="660"/>
      <c r="BK12" s="660"/>
      <c r="BL12" s="660"/>
      <c r="BM12" s="660"/>
      <c r="BN12" s="661"/>
      <c r="BO12" s="662">
        <v>47</v>
      </c>
      <c r="BP12" s="662"/>
      <c r="BQ12" s="662"/>
      <c r="BR12" s="662"/>
      <c r="BS12" s="668" t="s">
        <v>231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1383771</v>
      </c>
      <c r="CS12" s="660"/>
      <c r="CT12" s="660"/>
      <c r="CU12" s="660"/>
      <c r="CV12" s="660"/>
      <c r="CW12" s="660"/>
      <c r="CX12" s="660"/>
      <c r="CY12" s="661"/>
      <c r="CZ12" s="662">
        <v>2.8</v>
      </c>
      <c r="DA12" s="662"/>
      <c r="DB12" s="662"/>
      <c r="DC12" s="662"/>
      <c r="DD12" s="668">
        <v>283596</v>
      </c>
      <c r="DE12" s="660"/>
      <c r="DF12" s="660"/>
      <c r="DG12" s="660"/>
      <c r="DH12" s="660"/>
      <c r="DI12" s="660"/>
      <c r="DJ12" s="660"/>
      <c r="DK12" s="660"/>
      <c r="DL12" s="660"/>
      <c r="DM12" s="660"/>
      <c r="DN12" s="660"/>
      <c r="DO12" s="660"/>
      <c r="DP12" s="661"/>
      <c r="DQ12" s="668">
        <v>953763</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9846</v>
      </c>
      <c r="S13" s="660"/>
      <c r="T13" s="660"/>
      <c r="U13" s="660"/>
      <c r="V13" s="660"/>
      <c r="W13" s="660"/>
      <c r="X13" s="660"/>
      <c r="Y13" s="661"/>
      <c r="Z13" s="662">
        <v>0</v>
      </c>
      <c r="AA13" s="662"/>
      <c r="AB13" s="662"/>
      <c r="AC13" s="662"/>
      <c r="AD13" s="663">
        <v>9846</v>
      </c>
      <c r="AE13" s="663"/>
      <c r="AF13" s="663"/>
      <c r="AG13" s="663"/>
      <c r="AH13" s="663"/>
      <c r="AI13" s="663"/>
      <c r="AJ13" s="663"/>
      <c r="AK13" s="663"/>
      <c r="AL13" s="664">
        <v>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15091411</v>
      </c>
      <c r="BH13" s="660"/>
      <c r="BI13" s="660"/>
      <c r="BJ13" s="660"/>
      <c r="BK13" s="660"/>
      <c r="BL13" s="660"/>
      <c r="BM13" s="660"/>
      <c r="BN13" s="661"/>
      <c r="BO13" s="662">
        <v>46.5</v>
      </c>
      <c r="BP13" s="662"/>
      <c r="BQ13" s="662"/>
      <c r="BR13" s="662"/>
      <c r="BS13" s="668" t="s">
        <v>231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7086990</v>
      </c>
      <c r="CS13" s="660"/>
      <c r="CT13" s="660"/>
      <c r="CU13" s="660"/>
      <c r="CV13" s="660"/>
      <c r="CW13" s="660"/>
      <c r="CX13" s="660"/>
      <c r="CY13" s="661"/>
      <c r="CZ13" s="662">
        <v>14.2</v>
      </c>
      <c r="DA13" s="662"/>
      <c r="DB13" s="662"/>
      <c r="DC13" s="662"/>
      <c r="DD13" s="668">
        <v>2665623</v>
      </c>
      <c r="DE13" s="660"/>
      <c r="DF13" s="660"/>
      <c r="DG13" s="660"/>
      <c r="DH13" s="660"/>
      <c r="DI13" s="660"/>
      <c r="DJ13" s="660"/>
      <c r="DK13" s="660"/>
      <c r="DL13" s="660"/>
      <c r="DM13" s="660"/>
      <c r="DN13" s="660"/>
      <c r="DO13" s="660"/>
      <c r="DP13" s="661"/>
      <c r="DQ13" s="668">
        <v>5806653</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300867</v>
      </c>
      <c r="BH14" s="660"/>
      <c r="BI14" s="660"/>
      <c r="BJ14" s="660"/>
      <c r="BK14" s="660"/>
      <c r="BL14" s="660"/>
      <c r="BM14" s="660"/>
      <c r="BN14" s="661"/>
      <c r="BO14" s="662">
        <v>0.9</v>
      </c>
      <c r="BP14" s="662"/>
      <c r="BQ14" s="662"/>
      <c r="BR14" s="662"/>
      <c r="BS14" s="668" t="s">
        <v>231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1559089</v>
      </c>
      <c r="CS14" s="660"/>
      <c r="CT14" s="660"/>
      <c r="CU14" s="660"/>
      <c r="CV14" s="660"/>
      <c r="CW14" s="660"/>
      <c r="CX14" s="660"/>
      <c r="CY14" s="661"/>
      <c r="CZ14" s="662">
        <v>3.1</v>
      </c>
      <c r="DA14" s="662"/>
      <c r="DB14" s="662"/>
      <c r="DC14" s="662"/>
      <c r="DD14" s="668">
        <v>59711</v>
      </c>
      <c r="DE14" s="660"/>
      <c r="DF14" s="660"/>
      <c r="DG14" s="660"/>
      <c r="DH14" s="660"/>
      <c r="DI14" s="660"/>
      <c r="DJ14" s="660"/>
      <c r="DK14" s="660"/>
      <c r="DL14" s="660"/>
      <c r="DM14" s="660"/>
      <c r="DN14" s="660"/>
      <c r="DO14" s="660"/>
      <c r="DP14" s="661"/>
      <c r="DQ14" s="668">
        <v>1402647</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210413</v>
      </c>
      <c r="S15" s="660"/>
      <c r="T15" s="660"/>
      <c r="U15" s="660"/>
      <c r="V15" s="660"/>
      <c r="W15" s="660"/>
      <c r="X15" s="660"/>
      <c r="Y15" s="661"/>
      <c r="Z15" s="662">
        <v>0.4</v>
      </c>
      <c r="AA15" s="662"/>
      <c r="AB15" s="662"/>
      <c r="AC15" s="662"/>
      <c r="AD15" s="663">
        <v>210413</v>
      </c>
      <c r="AE15" s="663"/>
      <c r="AF15" s="663"/>
      <c r="AG15" s="663"/>
      <c r="AH15" s="663"/>
      <c r="AI15" s="663"/>
      <c r="AJ15" s="663"/>
      <c r="AK15" s="663"/>
      <c r="AL15" s="664">
        <v>0.6</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1073461</v>
      </c>
      <c r="BH15" s="660"/>
      <c r="BI15" s="660"/>
      <c r="BJ15" s="660"/>
      <c r="BK15" s="660"/>
      <c r="BL15" s="660"/>
      <c r="BM15" s="660"/>
      <c r="BN15" s="661"/>
      <c r="BO15" s="662">
        <v>3.3</v>
      </c>
      <c r="BP15" s="662"/>
      <c r="BQ15" s="662"/>
      <c r="BR15" s="662"/>
      <c r="BS15" s="668" t="s">
        <v>124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7741170</v>
      </c>
      <c r="CS15" s="660"/>
      <c r="CT15" s="660"/>
      <c r="CU15" s="660"/>
      <c r="CV15" s="660"/>
      <c r="CW15" s="660"/>
      <c r="CX15" s="660"/>
      <c r="CY15" s="661"/>
      <c r="CZ15" s="662">
        <v>15.5</v>
      </c>
      <c r="DA15" s="662"/>
      <c r="DB15" s="662"/>
      <c r="DC15" s="662"/>
      <c r="DD15" s="668">
        <v>1242273</v>
      </c>
      <c r="DE15" s="660"/>
      <c r="DF15" s="660"/>
      <c r="DG15" s="660"/>
      <c r="DH15" s="660"/>
      <c r="DI15" s="660"/>
      <c r="DJ15" s="660"/>
      <c r="DK15" s="660"/>
      <c r="DL15" s="660"/>
      <c r="DM15" s="660"/>
      <c r="DN15" s="660"/>
      <c r="DO15" s="660"/>
      <c r="DP15" s="661"/>
      <c r="DQ15" s="668">
        <v>5644251</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23596</v>
      </c>
      <c r="CS16" s="660"/>
      <c r="CT16" s="660"/>
      <c r="CU16" s="660"/>
      <c r="CV16" s="660"/>
      <c r="CW16" s="660"/>
      <c r="CX16" s="660"/>
      <c r="CY16" s="661"/>
      <c r="CZ16" s="662">
        <v>0</v>
      </c>
      <c r="DA16" s="662"/>
      <c r="DB16" s="662"/>
      <c r="DC16" s="662"/>
      <c r="DD16" s="668" t="s">
        <v>231</v>
      </c>
      <c r="DE16" s="660"/>
      <c r="DF16" s="660"/>
      <c r="DG16" s="660"/>
      <c r="DH16" s="660"/>
      <c r="DI16" s="660"/>
      <c r="DJ16" s="660"/>
      <c r="DK16" s="660"/>
      <c r="DL16" s="660"/>
      <c r="DM16" s="660"/>
      <c r="DN16" s="660"/>
      <c r="DO16" s="660"/>
      <c r="DP16" s="661"/>
      <c r="DQ16" s="668">
        <v>20426</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108159</v>
      </c>
      <c r="S17" s="660"/>
      <c r="T17" s="660"/>
      <c r="U17" s="660"/>
      <c r="V17" s="660"/>
      <c r="W17" s="660"/>
      <c r="X17" s="660"/>
      <c r="Y17" s="661"/>
      <c r="Z17" s="662">
        <v>0.2</v>
      </c>
      <c r="AA17" s="662"/>
      <c r="AB17" s="662"/>
      <c r="AC17" s="662"/>
      <c r="AD17" s="663">
        <v>108159</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2449867</v>
      </c>
      <c r="CS17" s="660"/>
      <c r="CT17" s="660"/>
      <c r="CU17" s="660"/>
      <c r="CV17" s="660"/>
      <c r="CW17" s="660"/>
      <c r="CX17" s="660"/>
      <c r="CY17" s="661"/>
      <c r="CZ17" s="662">
        <v>4.9000000000000004</v>
      </c>
      <c r="DA17" s="662"/>
      <c r="DB17" s="662"/>
      <c r="DC17" s="662"/>
      <c r="DD17" s="668" t="s">
        <v>231</v>
      </c>
      <c r="DE17" s="660"/>
      <c r="DF17" s="660"/>
      <c r="DG17" s="660"/>
      <c r="DH17" s="660"/>
      <c r="DI17" s="660"/>
      <c r="DJ17" s="660"/>
      <c r="DK17" s="660"/>
      <c r="DL17" s="660"/>
      <c r="DM17" s="660"/>
      <c r="DN17" s="660"/>
      <c r="DO17" s="660"/>
      <c r="DP17" s="661"/>
      <c r="DQ17" s="668">
        <v>2440872</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70163</v>
      </c>
      <c r="S18" s="660"/>
      <c r="T18" s="660"/>
      <c r="U18" s="660"/>
      <c r="V18" s="660"/>
      <c r="W18" s="660"/>
      <c r="X18" s="660"/>
      <c r="Y18" s="661"/>
      <c r="Z18" s="662">
        <v>0.1</v>
      </c>
      <c r="AA18" s="662"/>
      <c r="AB18" s="662"/>
      <c r="AC18" s="662"/>
      <c r="AD18" s="663" t="s">
        <v>231</v>
      </c>
      <c r="AE18" s="663"/>
      <c r="AF18" s="663"/>
      <c r="AG18" s="663"/>
      <c r="AH18" s="663"/>
      <c r="AI18" s="663"/>
      <c r="AJ18" s="663"/>
      <c r="AK18" s="663"/>
      <c r="AL18" s="664" t="s">
        <v>231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231</v>
      </c>
      <c r="BP18" s="662"/>
      <c r="BQ18" s="662"/>
      <c r="BR18" s="662"/>
      <c r="BS18" s="668" t="s">
        <v>231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t="s">
        <v>124</v>
      </c>
      <c r="S19" s="660"/>
      <c r="T19" s="660"/>
      <c r="U19" s="660"/>
      <c r="V19" s="660"/>
      <c r="W19" s="660"/>
      <c r="X19" s="660"/>
      <c r="Y19" s="661"/>
      <c r="Z19" s="662" t="s">
        <v>124</v>
      </c>
      <c r="AA19" s="662"/>
      <c r="AB19" s="662"/>
      <c r="AC19" s="662"/>
      <c r="AD19" s="663" t="s">
        <v>124</v>
      </c>
      <c r="AE19" s="663"/>
      <c r="AF19" s="663"/>
      <c r="AG19" s="663"/>
      <c r="AH19" s="663"/>
      <c r="AI19" s="663"/>
      <c r="AJ19" s="663"/>
      <c r="AK19" s="663"/>
      <c r="AL19" s="664" t="s">
        <v>124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1918599</v>
      </c>
      <c r="BH19" s="660"/>
      <c r="BI19" s="660"/>
      <c r="BJ19" s="660"/>
      <c r="BK19" s="660"/>
      <c r="BL19" s="660"/>
      <c r="BM19" s="660"/>
      <c r="BN19" s="661"/>
      <c r="BO19" s="662">
        <v>5.9</v>
      </c>
      <c r="BP19" s="662"/>
      <c r="BQ19" s="662"/>
      <c r="BR19" s="662"/>
      <c r="BS19" s="668" t="s">
        <v>231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70163</v>
      </c>
      <c r="S20" s="660"/>
      <c r="T20" s="660"/>
      <c r="U20" s="660"/>
      <c r="V20" s="660"/>
      <c r="W20" s="660"/>
      <c r="X20" s="660"/>
      <c r="Y20" s="661"/>
      <c r="Z20" s="662">
        <v>0.1</v>
      </c>
      <c r="AA20" s="662"/>
      <c r="AB20" s="662"/>
      <c r="AC20" s="662"/>
      <c r="AD20" s="663" t="s">
        <v>231</v>
      </c>
      <c r="AE20" s="663"/>
      <c r="AF20" s="663"/>
      <c r="AG20" s="663"/>
      <c r="AH20" s="663"/>
      <c r="AI20" s="663"/>
      <c r="AJ20" s="663"/>
      <c r="AK20" s="663"/>
      <c r="AL20" s="664" t="s">
        <v>231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1918599</v>
      </c>
      <c r="BH20" s="660"/>
      <c r="BI20" s="660"/>
      <c r="BJ20" s="660"/>
      <c r="BK20" s="660"/>
      <c r="BL20" s="660"/>
      <c r="BM20" s="660"/>
      <c r="BN20" s="661"/>
      <c r="BO20" s="662">
        <v>5.9</v>
      </c>
      <c r="BP20" s="662"/>
      <c r="BQ20" s="662"/>
      <c r="BR20" s="662"/>
      <c r="BS20" s="668" t="s">
        <v>124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49800574</v>
      </c>
      <c r="CS20" s="660"/>
      <c r="CT20" s="660"/>
      <c r="CU20" s="660"/>
      <c r="CV20" s="660"/>
      <c r="CW20" s="660"/>
      <c r="CX20" s="660"/>
      <c r="CY20" s="661"/>
      <c r="CZ20" s="662">
        <v>100</v>
      </c>
      <c r="DA20" s="662"/>
      <c r="DB20" s="662"/>
      <c r="DC20" s="662"/>
      <c r="DD20" s="668">
        <v>5123087</v>
      </c>
      <c r="DE20" s="660"/>
      <c r="DF20" s="660"/>
      <c r="DG20" s="660"/>
      <c r="DH20" s="660"/>
      <c r="DI20" s="660"/>
      <c r="DJ20" s="660"/>
      <c r="DK20" s="660"/>
      <c r="DL20" s="660"/>
      <c r="DM20" s="660"/>
      <c r="DN20" s="660"/>
      <c r="DO20" s="660"/>
      <c r="DP20" s="661"/>
      <c r="DQ20" s="668">
        <v>36689050</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231</v>
      </c>
      <c r="AA21" s="662"/>
      <c r="AB21" s="662"/>
      <c r="AC21" s="662"/>
      <c r="AD21" s="663" t="s">
        <v>231</v>
      </c>
      <c r="AE21" s="663"/>
      <c r="AF21" s="663"/>
      <c r="AG21" s="663"/>
      <c r="AH21" s="663"/>
      <c r="AI21" s="663"/>
      <c r="AJ21" s="663"/>
      <c r="AK21" s="663"/>
      <c r="AL21" s="664" t="s">
        <v>124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124</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36718396</v>
      </c>
      <c r="S22" s="660"/>
      <c r="T22" s="660"/>
      <c r="U22" s="660"/>
      <c r="V22" s="660"/>
      <c r="W22" s="660"/>
      <c r="X22" s="660"/>
      <c r="Y22" s="661"/>
      <c r="Z22" s="662">
        <v>69.099999999999994</v>
      </c>
      <c r="AA22" s="662"/>
      <c r="AB22" s="662"/>
      <c r="AC22" s="662"/>
      <c r="AD22" s="663">
        <v>34047546</v>
      </c>
      <c r="AE22" s="663"/>
      <c r="AF22" s="663"/>
      <c r="AG22" s="663"/>
      <c r="AH22" s="663"/>
      <c r="AI22" s="663"/>
      <c r="AJ22" s="663"/>
      <c r="AK22" s="663"/>
      <c r="AL22" s="664">
        <v>99.1</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25833</v>
      </c>
      <c r="S23" s="660"/>
      <c r="T23" s="660"/>
      <c r="U23" s="660"/>
      <c r="V23" s="660"/>
      <c r="W23" s="660"/>
      <c r="X23" s="660"/>
      <c r="Y23" s="661"/>
      <c r="Z23" s="662">
        <v>0</v>
      </c>
      <c r="AA23" s="662"/>
      <c r="AB23" s="662"/>
      <c r="AC23" s="662"/>
      <c r="AD23" s="663">
        <v>25833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1918599</v>
      </c>
      <c r="BH23" s="660"/>
      <c r="BI23" s="660"/>
      <c r="BJ23" s="660"/>
      <c r="BK23" s="660"/>
      <c r="BL23" s="660"/>
      <c r="BM23" s="660"/>
      <c r="BN23" s="661"/>
      <c r="BO23" s="662">
        <v>5.9</v>
      </c>
      <c r="BP23" s="662"/>
      <c r="BQ23" s="662"/>
      <c r="BR23" s="662"/>
      <c r="BS23" s="668" t="s">
        <v>231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44772</v>
      </c>
      <c r="S24" s="660"/>
      <c r="T24" s="660"/>
      <c r="U24" s="660"/>
      <c r="V24" s="660"/>
      <c r="W24" s="660"/>
      <c r="X24" s="660"/>
      <c r="Y24" s="661"/>
      <c r="Z24" s="662">
        <v>0.1</v>
      </c>
      <c r="AA24" s="662"/>
      <c r="AB24" s="662"/>
      <c r="AC24" s="662"/>
      <c r="AD24" s="663" t="s">
        <v>124</v>
      </c>
      <c r="AE24" s="663"/>
      <c r="AF24" s="663"/>
      <c r="AG24" s="663"/>
      <c r="AH24" s="663"/>
      <c r="AI24" s="663"/>
      <c r="AJ24" s="663"/>
      <c r="AK24" s="663"/>
      <c r="AL24" s="664" t="s">
        <v>231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231</v>
      </c>
      <c r="BP24" s="662"/>
      <c r="BQ24" s="662"/>
      <c r="BR24" s="662"/>
      <c r="BS24" s="668" t="s">
        <v>124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20559800</v>
      </c>
      <c r="CS24" s="649"/>
      <c r="CT24" s="649"/>
      <c r="CU24" s="649"/>
      <c r="CV24" s="649"/>
      <c r="CW24" s="649"/>
      <c r="CX24" s="649"/>
      <c r="CY24" s="650"/>
      <c r="CZ24" s="653">
        <v>41.3</v>
      </c>
      <c r="DA24" s="654"/>
      <c r="DB24" s="654"/>
      <c r="DC24" s="673"/>
      <c r="DD24" s="692">
        <v>13163581</v>
      </c>
      <c r="DE24" s="649"/>
      <c r="DF24" s="649"/>
      <c r="DG24" s="649"/>
      <c r="DH24" s="649"/>
      <c r="DI24" s="649"/>
      <c r="DJ24" s="649"/>
      <c r="DK24" s="650"/>
      <c r="DL24" s="692">
        <v>12974988</v>
      </c>
      <c r="DM24" s="649"/>
      <c r="DN24" s="649"/>
      <c r="DO24" s="649"/>
      <c r="DP24" s="649"/>
      <c r="DQ24" s="649"/>
      <c r="DR24" s="649"/>
      <c r="DS24" s="649"/>
      <c r="DT24" s="649"/>
      <c r="DU24" s="649"/>
      <c r="DV24" s="650"/>
      <c r="DW24" s="653">
        <v>37.700000000000003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964202</v>
      </c>
      <c r="S25" s="660"/>
      <c r="T25" s="660"/>
      <c r="U25" s="660"/>
      <c r="V25" s="660"/>
      <c r="W25" s="660"/>
      <c r="X25" s="660"/>
      <c r="Y25" s="661"/>
      <c r="Z25" s="662">
        <v>1.8</v>
      </c>
      <c r="AA25" s="662"/>
      <c r="AB25" s="662"/>
      <c r="AC25" s="662"/>
      <c r="AD25" s="663">
        <v>140931</v>
      </c>
      <c r="AE25" s="663"/>
      <c r="AF25" s="663"/>
      <c r="AG25" s="663"/>
      <c r="AH25" s="663"/>
      <c r="AI25" s="663"/>
      <c r="AJ25" s="663"/>
      <c r="AK25" s="663"/>
      <c r="AL25" s="664">
        <v>0.4</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124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7143997</v>
      </c>
      <c r="CS25" s="695"/>
      <c r="CT25" s="695"/>
      <c r="CU25" s="695"/>
      <c r="CV25" s="695"/>
      <c r="CW25" s="695"/>
      <c r="CX25" s="695"/>
      <c r="CY25" s="696"/>
      <c r="CZ25" s="664">
        <v>14.3</v>
      </c>
      <c r="DA25" s="693"/>
      <c r="DB25" s="693"/>
      <c r="DC25" s="697"/>
      <c r="DD25" s="668">
        <v>6443679</v>
      </c>
      <c r="DE25" s="695"/>
      <c r="DF25" s="695"/>
      <c r="DG25" s="695"/>
      <c r="DH25" s="695"/>
      <c r="DI25" s="695"/>
      <c r="DJ25" s="695"/>
      <c r="DK25" s="696"/>
      <c r="DL25" s="668">
        <v>6331299</v>
      </c>
      <c r="DM25" s="695"/>
      <c r="DN25" s="695"/>
      <c r="DO25" s="695"/>
      <c r="DP25" s="695"/>
      <c r="DQ25" s="695"/>
      <c r="DR25" s="695"/>
      <c r="DS25" s="695"/>
      <c r="DT25" s="695"/>
      <c r="DU25" s="695"/>
      <c r="DV25" s="696"/>
      <c r="DW25" s="664">
        <v>18.399999999999999</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123179</v>
      </c>
      <c r="S26" s="660"/>
      <c r="T26" s="660"/>
      <c r="U26" s="660"/>
      <c r="V26" s="660"/>
      <c r="W26" s="660"/>
      <c r="X26" s="660"/>
      <c r="Y26" s="661"/>
      <c r="Z26" s="662">
        <v>0.2</v>
      </c>
      <c r="AA26" s="662"/>
      <c r="AB26" s="662"/>
      <c r="AC26" s="662"/>
      <c r="AD26" s="663" t="s">
        <v>124</v>
      </c>
      <c r="AE26" s="663"/>
      <c r="AF26" s="663"/>
      <c r="AG26" s="663"/>
      <c r="AH26" s="663"/>
      <c r="AI26" s="663"/>
      <c r="AJ26" s="663"/>
      <c r="AK26" s="663"/>
      <c r="AL26" s="664" t="s">
        <v>124</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5214385</v>
      </c>
      <c r="CS26" s="660"/>
      <c r="CT26" s="660"/>
      <c r="CU26" s="660"/>
      <c r="CV26" s="660"/>
      <c r="CW26" s="660"/>
      <c r="CX26" s="660"/>
      <c r="CY26" s="661"/>
      <c r="CZ26" s="664">
        <v>10.5</v>
      </c>
      <c r="DA26" s="693"/>
      <c r="DB26" s="693"/>
      <c r="DC26" s="697"/>
      <c r="DD26" s="668">
        <v>4562078</v>
      </c>
      <c r="DE26" s="660"/>
      <c r="DF26" s="660"/>
      <c r="DG26" s="660"/>
      <c r="DH26" s="660"/>
      <c r="DI26" s="660"/>
      <c r="DJ26" s="660"/>
      <c r="DK26" s="661"/>
      <c r="DL26" s="668" t="s">
        <v>124</v>
      </c>
      <c r="DM26" s="660"/>
      <c r="DN26" s="660"/>
      <c r="DO26" s="660"/>
      <c r="DP26" s="660"/>
      <c r="DQ26" s="660"/>
      <c r="DR26" s="660"/>
      <c r="DS26" s="660"/>
      <c r="DT26" s="660"/>
      <c r="DU26" s="660"/>
      <c r="DV26" s="661"/>
      <c r="DW26" s="664" t="s">
        <v>231</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6178489</v>
      </c>
      <c r="S27" s="660"/>
      <c r="T27" s="660"/>
      <c r="U27" s="660"/>
      <c r="V27" s="660"/>
      <c r="W27" s="660"/>
      <c r="X27" s="660"/>
      <c r="Y27" s="661"/>
      <c r="Z27" s="662">
        <v>11.6</v>
      </c>
      <c r="AA27" s="662"/>
      <c r="AB27" s="662"/>
      <c r="AC27" s="662"/>
      <c r="AD27" s="663" t="s">
        <v>124</v>
      </c>
      <c r="AE27" s="663"/>
      <c r="AF27" s="663"/>
      <c r="AG27" s="663"/>
      <c r="AH27" s="663"/>
      <c r="AI27" s="663"/>
      <c r="AJ27" s="663"/>
      <c r="AK27" s="663"/>
      <c r="AL27" s="664" t="s">
        <v>124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32466411</v>
      </c>
      <c r="BH27" s="660"/>
      <c r="BI27" s="660"/>
      <c r="BJ27" s="660"/>
      <c r="BK27" s="660"/>
      <c r="BL27" s="660"/>
      <c r="BM27" s="660"/>
      <c r="BN27" s="661"/>
      <c r="BO27" s="662">
        <v>100</v>
      </c>
      <c r="BP27" s="662"/>
      <c r="BQ27" s="662"/>
      <c r="BR27" s="662"/>
      <c r="BS27" s="668">
        <v>682088</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10965936</v>
      </c>
      <c r="CS27" s="695"/>
      <c r="CT27" s="695"/>
      <c r="CU27" s="695"/>
      <c r="CV27" s="695"/>
      <c r="CW27" s="695"/>
      <c r="CX27" s="695"/>
      <c r="CY27" s="696"/>
      <c r="CZ27" s="664">
        <v>22</v>
      </c>
      <c r="DA27" s="693"/>
      <c r="DB27" s="693"/>
      <c r="DC27" s="697"/>
      <c r="DD27" s="668">
        <v>4279030</v>
      </c>
      <c r="DE27" s="695"/>
      <c r="DF27" s="695"/>
      <c r="DG27" s="695"/>
      <c r="DH27" s="695"/>
      <c r="DI27" s="695"/>
      <c r="DJ27" s="695"/>
      <c r="DK27" s="696"/>
      <c r="DL27" s="668">
        <v>4202817</v>
      </c>
      <c r="DM27" s="695"/>
      <c r="DN27" s="695"/>
      <c r="DO27" s="695"/>
      <c r="DP27" s="695"/>
      <c r="DQ27" s="695"/>
      <c r="DR27" s="695"/>
      <c r="DS27" s="695"/>
      <c r="DT27" s="695"/>
      <c r="DU27" s="695"/>
      <c r="DV27" s="696"/>
      <c r="DW27" s="664">
        <v>12.2</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v>46036</v>
      </c>
      <c r="S28" s="660"/>
      <c r="T28" s="660"/>
      <c r="U28" s="660"/>
      <c r="V28" s="660"/>
      <c r="W28" s="660"/>
      <c r="X28" s="660"/>
      <c r="Y28" s="661"/>
      <c r="Z28" s="662">
        <v>0.1</v>
      </c>
      <c r="AA28" s="662"/>
      <c r="AB28" s="662"/>
      <c r="AC28" s="662"/>
      <c r="AD28" s="663">
        <v>46036</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2449867</v>
      </c>
      <c r="CS28" s="660"/>
      <c r="CT28" s="660"/>
      <c r="CU28" s="660"/>
      <c r="CV28" s="660"/>
      <c r="CW28" s="660"/>
      <c r="CX28" s="660"/>
      <c r="CY28" s="661"/>
      <c r="CZ28" s="664">
        <v>4.9000000000000004</v>
      </c>
      <c r="DA28" s="693"/>
      <c r="DB28" s="693"/>
      <c r="DC28" s="697"/>
      <c r="DD28" s="668">
        <v>2440872</v>
      </c>
      <c r="DE28" s="660"/>
      <c r="DF28" s="660"/>
      <c r="DG28" s="660"/>
      <c r="DH28" s="660"/>
      <c r="DI28" s="660"/>
      <c r="DJ28" s="660"/>
      <c r="DK28" s="661"/>
      <c r="DL28" s="668">
        <v>2440872</v>
      </c>
      <c r="DM28" s="660"/>
      <c r="DN28" s="660"/>
      <c r="DO28" s="660"/>
      <c r="DP28" s="660"/>
      <c r="DQ28" s="660"/>
      <c r="DR28" s="660"/>
      <c r="DS28" s="660"/>
      <c r="DT28" s="660"/>
      <c r="DU28" s="660"/>
      <c r="DV28" s="661"/>
      <c r="DW28" s="664">
        <v>7.1</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2692741</v>
      </c>
      <c r="S29" s="660"/>
      <c r="T29" s="660"/>
      <c r="U29" s="660"/>
      <c r="V29" s="660"/>
      <c r="W29" s="660"/>
      <c r="X29" s="660"/>
      <c r="Y29" s="661"/>
      <c r="Z29" s="662">
        <v>5.0999999999999996</v>
      </c>
      <c r="AA29" s="662"/>
      <c r="AB29" s="662"/>
      <c r="AC29" s="662"/>
      <c r="AD29" s="663" t="s">
        <v>124</v>
      </c>
      <c r="AE29" s="663"/>
      <c r="AF29" s="663"/>
      <c r="AG29" s="663"/>
      <c r="AH29" s="663"/>
      <c r="AI29" s="663"/>
      <c r="AJ29" s="663"/>
      <c r="AK29" s="663"/>
      <c r="AL29" s="664" t="s">
        <v>231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2449867</v>
      </c>
      <c r="CS29" s="695"/>
      <c r="CT29" s="695"/>
      <c r="CU29" s="695"/>
      <c r="CV29" s="695"/>
      <c r="CW29" s="695"/>
      <c r="CX29" s="695"/>
      <c r="CY29" s="696"/>
      <c r="CZ29" s="664">
        <v>4.9000000000000004</v>
      </c>
      <c r="DA29" s="693"/>
      <c r="DB29" s="693"/>
      <c r="DC29" s="697"/>
      <c r="DD29" s="668">
        <v>2440872</v>
      </c>
      <c r="DE29" s="695"/>
      <c r="DF29" s="695"/>
      <c r="DG29" s="695"/>
      <c r="DH29" s="695"/>
      <c r="DI29" s="695"/>
      <c r="DJ29" s="695"/>
      <c r="DK29" s="696"/>
      <c r="DL29" s="668">
        <v>2440872</v>
      </c>
      <c r="DM29" s="695"/>
      <c r="DN29" s="695"/>
      <c r="DO29" s="695"/>
      <c r="DP29" s="695"/>
      <c r="DQ29" s="695"/>
      <c r="DR29" s="695"/>
      <c r="DS29" s="695"/>
      <c r="DT29" s="695"/>
      <c r="DU29" s="695"/>
      <c r="DV29" s="696"/>
      <c r="DW29" s="664">
        <v>7.1</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137763</v>
      </c>
      <c r="S30" s="660"/>
      <c r="T30" s="660"/>
      <c r="U30" s="660"/>
      <c r="V30" s="660"/>
      <c r="W30" s="660"/>
      <c r="X30" s="660"/>
      <c r="Y30" s="661"/>
      <c r="Z30" s="662">
        <v>0.3</v>
      </c>
      <c r="AA30" s="662"/>
      <c r="AB30" s="662"/>
      <c r="AC30" s="662"/>
      <c r="AD30" s="663">
        <v>92321</v>
      </c>
      <c r="AE30" s="663"/>
      <c r="AF30" s="663"/>
      <c r="AG30" s="663"/>
      <c r="AH30" s="663"/>
      <c r="AI30" s="663"/>
      <c r="AJ30" s="663"/>
      <c r="AK30" s="663"/>
      <c r="AL30" s="664">
        <v>0.3</v>
      </c>
      <c r="AM30" s="665"/>
      <c r="AN30" s="665"/>
      <c r="AO30" s="666"/>
      <c r="AP30" s="707" t="s">
        <v>301</v>
      </c>
      <c r="AQ30" s="708"/>
      <c r="AR30" s="708"/>
      <c r="AS30" s="708"/>
      <c r="AT30" s="713" t="s">
        <v>302</v>
      </c>
      <c r="AU30" s="206"/>
      <c r="AV30" s="206"/>
      <c r="AW30" s="206"/>
      <c r="AX30" s="645" t="s">
        <v>180</v>
      </c>
      <c r="AY30" s="646"/>
      <c r="AZ30" s="646"/>
      <c r="BA30" s="646"/>
      <c r="BB30" s="646"/>
      <c r="BC30" s="646"/>
      <c r="BD30" s="646"/>
      <c r="BE30" s="646"/>
      <c r="BF30" s="647"/>
      <c r="BG30" s="719">
        <v>99.1</v>
      </c>
      <c r="BH30" s="720"/>
      <c r="BI30" s="720"/>
      <c r="BJ30" s="720"/>
      <c r="BK30" s="720"/>
      <c r="BL30" s="720"/>
      <c r="BM30" s="654">
        <v>96.3</v>
      </c>
      <c r="BN30" s="720"/>
      <c r="BO30" s="720"/>
      <c r="BP30" s="720"/>
      <c r="BQ30" s="721"/>
      <c r="BR30" s="719">
        <v>98.9</v>
      </c>
      <c r="BS30" s="720"/>
      <c r="BT30" s="720"/>
      <c r="BU30" s="720"/>
      <c r="BV30" s="720"/>
      <c r="BW30" s="720"/>
      <c r="BX30" s="654">
        <v>95.8</v>
      </c>
      <c r="BY30" s="720"/>
      <c r="BZ30" s="720"/>
      <c r="CA30" s="720"/>
      <c r="CB30" s="721"/>
      <c r="CD30" s="724"/>
      <c r="CE30" s="725"/>
      <c r="CF30" s="674" t="s">
        <v>303</v>
      </c>
      <c r="CG30" s="675"/>
      <c r="CH30" s="675"/>
      <c r="CI30" s="675"/>
      <c r="CJ30" s="675"/>
      <c r="CK30" s="675"/>
      <c r="CL30" s="675"/>
      <c r="CM30" s="675"/>
      <c r="CN30" s="675"/>
      <c r="CO30" s="675"/>
      <c r="CP30" s="675"/>
      <c r="CQ30" s="676"/>
      <c r="CR30" s="659">
        <v>2348680</v>
      </c>
      <c r="CS30" s="660"/>
      <c r="CT30" s="660"/>
      <c r="CU30" s="660"/>
      <c r="CV30" s="660"/>
      <c r="CW30" s="660"/>
      <c r="CX30" s="660"/>
      <c r="CY30" s="661"/>
      <c r="CZ30" s="664">
        <v>4.7</v>
      </c>
      <c r="DA30" s="693"/>
      <c r="DB30" s="693"/>
      <c r="DC30" s="697"/>
      <c r="DD30" s="668">
        <v>2339685</v>
      </c>
      <c r="DE30" s="660"/>
      <c r="DF30" s="660"/>
      <c r="DG30" s="660"/>
      <c r="DH30" s="660"/>
      <c r="DI30" s="660"/>
      <c r="DJ30" s="660"/>
      <c r="DK30" s="661"/>
      <c r="DL30" s="668">
        <v>2339685</v>
      </c>
      <c r="DM30" s="660"/>
      <c r="DN30" s="660"/>
      <c r="DO30" s="660"/>
      <c r="DP30" s="660"/>
      <c r="DQ30" s="660"/>
      <c r="DR30" s="660"/>
      <c r="DS30" s="660"/>
      <c r="DT30" s="660"/>
      <c r="DU30" s="660"/>
      <c r="DV30" s="661"/>
      <c r="DW30" s="664">
        <v>6.8</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312318</v>
      </c>
      <c r="S31" s="660"/>
      <c r="T31" s="660"/>
      <c r="U31" s="660"/>
      <c r="V31" s="660"/>
      <c r="W31" s="660"/>
      <c r="X31" s="660"/>
      <c r="Y31" s="661"/>
      <c r="Z31" s="662">
        <v>0.6</v>
      </c>
      <c r="AA31" s="662"/>
      <c r="AB31" s="662"/>
      <c r="AC31" s="662"/>
      <c r="AD31" s="663" t="s">
        <v>231</v>
      </c>
      <c r="AE31" s="663"/>
      <c r="AF31" s="663"/>
      <c r="AG31" s="663"/>
      <c r="AH31" s="663"/>
      <c r="AI31" s="663"/>
      <c r="AJ31" s="663"/>
      <c r="AK31" s="663"/>
      <c r="AL31" s="664" t="s">
        <v>124</v>
      </c>
      <c r="AM31" s="665"/>
      <c r="AN31" s="665"/>
      <c r="AO31" s="666"/>
      <c r="AP31" s="709"/>
      <c r="AQ31" s="710"/>
      <c r="AR31" s="710"/>
      <c r="AS31" s="710"/>
      <c r="AT31" s="714"/>
      <c r="AU31" s="205" t="s">
        <v>305</v>
      </c>
      <c r="AV31" s="205"/>
      <c r="AW31" s="205"/>
      <c r="AX31" s="656" t="s">
        <v>306</v>
      </c>
      <c r="AY31" s="657"/>
      <c r="AZ31" s="657"/>
      <c r="BA31" s="657"/>
      <c r="BB31" s="657"/>
      <c r="BC31" s="657"/>
      <c r="BD31" s="657"/>
      <c r="BE31" s="657"/>
      <c r="BF31" s="658"/>
      <c r="BG31" s="716">
        <v>98.7</v>
      </c>
      <c r="BH31" s="695"/>
      <c r="BI31" s="695"/>
      <c r="BJ31" s="695"/>
      <c r="BK31" s="695"/>
      <c r="BL31" s="695"/>
      <c r="BM31" s="665">
        <v>94.9</v>
      </c>
      <c r="BN31" s="717"/>
      <c r="BO31" s="717"/>
      <c r="BP31" s="717"/>
      <c r="BQ31" s="718"/>
      <c r="BR31" s="716">
        <v>98.4</v>
      </c>
      <c r="BS31" s="695"/>
      <c r="BT31" s="695"/>
      <c r="BU31" s="695"/>
      <c r="BV31" s="695"/>
      <c r="BW31" s="695"/>
      <c r="BX31" s="665">
        <v>94.3</v>
      </c>
      <c r="BY31" s="717"/>
      <c r="BZ31" s="717"/>
      <c r="CA31" s="717"/>
      <c r="CB31" s="718"/>
      <c r="CD31" s="724"/>
      <c r="CE31" s="725"/>
      <c r="CF31" s="674" t="s">
        <v>307</v>
      </c>
      <c r="CG31" s="675"/>
      <c r="CH31" s="675"/>
      <c r="CI31" s="675"/>
      <c r="CJ31" s="675"/>
      <c r="CK31" s="675"/>
      <c r="CL31" s="675"/>
      <c r="CM31" s="675"/>
      <c r="CN31" s="675"/>
      <c r="CO31" s="675"/>
      <c r="CP31" s="675"/>
      <c r="CQ31" s="676"/>
      <c r="CR31" s="659">
        <v>101187</v>
      </c>
      <c r="CS31" s="695"/>
      <c r="CT31" s="695"/>
      <c r="CU31" s="695"/>
      <c r="CV31" s="695"/>
      <c r="CW31" s="695"/>
      <c r="CX31" s="695"/>
      <c r="CY31" s="696"/>
      <c r="CZ31" s="664">
        <v>0.2</v>
      </c>
      <c r="DA31" s="693"/>
      <c r="DB31" s="693"/>
      <c r="DC31" s="697"/>
      <c r="DD31" s="668">
        <v>101187</v>
      </c>
      <c r="DE31" s="695"/>
      <c r="DF31" s="695"/>
      <c r="DG31" s="695"/>
      <c r="DH31" s="695"/>
      <c r="DI31" s="695"/>
      <c r="DJ31" s="695"/>
      <c r="DK31" s="696"/>
      <c r="DL31" s="668">
        <v>101187</v>
      </c>
      <c r="DM31" s="695"/>
      <c r="DN31" s="695"/>
      <c r="DO31" s="695"/>
      <c r="DP31" s="695"/>
      <c r="DQ31" s="695"/>
      <c r="DR31" s="695"/>
      <c r="DS31" s="695"/>
      <c r="DT31" s="695"/>
      <c r="DU31" s="695"/>
      <c r="DV31" s="696"/>
      <c r="DW31" s="664">
        <v>0.3</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409247</v>
      </c>
      <c r="S32" s="660"/>
      <c r="T32" s="660"/>
      <c r="U32" s="660"/>
      <c r="V32" s="660"/>
      <c r="W32" s="660"/>
      <c r="X32" s="660"/>
      <c r="Y32" s="661"/>
      <c r="Z32" s="662">
        <v>0.8</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07"/>
      <c r="AV32" s="207"/>
      <c r="AW32" s="207"/>
      <c r="AX32" s="704" t="s">
        <v>309</v>
      </c>
      <c r="AY32" s="705"/>
      <c r="AZ32" s="705"/>
      <c r="BA32" s="705"/>
      <c r="BB32" s="705"/>
      <c r="BC32" s="705"/>
      <c r="BD32" s="705"/>
      <c r="BE32" s="705"/>
      <c r="BF32" s="706"/>
      <c r="BG32" s="728">
        <v>99.4</v>
      </c>
      <c r="BH32" s="729"/>
      <c r="BI32" s="729"/>
      <c r="BJ32" s="729"/>
      <c r="BK32" s="729"/>
      <c r="BL32" s="729"/>
      <c r="BM32" s="730">
        <v>97.4</v>
      </c>
      <c r="BN32" s="729"/>
      <c r="BO32" s="729"/>
      <c r="BP32" s="729"/>
      <c r="BQ32" s="731"/>
      <c r="BR32" s="728">
        <v>99.2</v>
      </c>
      <c r="BS32" s="729"/>
      <c r="BT32" s="729"/>
      <c r="BU32" s="729"/>
      <c r="BV32" s="729"/>
      <c r="BW32" s="729"/>
      <c r="BX32" s="730">
        <v>96.8</v>
      </c>
      <c r="BY32" s="729"/>
      <c r="BZ32" s="729"/>
      <c r="CA32" s="729"/>
      <c r="CB32" s="731"/>
      <c r="CD32" s="726"/>
      <c r="CE32" s="727"/>
      <c r="CF32" s="674" t="s">
        <v>310</v>
      </c>
      <c r="CG32" s="675"/>
      <c r="CH32" s="675"/>
      <c r="CI32" s="675"/>
      <c r="CJ32" s="675"/>
      <c r="CK32" s="675"/>
      <c r="CL32" s="675"/>
      <c r="CM32" s="675"/>
      <c r="CN32" s="675"/>
      <c r="CO32" s="675"/>
      <c r="CP32" s="675"/>
      <c r="CQ32" s="676"/>
      <c r="CR32" s="659" t="s">
        <v>231</v>
      </c>
      <c r="CS32" s="660"/>
      <c r="CT32" s="660"/>
      <c r="CU32" s="660"/>
      <c r="CV32" s="660"/>
      <c r="CW32" s="660"/>
      <c r="CX32" s="660"/>
      <c r="CY32" s="661"/>
      <c r="CZ32" s="664" t="s">
        <v>231</v>
      </c>
      <c r="DA32" s="693"/>
      <c r="DB32" s="693"/>
      <c r="DC32" s="697"/>
      <c r="DD32" s="668" t="s">
        <v>124</v>
      </c>
      <c r="DE32" s="660"/>
      <c r="DF32" s="660"/>
      <c r="DG32" s="660"/>
      <c r="DH32" s="660"/>
      <c r="DI32" s="660"/>
      <c r="DJ32" s="660"/>
      <c r="DK32" s="661"/>
      <c r="DL32" s="668" t="s">
        <v>231</v>
      </c>
      <c r="DM32" s="660"/>
      <c r="DN32" s="660"/>
      <c r="DO32" s="660"/>
      <c r="DP32" s="660"/>
      <c r="DQ32" s="660"/>
      <c r="DR32" s="660"/>
      <c r="DS32" s="660"/>
      <c r="DT32" s="660"/>
      <c r="DU32" s="660"/>
      <c r="DV32" s="661"/>
      <c r="DW32" s="664" t="s">
        <v>124</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2815842</v>
      </c>
      <c r="S33" s="660"/>
      <c r="T33" s="660"/>
      <c r="U33" s="660"/>
      <c r="V33" s="660"/>
      <c r="W33" s="660"/>
      <c r="X33" s="660"/>
      <c r="Y33" s="661"/>
      <c r="Z33" s="662">
        <v>5.3</v>
      </c>
      <c r="AA33" s="662"/>
      <c r="AB33" s="662"/>
      <c r="AC33" s="662"/>
      <c r="AD33" s="663" t="s">
        <v>124</v>
      </c>
      <c r="AE33" s="663"/>
      <c r="AF33" s="663"/>
      <c r="AG33" s="663"/>
      <c r="AH33" s="663"/>
      <c r="AI33" s="663"/>
      <c r="AJ33" s="663"/>
      <c r="AK33" s="663"/>
      <c r="AL33" s="664" t="s">
        <v>124</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312</v>
      </c>
      <c r="CE33" s="675"/>
      <c r="CF33" s="675"/>
      <c r="CG33" s="675"/>
      <c r="CH33" s="675"/>
      <c r="CI33" s="675"/>
      <c r="CJ33" s="675"/>
      <c r="CK33" s="675"/>
      <c r="CL33" s="675"/>
      <c r="CM33" s="675"/>
      <c r="CN33" s="675"/>
      <c r="CO33" s="675"/>
      <c r="CP33" s="675"/>
      <c r="CQ33" s="676"/>
      <c r="CR33" s="659">
        <v>24094091</v>
      </c>
      <c r="CS33" s="695"/>
      <c r="CT33" s="695"/>
      <c r="CU33" s="695"/>
      <c r="CV33" s="695"/>
      <c r="CW33" s="695"/>
      <c r="CX33" s="695"/>
      <c r="CY33" s="696"/>
      <c r="CZ33" s="664">
        <v>48.4</v>
      </c>
      <c r="DA33" s="693"/>
      <c r="DB33" s="693"/>
      <c r="DC33" s="697"/>
      <c r="DD33" s="668">
        <v>20437248</v>
      </c>
      <c r="DE33" s="695"/>
      <c r="DF33" s="695"/>
      <c r="DG33" s="695"/>
      <c r="DH33" s="695"/>
      <c r="DI33" s="695"/>
      <c r="DJ33" s="695"/>
      <c r="DK33" s="696"/>
      <c r="DL33" s="668">
        <v>15186014</v>
      </c>
      <c r="DM33" s="695"/>
      <c r="DN33" s="695"/>
      <c r="DO33" s="695"/>
      <c r="DP33" s="695"/>
      <c r="DQ33" s="695"/>
      <c r="DR33" s="695"/>
      <c r="DS33" s="695"/>
      <c r="DT33" s="695"/>
      <c r="DU33" s="695"/>
      <c r="DV33" s="696"/>
      <c r="DW33" s="664">
        <v>44.2</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1967159</v>
      </c>
      <c r="S34" s="660"/>
      <c r="T34" s="660"/>
      <c r="U34" s="660"/>
      <c r="V34" s="660"/>
      <c r="W34" s="660"/>
      <c r="X34" s="660"/>
      <c r="Y34" s="661"/>
      <c r="Z34" s="662">
        <v>3.7</v>
      </c>
      <c r="AA34" s="662"/>
      <c r="AB34" s="662"/>
      <c r="AC34" s="662"/>
      <c r="AD34" s="663">
        <v>19640</v>
      </c>
      <c r="AE34" s="663"/>
      <c r="AF34" s="663"/>
      <c r="AG34" s="663"/>
      <c r="AH34" s="663"/>
      <c r="AI34" s="663"/>
      <c r="AJ34" s="663"/>
      <c r="AK34" s="663"/>
      <c r="AL34" s="664">
        <v>0.1</v>
      </c>
      <c r="AM34" s="665"/>
      <c r="AN34" s="665"/>
      <c r="AO34" s="666"/>
      <c r="AP34" s="210"/>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10521659</v>
      </c>
      <c r="CS34" s="660"/>
      <c r="CT34" s="660"/>
      <c r="CU34" s="660"/>
      <c r="CV34" s="660"/>
      <c r="CW34" s="660"/>
      <c r="CX34" s="660"/>
      <c r="CY34" s="661"/>
      <c r="CZ34" s="664">
        <v>21.1</v>
      </c>
      <c r="DA34" s="693"/>
      <c r="DB34" s="693"/>
      <c r="DC34" s="697"/>
      <c r="DD34" s="668">
        <v>8680774</v>
      </c>
      <c r="DE34" s="660"/>
      <c r="DF34" s="660"/>
      <c r="DG34" s="660"/>
      <c r="DH34" s="660"/>
      <c r="DI34" s="660"/>
      <c r="DJ34" s="660"/>
      <c r="DK34" s="661"/>
      <c r="DL34" s="668">
        <v>8239260</v>
      </c>
      <c r="DM34" s="660"/>
      <c r="DN34" s="660"/>
      <c r="DO34" s="660"/>
      <c r="DP34" s="660"/>
      <c r="DQ34" s="660"/>
      <c r="DR34" s="660"/>
      <c r="DS34" s="660"/>
      <c r="DT34" s="660"/>
      <c r="DU34" s="660"/>
      <c r="DV34" s="661"/>
      <c r="DW34" s="664">
        <v>24</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694200</v>
      </c>
      <c r="S35" s="660"/>
      <c r="T35" s="660"/>
      <c r="U35" s="660"/>
      <c r="V35" s="660"/>
      <c r="W35" s="660"/>
      <c r="X35" s="660"/>
      <c r="Y35" s="661"/>
      <c r="Z35" s="662">
        <v>1.3</v>
      </c>
      <c r="AA35" s="662"/>
      <c r="AB35" s="662"/>
      <c r="AC35" s="662"/>
      <c r="AD35" s="663" t="s">
        <v>231</v>
      </c>
      <c r="AE35" s="663"/>
      <c r="AF35" s="663"/>
      <c r="AG35" s="663"/>
      <c r="AH35" s="663"/>
      <c r="AI35" s="663"/>
      <c r="AJ35" s="663"/>
      <c r="AK35" s="663"/>
      <c r="AL35" s="664" t="s">
        <v>124</v>
      </c>
      <c r="AM35" s="665"/>
      <c r="AN35" s="665"/>
      <c r="AO35" s="666"/>
      <c r="AP35" s="210"/>
      <c r="AQ35" s="732" t="s">
        <v>318</v>
      </c>
      <c r="AR35" s="733"/>
      <c r="AS35" s="733"/>
      <c r="AT35" s="733"/>
      <c r="AU35" s="733"/>
      <c r="AV35" s="733"/>
      <c r="AW35" s="733"/>
      <c r="AX35" s="733"/>
      <c r="AY35" s="734"/>
      <c r="AZ35" s="648">
        <v>6302472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126389</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1070530</v>
      </c>
      <c r="CS35" s="695"/>
      <c r="CT35" s="695"/>
      <c r="CU35" s="695"/>
      <c r="CV35" s="695"/>
      <c r="CW35" s="695"/>
      <c r="CX35" s="695"/>
      <c r="CY35" s="696"/>
      <c r="CZ35" s="664">
        <v>2.1</v>
      </c>
      <c r="DA35" s="693"/>
      <c r="DB35" s="693"/>
      <c r="DC35" s="697"/>
      <c r="DD35" s="668">
        <v>958564</v>
      </c>
      <c r="DE35" s="695"/>
      <c r="DF35" s="695"/>
      <c r="DG35" s="695"/>
      <c r="DH35" s="695"/>
      <c r="DI35" s="695"/>
      <c r="DJ35" s="695"/>
      <c r="DK35" s="696"/>
      <c r="DL35" s="668">
        <v>958564</v>
      </c>
      <c r="DM35" s="695"/>
      <c r="DN35" s="695"/>
      <c r="DO35" s="695"/>
      <c r="DP35" s="695"/>
      <c r="DQ35" s="695"/>
      <c r="DR35" s="695"/>
      <c r="DS35" s="695"/>
      <c r="DT35" s="695"/>
      <c r="DU35" s="695"/>
      <c r="DV35" s="696"/>
      <c r="DW35" s="664">
        <v>2.8</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322</v>
      </c>
      <c r="AR36" s="737"/>
      <c r="AS36" s="737"/>
      <c r="AT36" s="737"/>
      <c r="AU36" s="737"/>
      <c r="AV36" s="737"/>
      <c r="AW36" s="737"/>
      <c r="AX36" s="737"/>
      <c r="AY36" s="738"/>
      <c r="AZ36" s="659">
        <v>1154031</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-353910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4324132</v>
      </c>
      <c r="CS36" s="660"/>
      <c r="CT36" s="660"/>
      <c r="CU36" s="660"/>
      <c r="CV36" s="660"/>
      <c r="CW36" s="660"/>
      <c r="CX36" s="660"/>
      <c r="CY36" s="661"/>
      <c r="CZ36" s="664">
        <v>8.6999999999999993</v>
      </c>
      <c r="DA36" s="693"/>
      <c r="DB36" s="693"/>
      <c r="DC36" s="697"/>
      <c r="DD36" s="668">
        <v>4039369</v>
      </c>
      <c r="DE36" s="660"/>
      <c r="DF36" s="660"/>
      <c r="DG36" s="660"/>
      <c r="DH36" s="660"/>
      <c r="DI36" s="660"/>
      <c r="DJ36" s="660"/>
      <c r="DK36" s="661"/>
      <c r="DL36" s="668">
        <v>3222255</v>
      </c>
      <c r="DM36" s="660"/>
      <c r="DN36" s="660"/>
      <c r="DO36" s="660"/>
      <c r="DP36" s="660"/>
      <c r="DQ36" s="660"/>
      <c r="DR36" s="660"/>
      <c r="DS36" s="660"/>
      <c r="DT36" s="660"/>
      <c r="DU36" s="660"/>
      <c r="DV36" s="661"/>
      <c r="DW36" s="664">
        <v>9.4</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t="s">
        <v>231</v>
      </c>
      <c r="S37" s="660"/>
      <c r="T37" s="660"/>
      <c r="U37" s="660"/>
      <c r="V37" s="660"/>
      <c r="W37" s="660"/>
      <c r="X37" s="660"/>
      <c r="Y37" s="661"/>
      <c r="Z37" s="662" t="s">
        <v>231</v>
      </c>
      <c r="AA37" s="662"/>
      <c r="AB37" s="662"/>
      <c r="AC37" s="662"/>
      <c r="AD37" s="663" t="s">
        <v>124</v>
      </c>
      <c r="AE37" s="663"/>
      <c r="AF37" s="663"/>
      <c r="AG37" s="663"/>
      <c r="AH37" s="663"/>
      <c r="AI37" s="663"/>
      <c r="AJ37" s="663"/>
      <c r="AK37" s="663"/>
      <c r="AL37" s="664" t="s">
        <v>124</v>
      </c>
      <c r="AM37" s="665"/>
      <c r="AN37" s="665"/>
      <c r="AO37" s="666"/>
      <c r="AQ37" s="736" t="s">
        <v>326</v>
      </c>
      <c r="AR37" s="737"/>
      <c r="AS37" s="737"/>
      <c r="AT37" s="737"/>
      <c r="AU37" s="737"/>
      <c r="AV37" s="737"/>
      <c r="AW37" s="737"/>
      <c r="AX37" s="737"/>
      <c r="AY37" s="738"/>
      <c r="AZ37" s="659">
        <v>951232</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19793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976372</v>
      </c>
      <c r="CS37" s="695"/>
      <c r="CT37" s="695"/>
      <c r="CU37" s="695"/>
      <c r="CV37" s="695"/>
      <c r="CW37" s="695"/>
      <c r="CX37" s="695"/>
      <c r="CY37" s="696"/>
      <c r="CZ37" s="664">
        <v>2</v>
      </c>
      <c r="DA37" s="693"/>
      <c r="DB37" s="693"/>
      <c r="DC37" s="697"/>
      <c r="DD37" s="668">
        <v>976372</v>
      </c>
      <c r="DE37" s="695"/>
      <c r="DF37" s="695"/>
      <c r="DG37" s="695"/>
      <c r="DH37" s="695"/>
      <c r="DI37" s="695"/>
      <c r="DJ37" s="695"/>
      <c r="DK37" s="696"/>
      <c r="DL37" s="668">
        <v>637236</v>
      </c>
      <c r="DM37" s="695"/>
      <c r="DN37" s="695"/>
      <c r="DO37" s="695"/>
      <c r="DP37" s="695"/>
      <c r="DQ37" s="695"/>
      <c r="DR37" s="695"/>
      <c r="DS37" s="695"/>
      <c r="DT37" s="695"/>
      <c r="DU37" s="695"/>
      <c r="DV37" s="696"/>
      <c r="DW37" s="664">
        <v>1.9</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53130177</v>
      </c>
      <c r="S38" s="740"/>
      <c r="T38" s="740"/>
      <c r="U38" s="740"/>
      <c r="V38" s="740"/>
      <c r="W38" s="740"/>
      <c r="X38" s="740"/>
      <c r="Y38" s="741"/>
      <c r="Z38" s="742">
        <v>100</v>
      </c>
      <c r="AA38" s="742"/>
      <c r="AB38" s="742"/>
      <c r="AC38" s="742"/>
      <c r="AD38" s="743">
        <v>34372307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358187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32584</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5197941</v>
      </c>
      <c r="CS38" s="660"/>
      <c r="CT38" s="660"/>
      <c r="CU38" s="660"/>
      <c r="CV38" s="660"/>
      <c r="CW38" s="660"/>
      <c r="CX38" s="660"/>
      <c r="CY38" s="661"/>
      <c r="CZ38" s="664">
        <v>10.4</v>
      </c>
      <c r="DA38" s="693"/>
      <c r="DB38" s="693"/>
      <c r="DC38" s="697"/>
      <c r="DD38" s="668">
        <v>4528541</v>
      </c>
      <c r="DE38" s="660"/>
      <c r="DF38" s="660"/>
      <c r="DG38" s="660"/>
      <c r="DH38" s="660"/>
      <c r="DI38" s="660"/>
      <c r="DJ38" s="660"/>
      <c r="DK38" s="661"/>
      <c r="DL38" s="668">
        <v>2765935</v>
      </c>
      <c r="DM38" s="660"/>
      <c r="DN38" s="660"/>
      <c r="DO38" s="660"/>
      <c r="DP38" s="660"/>
      <c r="DQ38" s="660"/>
      <c r="DR38" s="660"/>
      <c r="DS38" s="660"/>
      <c r="DT38" s="660"/>
      <c r="DU38" s="660"/>
      <c r="DV38" s="661"/>
      <c r="DW38" s="664">
        <v>8</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153299</v>
      </c>
      <c r="BA39" s="660"/>
      <c r="BB39" s="660"/>
      <c r="BC39" s="660"/>
      <c r="BD39" s="695"/>
      <c r="BE39" s="695"/>
      <c r="BF39" s="718"/>
      <c r="BG39" s="750" t="s">
        <v>334</v>
      </c>
      <c r="BH39" s="751"/>
      <c r="BI39" s="751"/>
      <c r="BJ39" s="751"/>
      <c r="BK39" s="751"/>
      <c r="BL39" s="211"/>
      <c r="BM39" s="675" t="s">
        <v>335</v>
      </c>
      <c r="BN39" s="675"/>
      <c r="BO39" s="675"/>
      <c r="BP39" s="675"/>
      <c r="BQ39" s="675"/>
      <c r="BR39" s="675"/>
      <c r="BS39" s="675"/>
      <c r="BT39" s="675"/>
      <c r="BU39" s="676"/>
      <c r="BV39" s="659">
        <v>92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2434829</v>
      </c>
      <c r="CS39" s="695"/>
      <c r="CT39" s="695"/>
      <c r="CU39" s="695"/>
      <c r="CV39" s="695"/>
      <c r="CW39" s="695"/>
      <c r="CX39" s="695"/>
      <c r="CY39" s="696"/>
      <c r="CZ39" s="664">
        <v>4.9000000000000004</v>
      </c>
      <c r="DA39" s="693"/>
      <c r="DB39" s="693"/>
      <c r="DC39" s="697"/>
      <c r="DD39" s="668">
        <v>2100000</v>
      </c>
      <c r="DE39" s="695"/>
      <c r="DF39" s="695"/>
      <c r="DG39" s="695"/>
      <c r="DH39" s="695"/>
      <c r="DI39" s="695"/>
      <c r="DJ39" s="695"/>
      <c r="DK39" s="696"/>
      <c r="DL39" s="668" t="s">
        <v>124</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1253767</v>
      </c>
      <c r="BA40" s="660"/>
      <c r="BB40" s="660"/>
      <c r="BC40" s="660"/>
      <c r="BD40" s="695"/>
      <c r="BE40" s="695"/>
      <c r="BF40" s="718"/>
      <c r="BG40" s="750"/>
      <c r="BH40" s="751"/>
      <c r="BI40" s="751"/>
      <c r="BJ40" s="751"/>
      <c r="BK40" s="751"/>
      <c r="BL40" s="211"/>
      <c r="BM40" s="675" t="s">
        <v>338</v>
      </c>
      <c r="BN40" s="675"/>
      <c r="BO40" s="675"/>
      <c r="BP40" s="675"/>
      <c r="BQ40" s="675"/>
      <c r="BR40" s="675"/>
      <c r="BS40" s="675"/>
      <c r="BT40" s="675"/>
      <c r="BU40" s="676"/>
      <c r="BV40" s="659">
        <v>85</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545000</v>
      </c>
      <c r="CS40" s="660"/>
      <c r="CT40" s="660"/>
      <c r="CU40" s="660"/>
      <c r="CV40" s="660"/>
      <c r="CW40" s="660"/>
      <c r="CX40" s="660"/>
      <c r="CY40" s="661"/>
      <c r="CZ40" s="664">
        <v>1.1000000000000001</v>
      </c>
      <c r="DA40" s="693"/>
      <c r="DB40" s="693"/>
      <c r="DC40" s="697"/>
      <c r="DD40" s="668">
        <v>130000</v>
      </c>
      <c r="DE40" s="660"/>
      <c r="DF40" s="660"/>
      <c r="DG40" s="660"/>
      <c r="DH40" s="660"/>
      <c r="DI40" s="660"/>
      <c r="DJ40" s="660"/>
      <c r="DK40" s="661"/>
      <c r="DL40" s="668" t="s">
        <v>231</v>
      </c>
      <c r="DM40" s="660"/>
      <c r="DN40" s="660"/>
      <c r="DO40" s="660"/>
      <c r="DP40" s="660"/>
      <c r="DQ40" s="660"/>
      <c r="DR40" s="660"/>
      <c r="DS40" s="660"/>
      <c r="DT40" s="660"/>
      <c r="DU40" s="660"/>
      <c r="DV40" s="661"/>
      <c r="DW40" s="664" t="s">
        <v>231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2431956</v>
      </c>
      <c r="BA41" s="740"/>
      <c r="BB41" s="740"/>
      <c r="BC41" s="740"/>
      <c r="BD41" s="729"/>
      <c r="BE41" s="729"/>
      <c r="BF41" s="731"/>
      <c r="BG41" s="752"/>
      <c r="BH41" s="753"/>
      <c r="BI41" s="753"/>
      <c r="BJ41" s="753"/>
      <c r="BK41" s="753"/>
      <c r="BL41" s="212"/>
      <c r="BM41" s="684" t="s">
        <v>341</v>
      </c>
      <c r="BN41" s="684"/>
      <c r="BO41" s="684"/>
      <c r="BP41" s="684"/>
      <c r="BQ41" s="684"/>
      <c r="BR41" s="684"/>
      <c r="BS41" s="684"/>
      <c r="BT41" s="684"/>
      <c r="BU41" s="685"/>
      <c r="BV41" s="739">
        <v>271</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231</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343</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344</v>
      </c>
      <c r="CE42" s="657"/>
      <c r="CF42" s="657"/>
      <c r="CG42" s="657"/>
      <c r="CH42" s="657"/>
      <c r="CI42" s="657"/>
      <c r="CJ42" s="657"/>
      <c r="CK42" s="657"/>
      <c r="CL42" s="657"/>
      <c r="CM42" s="657"/>
      <c r="CN42" s="657"/>
      <c r="CO42" s="657"/>
      <c r="CP42" s="657"/>
      <c r="CQ42" s="658"/>
      <c r="CR42" s="659">
        <v>5146683</v>
      </c>
      <c r="CS42" s="660"/>
      <c r="CT42" s="660"/>
      <c r="CU42" s="660"/>
      <c r="CV42" s="660"/>
      <c r="CW42" s="660"/>
      <c r="CX42" s="660"/>
      <c r="CY42" s="661"/>
      <c r="CZ42" s="664">
        <v>10.3</v>
      </c>
      <c r="DA42" s="665"/>
      <c r="DB42" s="665"/>
      <c r="DC42" s="760"/>
      <c r="DD42" s="668">
        <v>3088221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345</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346</v>
      </c>
      <c r="CE43" s="657"/>
      <c r="CF43" s="657"/>
      <c r="CG43" s="657"/>
      <c r="CH43" s="657"/>
      <c r="CI43" s="657"/>
      <c r="CJ43" s="657"/>
      <c r="CK43" s="657"/>
      <c r="CL43" s="657"/>
      <c r="CM43" s="657"/>
      <c r="CN43" s="657"/>
      <c r="CO43" s="657"/>
      <c r="CP43" s="657"/>
      <c r="CQ43" s="658"/>
      <c r="CR43" s="659">
        <v>155916</v>
      </c>
      <c r="CS43" s="695"/>
      <c r="CT43" s="695"/>
      <c r="CU43" s="695"/>
      <c r="CV43" s="695"/>
      <c r="CW43" s="695"/>
      <c r="CX43" s="695"/>
      <c r="CY43" s="696"/>
      <c r="CZ43" s="664">
        <v>0.3</v>
      </c>
      <c r="DA43" s="693"/>
      <c r="DB43" s="693"/>
      <c r="DC43" s="697"/>
      <c r="DD43" s="668">
        <v>155793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347</v>
      </c>
      <c r="CD44" s="771" t="s">
        <v>298</v>
      </c>
      <c r="CE44" s="772"/>
      <c r="CF44" s="656" t="s">
        <v>348</v>
      </c>
      <c r="CG44" s="657"/>
      <c r="CH44" s="657"/>
      <c r="CI44" s="657"/>
      <c r="CJ44" s="657"/>
      <c r="CK44" s="657"/>
      <c r="CL44" s="657"/>
      <c r="CM44" s="657"/>
      <c r="CN44" s="657"/>
      <c r="CO44" s="657"/>
      <c r="CP44" s="657"/>
      <c r="CQ44" s="658"/>
      <c r="CR44" s="659">
        <v>5123087</v>
      </c>
      <c r="CS44" s="660"/>
      <c r="CT44" s="660"/>
      <c r="CU44" s="660"/>
      <c r="CV44" s="660"/>
      <c r="CW44" s="660"/>
      <c r="CX44" s="660"/>
      <c r="CY44" s="661"/>
      <c r="CZ44" s="664">
        <v>10.3</v>
      </c>
      <c r="DA44" s="665"/>
      <c r="DB44" s="665"/>
      <c r="DC44" s="760"/>
      <c r="DD44" s="668">
        <v>3067795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1430600</v>
      </c>
      <c r="CS45" s="695"/>
      <c r="CT45" s="695"/>
      <c r="CU45" s="695"/>
      <c r="CV45" s="695"/>
      <c r="CW45" s="695"/>
      <c r="CX45" s="695"/>
      <c r="CY45" s="696"/>
      <c r="CZ45" s="664">
        <v>2.9</v>
      </c>
      <c r="DA45" s="693"/>
      <c r="DB45" s="693"/>
      <c r="DC45" s="697"/>
      <c r="DD45" s="668">
        <v>96252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3675183</v>
      </c>
      <c r="CS46" s="660"/>
      <c r="CT46" s="660"/>
      <c r="CU46" s="660"/>
      <c r="CV46" s="660"/>
      <c r="CW46" s="660"/>
      <c r="CX46" s="660"/>
      <c r="CY46" s="661"/>
      <c r="CZ46" s="664">
        <v>7.4</v>
      </c>
      <c r="DA46" s="665"/>
      <c r="DB46" s="665"/>
      <c r="DC46" s="760"/>
      <c r="DD46" s="668">
        <v>2954239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23596</v>
      </c>
      <c r="CS47" s="695"/>
      <c r="CT47" s="695"/>
      <c r="CU47" s="695"/>
      <c r="CV47" s="695"/>
      <c r="CW47" s="695"/>
      <c r="CX47" s="695"/>
      <c r="CY47" s="696"/>
      <c r="CZ47" s="664">
        <v>0</v>
      </c>
      <c r="DA47" s="693"/>
      <c r="DB47" s="693"/>
      <c r="DC47" s="697"/>
      <c r="DD47" s="668">
        <v>20426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231</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49800574</v>
      </c>
      <c r="CS49" s="729"/>
      <c r="CT49" s="729"/>
      <c r="CU49" s="729"/>
      <c r="CV49" s="729"/>
      <c r="CW49" s="729"/>
      <c r="CX49" s="729"/>
      <c r="CY49" s="761"/>
      <c r="CZ49" s="744">
        <v>100</v>
      </c>
      <c r="DA49" s="762"/>
      <c r="DB49" s="762"/>
      <c r="DC49" s="763"/>
      <c r="DD49" s="764">
        <v>36689050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OGMTGlozXocsdYLlvhVI5RKIwj1EbSvwPrrxcQsEf2zNUnaFasioIrDi7naFE6Z5VoXZlMwqDHtp8DHWkR8Uw==" saltValue="/0l0DS9hxpTxlegL03gp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355</v>
      </c>
      <c r="DK2" s="807"/>
      <c r="DL2" s="807"/>
      <c r="DM2" s="807"/>
      <c r="DN2" s="807"/>
      <c r="DO2" s="808"/>
      <c r="DP2" s="225"/>
      <c r="DQ2" s="806" t="s">
        <v>356</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358</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2"/>
      <c r="BA5" s="232"/>
      <c r="BB5" s="232"/>
      <c r="BC5" s="232"/>
      <c r="BD5" s="232"/>
      <c r="BE5" s="233"/>
      <c r="BF5" s="233"/>
      <c r="BG5" s="233"/>
      <c r="BH5" s="233"/>
      <c r="BI5" s="233"/>
      <c r="BJ5" s="233"/>
      <c r="BK5" s="233"/>
      <c r="BL5" s="233"/>
      <c r="BM5" s="233"/>
      <c r="BN5" s="233"/>
      <c r="BO5" s="233"/>
      <c r="BP5" s="233"/>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376</v>
      </c>
      <c r="C7" s="792"/>
      <c r="D7" s="792"/>
      <c r="E7" s="792"/>
      <c r="F7" s="792"/>
      <c r="G7" s="792"/>
      <c r="H7" s="792"/>
      <c r="I7" s="792"/>
      <c r="J7" s="792"/>
      <c r="K7" s="792"/>
      <c r="L7" s="792"/>
      <c r="M7" s="792"/>
      <c r="N7" s="792"/>
      <c r="O7" s="792"/>
      <c r="P7" s="793"/>
      <c r="Q7" s="794">
        <v>52629</v>
      </c>
      <c r="R7" s="795"/>
      <c r="S7" s="795"/>
      <c r="T7" s="795"/>
      <c r="U7" s="795"/>
      <c r="V7" s="795">
        <v>49301</v>
      </c>
      <c r="W7" s="795"/>
      <c r="X7" s="795"/>
      <c r="Y7" s="795"/>
      <c r="Z7" s="795"/>
      <c r="AA7" s="795">
        <v>3328</v>
      </c>
      <c r="AB7" s="795"/>
      <c r="AC7" s="795"/>
      <c r="AD7" s="795"/>
      <c r="AE7" s="796"/>
      <c r="AF7" s="797">
        <v>2691</v>
      </c>
      <c r="AG7" s="798"/>
      <c r="AH7" s="798"/>
      <c r="AI7" s="798"/>
      <c r="AJ7" s="799"/>
      <c r="AK7" s="834">
        <v>382</v>
      </c>
      <c r="AL7" s="835"/>
      <c r="AM7" s="835"/>
      <c r="AN7" s="835"/>
      <c r="AO7" s="835"/>
      <c r="AP7" s="835">
        <v>8430</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38" t="s">
        <v>588</v>
      </c>
      <c r="BT7" s="839"/>
      <c r="BU7" s="839"/>
      <c r="BV7" s="839"/>
      <c r="BW7" s="839"/>
      <c r="BX7" s="839"/>
      <c r="BY7" s="839"/>
      <c r="BZ7" s="839"/>
      <c r="CA7" s="839"/>
      <c r="CB7" s="839"/>
      <c r="CC7" s="839"/>
      <c r="CD7" s="839"/>
      <c r="CE7" s="839"/>
      <c r="CF7" s="839"/>
      <c r="CG7" s="840"/>
      <c r="CH7" s="831">
        <v>-48</v>
      </c>
      <c r="CI7" s="832"/>
      <c r="CJ7" s="832"/>
      <c r="CK7" s="832"/>
      <c r="CL7" s="833"/>
      <c r="CM7" s="831">
        <v>509</v>
      </c>
      <c r="CN7" s="832"/>
      <c r="CO7" s="832"/>
      <c r="CP7" s="832"/>
      <c r="CQ7" s="833"/>
      <c r="CR7" s="831">
        <v>10</v>
      </c>
      <c r="CS7" s="832"/>
      <c r="CT7" s="832"/>
      <c r="CU7" s="832"/>
      <c r="CV7" s="833"/>
      <c r="CW7" s="831" t="s">
        <v>517</v>
      </c>
      <c r="CX7" s="832"/>
      <c r="CY7" s="832"/>
      <c r="CZ7" s="832"/>
      <c r="DA7" s="833"/>
      <c r="DB7" s="831">
        <v>2291</v>
      </c>
      <c r="DC7" s="832"/>
      <c r="DD7" s="832"/>
      <c r="DE7" s="832"/>
      <c r="DF7" s="833"/>
      <c r="DG7" s="831" t="s">
        <v>517</v>
      </c>
      <c r="DH7" s="832"/>
      <c r="DI7" s="832"/>
      <c r="DJ7" s="832"/>
      <c r="DK7" s="833"/>
      <c r="DL7" s="831" t="s">
        <v>517</v>
      </c>
      <c r="DM7" s="832"/>
      <c r="DN7" s="832"/>
      <c r="DO7" s="832"/>
      <c r="DP7" s="833"/>
      <c r="DQ7" s="831" t="s">
        <v>517</v>
      </c>
      <c r="DR7" s="832"/>
      <c r="DS7" s="832"/>
      <c r="DT7" s="832"/>
      <c r="DU7" s="833"/>
      <c r="DV7" s="812"/>
      <c r="DW7" s="813"/>
      <c r="DX7" s="813"/>
      <c r="DY7" s="813"/>
      <c r="DZ7" s="814"/>
      <c r="EA7" s="230"/>
    </row>
    <row r="8" spans="1:131" s="231" customFormat="1" ht="26.25" customHeight="1" x14ac:dyDescent="0.15">
      <c r="A8" s="237">
        <v>2</v>
      </c>
      <c r="B8" s="815" t="s">
        <v>377</v>
      </c>
      <c r="C8" s="816"/>
      <c r="D8" s="816"/>
      <c r="E8" s="816"/>
      <c r="F8" s="816"/>
      <c r="G8" s="816"/>
      <c r="H8" s="816"/>
      <c r="I8" s="816"/>
      <c r="J8" s="816"/>
      <c r="K8" s="816"/>
      <c r="L8" s="816"/>
      <c r="M8" s="816"/>
      <c r="N8" s="816"/>
      <c r="O8" s="816"/>
      <c r="P8" s="817"/>
      <c r="Q8" s="818">
        <v>2</v>
      </c>
      <c r="R8" s="819"/>
      <c r="S8" s="819"/>
      <c r="T8" s="819"/>
      <c r="U8" s="819"/>
      <c r="V8" s="819">
        <v>2</v>
      </c>
      <c r="W8" s="819"/>
      <c r="X8" s="819"/>
      <c r="Y8" s="819"/>
      <c r="Z8" s="819"/>
      <c r="AA8" s="819" t="s">
        <v>576</v>
      </c>
      <c r="AB8" s="819"/>
      <c r="AC8" s="819"/>
      <c r="AD8" s="819"/>
      <c r="AE8" s="820"/>
      <c r="AF8" s="821" t="s">
        <v>378</v>
      </c>
      <c r="AG8" s="822"/>
      <c r="AH8" s="822"/>
      <c r="AI8" s="822"/>
      <c r="AJ8" s="823"/>
      <c r="AK8" s="824" t="s">
        <v>576</v>
      </c>
      <c r="AL8" s="825"/>
      <c r="AM8" s="825"/>
      <c r="AN8" s="825"/>
      <c r="AO8" s="825"/>
      <c r="AP8" s="825" t="s">
        <v>576</v>
      </c>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t="s">
        <v>589</v>
      </c>
      <c r="BT8" s="829"/>
      <c r="BU8" s="829"/>
      <c r="BV8" s="829"/>
      <c r="BW8" s="829"/>
      <c r="BX8" s="829"/>
      <c r="BY8" s="829"/>
      <c r="BZ8" s="829"/>
      <c r="CA8" s="829"/>
      <c r="CB8" s="829"/>
      <c r="CC8" s="829"/>
      <c r="CD8" s="829"/>
      <c r="CE8" s="829"/>
      <c r="CF8" s="829"/>
      <c r="CG8" s="830"/>
      <c r="CH8" s="841">
        <v>-15</v>
      </c>
      <c r="CI8" s="842"/>
      <c r="CJ8" s="842"/>
      <c r="CK8" s="842"/>
      <c r="CL8" s="843"/>
      <c r="CM8" s="841">
        <v>45</v>
      </c>
      <c r="CN8" s="842"/>
      <c r="CO8" s="842"/>
      <c r="CP8" s="842"/>
      <c r="CQ8" s="843"/>
      <c r="CR8" s="841">
        <v>72</v>
      </c>
      <c r="CS8" s="842"/>
      <c r="CT8" s="842"/>
      <c r="CU8" s="842"/>
      <c r="CV8" s="843"/>
      <c r="CW8" s="841">
        <v>5</v>
      </c>
      <c r="CX8" s="842"/>
      <c r="CY8" s="842"/>
      <c r="CZ8" s="842"/>
      <c r="DA8" s="843"/>
      <c r="DB8" s="841">
        <v>505</v>
      </c>
      <c r="DC8" s="842"/>
      <c r="DD8" s="842"/>
      <c r="DE8" s="842"/>
      <c r="DF8" s="843"/>
      <c r="DG8" s="841" t="s">
        <v>517</v>
      </c>
      <c r="DH8" s="842"/>
      <c r="DI8" s="842"/>
      <c r="DJ8" s="842"/>
      <c r="DK8" s="843"/>
      <c r="DL8" s="841" t="s">
        <v>517</v>
      </c>
      <c r="DM8" s="842"/>
      <c r="DN8" s="842"/>
      <c r="DO8" s="842"/>
      <c r="DP8" s="843"/>
      <c r="DQ8" s="841" t="s">
        <v>517</v>
      </c>
      <c r="DR8" s="842"/>
      <c r="DS8" s="842"/>
      <c r="DT8" s="842"/>
      <c r="DU8" s="843"/>
      <c r="DV8" s="844"/>
      <c r="DW8" s="845"/>
      <c r="DX8" s="845"/>
      <c r="DY8" s="845"/>
      <c r="DZ8" s="846"/>
      <c r="EA8" s="230"/>
    </row>
    <row r="9" spans="1:131" s="231" customFormat="1" ht="26.25" customHeight="1" x14ac:dyDescent="0.15">
      <c r="A9" s="237">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t="s">
        <v>587</v>
      </c>
      <c r="BT9" s="829"/>
      <c r="BU9" s="829"/>
      <c r="BV9" s="829"/>
      <c r="BW9" s="829"/>
      <c r="BX9" s="829"/>
      <c r="BY9" s="829"/>
      <c r="BZ9" s="829"/>
      <c r="CA9" s="829"/>
      <c r="CB9" s="829"/>
      <c r="CC9" s="829"/>
      <c r="CD9" s="829"/>
      <c r="CE9" s="829"/>
      <c r="CF9" s="829"/>
      <c r="CG9" s="830"/>
      <c r="CH9" s="841">
        <v>-7</v>
      </c>
      <c r="CI9" s="842"/>
      <c r="CJ9" s="842"/>
      <c r="CK9" s="842"/>
      <c r="CL9" s="843"/>
      <c r="CM9" s="841">
        <v>126</v>
      </c>
      <c r="CN9" s="842"/>
      <c r="CO9" s="842"/>
      <c r="CP9" s="842"/>
      <c r="CQ9" s="843"/>
      <c r="CR9" s="841">
        <v>40</v>
      </c>
      <c r="CS9" s="842"/>
      <c r="CT9" s="842"/>
      <c r="CU9" s="842"/>
      <c r="CV9" s="843"/>
      <c r="CW9" s="841">
        <v>87</v>
      </c>
      <c r="CX9" s="842"/>
      <c r="CY9" s="842"/>
      <c r="CZ9" s="842"/>
      <c r="DA9" s="843"/>
      <c r="DB9" s="841" t="s">
        <v>576</v>
      </c>
      <c r="DC9" s="842"/>
      <c r="DD9" s="842"/>
      <c r="DE9" s="842"/>
      <c r="DF9" s="843"/>
      <c r="DG9" s="841" t="s">
        <v>576</v>
      </c>
      <c r="DH9" s="842"/>
      <c r="DI9" s="842"/>
      <c r="DJ9" s="842"/>
      <c r="DK9" s="843"/>
      <c r="DL9" s="841" t="s">
        <v>576</v>
      </c>
      <c r="DM9" s="842"/>
      <c r="DN9" s="842"/>
      <c r="DO9" s="842"/>
      <c r="DP9" s="843"/>
      <c r="DQ9" s="841" t="s">
        <v>576</v>
      </c>
      <c r="DR9" s="842"/>
      <c r="DS9" s="842"/>
      <c r="DT9" s="842"/>
      <c r="DU9" s="843"/>
      <c r="DV9" s="844"/>
      <c r="DW9" s="845"/>
      <c r="DX9" s="845"/>
      <c r="DY9" s="845"/>
      <c r="DZ9" s="846"/>
      <c r="EA9" s="230"/>
    </row>
    <row r="10" spans="1:131" s="231" customFormat="1" ht="26.25" customHeight="1" x14ac:dyDescent="0.15">
      <c r="A10" s="23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t="s">
        <v>591</v>
      </c>
      <c r="BT10" s="829"/>
      <c r="BU10" s="829"/>
      <c r="BV10" s="829"/>
      <c r="BW10" s="829"/>
      <c r="BX10" s="829"/>
      <c r="BY10" s="829"/>
      <c r="BZ10" s="829"/>
      <c r="CA10" s="829"/>
      <c r="CB10" s="829"/>
      <c r="CC10" s="829"/>
      <c r="CD10" s="829"/>
      <c r="CE10" s="829"/>
      <c r="CF10" s="829"/>
      <c r="CG10" s="830"/>
      <c r="CH10" s="841" t="s">
        <v>590</v>
      </c>
      <c r="CI10" s="842"/>
      <c r="CJ10" s="842"/>
      <c r="CK10" s="842"/>
      <c r="CL10" s="843"/>
      <c r="CM10" s="841">
        <v>40</v>
      </c>
      <c r="CN10" s="842"/>
      <c r="CO10" s="842"/>
      <c r="CP10" s="842"/>
      <c r="CQ10" s="843"/>
      <c r="CR10" s="841">
        <v>40</v>
      </c>
      <c r="CS10" s="842"/>
      <c r="CT10" s="842"/>
      <c r="CU10" s="842"/>
      <c r="CV10" s="843"/>
      <c r="CW10" s="841">
        <v>57</v>
      </c>
      <c r="CX10" s="842"/>
      <c r="CY10" s="842"/>
      <c r="CZ10" s="842"/>
      <c r="DA10" s="843"/>
      <c r="DB10" s="841" t="s">
        <v>576</v>
      </c>
      <c r="DC10" s="842"/>
      <c r="DD10" s="842"/>
      <c r="DE10" s="842"/>
      <c r="DF10" s="843"/>
      <c r="DG10" s="841" t="s">
        <v>576</v>
      </c>
      <c r="DH10" s="842"/>
      <c r="DI10" s="842"/>
      <c r="DJ10" s="842"/>
      <c r="DK10" s="843"/>
      <c r="DL10" s="841" t="s">
        <v>576</v>
      </c>
      <c r="DM10" s="842"/>
      <c r="DN10" s="842"/>
      <c r="DO10" s="842"/>
      <c r="DP10" s="843"/>
      <c r="DQ10" s="841" t="s">
        <v>576</v>
      </c>
      <c r="DR10" s="842"/>
      <c r="DS10" s="842"/>
      <c r="DT10" s="842"/>
      <c r="DU10" s="843"/>
      <c r="DV10" s="844"/>
      <c r="DW10" s="845"/>
      <c r="DX10" s="845"/>
      <c r="DY10" s="845"/>
      <c r="DZ10" s="846"/>
      <c r="EA10" s="230"/>
    </row>
    <row r="11" spans="1:131" s="231" customFormat="1" ht="26.25" customHeight="1" x14ac:dyDescent="0.15">
      <c r="A11" s="23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0"/>
    </row>
    <row r="12" spans="1:131" s="231" customFormat="1" ht="26.25" customHeight="1" x14ac:dyDescent="0.15">
      <c r="A12" s="23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0"/>
    </row>
    <row r="13" spans="1:131" s="231" customFormat="1" ht="26.25" customHeight="1" x14ac:dyDescent="0.15">
      <c r="A13" s="23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380</v>
      </c>
      <c r="B23" s="850" t="s">
        <v>381</v>
      </c>
      <c r="C23" s="851"/>
      <c r="D23" s="851"/>
      <c r="E23" s="851"/>
      <c r="F23" s="851"/>
      <c r="G23" s="851"/>
      <c r="H23" s="851"/>
      <c r="I23" s="851"/>
      <c r="J23" s="851"/>
      <c r="K23" s="851"/>
      <c r="L23" s="851"/>
      <c r="M23" s="851"/>
      <c r="N23" s="851"/>
      <c r="O23" s="851"/>
      <c r="P23" s="852"/>
      <c r="Q23" s="853">
        <v>52631</v>
      </c>
      <c r="R23" s="854"/>
      <c r="S23" s="854"/>
      <c r="T23" s="854"/>
      <c r="U23" s="854"/>
      <c r="V23" s="854">
        <v>49303</v>
      </c>
      <c r="W23" s="854"/>
      <c r="X23" s="854"/>
      <c r="Y23" s="854"/>
      <c r="Z23" s="854"/>
      <c r="AA23" s="854">
        <v>3328</v>
      </c>
      <c r="AB23" s="854"/>
      <c r="AC23" s="854"/>
      <c r="AD23" s="854"/>
      <c r="AE23" s="855"/>
      <c r="AF23" s="856">
        <v>2691</v>
      </c>
      <c r="AG23" s="854"/>
      <c r="AH23" s="854"/>
      <c r="AI23" s="854"/>
      <c r="AJ23" s="857"/>
      <c r="AK23" s="858"/>
      <c r="AL23" s="859"/>
      <c r="AM23" s="859"/>
      <c r="AN23" s="859"/>
      <c r="AO23" s="859"/>
      <c r="AP23" s="854">
        <v>8430</v>
      </c>
      <c r="AQ23" s="854"/>
      <c r="AR23" s="854"/>
      <c r="AS23" s="854"/>
      <c r="AT23" s="854"/>
      <c r="AU23" s="860"/>
      <c r="AV23" s="860"/>
      <c r="AW23" s="860"/>
      <c r="AX23" s="860"/>
      <c r="AY23" s="861"/>
      <c r="AZ23" s="869" t="s">
        <v>382</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359</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366</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393</v>
      </c>
      <c r="C28" s="792"/>
      <c r="D28" s="792"/>
      <c r="E28" s="792"/>
      <c r="F28" s="792"/>
      <c r="G28" s="792"/>
      <c r="H28" s="792"/>
      <c r="I28" s="792"/>
      <c r="J28" s="792"/>
      <c r="K28" s="792"/>
      <c r="L28" s="792"/>
      <c r="M28" s="792"/>
      <c r="N28" s="792"/>
      <c r="O28" s="792"/>
      <c r="P28" s="793"/>
      <c r="Q28" s="882">
        <v>15260</v>
      </c>
      <c r="R28" s="883"/>
      <c r="S28" s="883"/>
      <c r="T28" s="883"/>
      <c r="U28" s="883"/>
      <c r="V28" s="883">
        <v>15133</v>
      </c>
      <c r="W28" s="883"/>
      <c r="X28" s="883"/>
      <c r="Y28" s="883"/>
      <c r="Z28" s="883"/>
      <c r="AA28" s="883">
        <v>126</v>
      </c>
      <c r="AB28" s="883"/>
      <c r="AC28" s="883"/>
      <c r="AD28" s="883"/>
      <c r="AE28" s="884"/>
      <c r="AF28" s="885">
        <v>126</v>
      </c>
      <c r="AG28" s="883"/>
      <c r="AH28" s="883"/>
      <c r="AI28" s="883"/>
      <c r="AJ28" s="886"/>
      <c r="AK28" s="887">
        <v>1172</v>
      </c>
      <c r="AL28" s="878"/>
      <c r="AM28" s="878"/>
      <c r="AN28" s="878"/>
      <c r="AO28" s="878"/>
      <c r="AP28" s="878" t="s">
        <v>576</v>
      </c>
      <c r="AQ28" s="878"/>
      <c r="AR28" s="878"/>
      <c r="AS28" s="878"/>
      <c r="AT28" s="878"/>
      <c r="AU28" s="878" t="s">
        <v>576</v>
      </c>
      <c r="AV28" s="878"/>
      <c r="AW28" s="878"/>
      <c r="AX28" s="878"/>
      <c r="AY28" s="878"/>
      <c r="AZ28" s="879" t="s">
        <v>586</v>
      </c>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394</v>
      </c>
      <c r="C29" s="816"/>
      <c r="D29" s="816"/>
      <c r="E29" s="816"/>
      <c r="F29" s="816"/>
      <c r="G29" s="816"/>
      <c r="H29" s="816"/>
      <c r="I29" s="816"/>
      <c r="J29" s="816"/>
      <c r="K29" s="816"/>
      <c r="L29" s="816"/>
      <c r="M29" s="816"/>
      <c r="N29" s="816"/>
      <c r="O29" s="816"/>
      <c r="P29" s="817"/>
      <c r="Q29" s="818">
        <v>7312</v>
      </c>
      <c r="R29" s="819"/>
      <c r="S29" s="819"/>
      <c r="T29" s="819"/>
      <c r="U29" s="819"/>
      <c r="V29" s="819">
        <v>6975</v>
      </c>
      <c r="W29" s="819"/>
      <c r="X29" s="819"/>
      <c r="Y29" s="819"/>
      <c r="Z29" s="819"/>
      <c r="AA29" s="819">
        <v>337</v>
      </c>
      <c r="AB29" s="819"/>
      <c r="AC29" s="819"/>
      <c r="AD29" s="819"/>
      <c r="AE29" s="820"/>
      <c r="AF29" s="821">
        <v>337</v>
      </c>
      <c r="AG29" s="822"/>
      <c r="AH29" s="822"/>
      <c r="AI29" s="822"/>
      <c r="AJ29" s="823"/>
      <c r="AK29" s="890">
        <v>963</v>
      </c>
      <c r="AL29" s="891"/>
      <c r="AM29" s="891"/>
      <c r="AN29" s="891"/>
      <c r="AO29" s="891"/>
      <c r="AP29" s="891" t="s">
        <v>576</v>
      </c>
      <c r="AQ29" s="891"/>
      <c r="AR29" s="891"/>
      <c r="AS29" s="891"/>
      <c r="AT29" s="891"/>
      <c r="AU29" s="891" t="s">
        <v>583</v>
      </c>
      <c r="AV29" s="891"/>
      <c r="AW29" s="891"/>
      <c r="AX29" s="891"/>
      <c r="AY29" s="891"/>
      <c r="AZ29" s="892" t="s">
        <v>576</v>
      </c>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395</v>
      </c>
      <c r="C30" s="816"/>
      <c r="D30" s="816"/>
      <c r="E30" s="816"/>
      <c r="F30" s="816"/>
      <c r="G30" s="816"/>
      <c r="H30" s="816"/>
      <c r="I30" s="816"/>
      <c r="J30" s="816"/>
      <c r="K30" s="816"/>
      <c r="L30" s="816"/>
      <c r="M30" s="816"/>
      <c r="N30" s="816"/>
      <c r="O30" s="816"/>
      <c r="P30" s="817"/>
      <c r="Q30" s="818">
        <v>3125</v>
      </c>
      <c r="R30" s="819"/>
      <c r="S30" s="819"/>
      <c r="T30" s="819"/>
      <c r="U30" s="819"/>
      <c r="V30" s="819">
        <v>3016</v>
      </c>
      <c r="W30" s="819"/>
      <c r="X30" s="819"/>
      <c r="Y30" s="819"/>
      <c r="Z30" s="819"/>
      <c r="AA30" s="819">
        <v>110</v>
      </c>
      <c r="AB30" s="819"/>
      <c r="AC30" s="819"/>
      <c r="AD30" s="819"/>
      <c r="AE30" s="820"/>
      <c r="AF30" s="821">
        <v>110</v>
      </c>
      <c r="AG30" s="822"/>
      <c r="AH30" s="822"/>
      <c r="AI30" s="822"/>
      <c r="AJ30" s="823"/>
      <c r="AK30" s="890">
        <v>1326</v>
      </c>
      <c r="AL30" s="891"/>
      <c r="AM30" s="891"/>
      <c r="AN30" s="891"/>
      <c r="AO30" s="891"/>
      <c r="AP30" s="891" t="s">
        <v>576</v>
      </c>
      <c r="AQ30" s="891"/>
      <c r="AR30" s="891"/>
      <c r="AS30" s="891"/>
      <c r="AT30" s="891"/>
      <c r="AU30" s="891" t="s">
        <v>576</v>
      </c>
      <c r="AV30" s="891"/>
      <c r="AW30" s="891"/>
      <c r="AX30" s="891"/>
      <c r="AY30" s="891"/>
      <c r="AZ30" s="892" t="s">
        <v>576</v>
      </c>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396</v>
      </c>
      <c r="C31" s="816"/>
      <c r="D31" s="816"/>
      <c r="E31" s="816"/>
      <c r="F31" s="816"/>
      <c r="G31" s="816"/>
      <c r="H31" s="816"/>
      <c r="I31" s="816"/>
      <c r="J31" s="816"/>
      <c r="K31" s="816"/>
      <c r="L31" s="816"/>
      <c r="M31" s="816"/>
      <c r="N31" s="816"/>
      <c r="O31" s="816"/>
      <c r="P31" s="817"/>
      <c r="Q31" s="818">
        <v>20039</v>
      </c>
      <c r="R31" s="819"/>
      <c r="S31" s="819"/>
      <c r="T31" s="819"/>
      <c r="U31" s="819"/>
      <c r="V31" s="819">
        <v>20318</v>
      </c>
      <c r="W31" s="819"/>
      <c r="X31" s="819"/>
      <c r="Y31" s="819"/>
      <c r="Z31" s="819"/>
      <c r="AA31" s="819">
        <v>-279</v>
      </c>
      <c r="AB31" s="819"/>
      <c r="AC31" s="819"/>
      <c r="AD31" s="819"/>
      <c r="AE31" s="820"/>
      <c r="AF31" s="821">
        <v>22119</v>
      </c>
      <c r="AG31" s="822"/>
      <c r="AH31" s="822"/>
      <c r="AI31" s="822"/>
      <c r="AJ31" s="823"/>
      <c r="AK31" s="890">
        <v>951</v>
      </c>
      <c r="AL31" s="891"/>
      <c r="AM31" s="891"/>
      <c r="AN31" s="891"/>
      <c r="AO31" s="891"/>
      <c r="AP31" s="891">
        <v>5820</v>
      </c>
      <c r="AQ31" s="891"/>
      <c r="AR31" s="891"/>
      <c r="AS31" s="891"/>
      <c r="AT31" s="891"/>
      <c r="AU31" s="891">
        <v>4865</v>
      </c>
      <c r="AV31" s="891"/>
      <c r="AW31" s="891"/>
      <c r="AX31" s="891"/>
      <c r="AY31" s="891"/>
      <c r="AZ31" s="892" t="s">
        <v>584</v>
      </c>
      <c r="BA31" s="892"/>
      <c r="BB31" s="892"/>
      <c r="BC31" s="892"/>
      <c r="BD31" s="892"/>
      <c r="BE31" s="888" t="s">
        <v>397</v>
      </c>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t="s">
        <v>398</v>
      </c>
      <c r="C32" s="816"/>
      <c r="D32" s="816"/>
      <c r="E32" s="816"/>
      <c r="F32" s="816"/>
      <c r="G32" s="816"/>
      <c r="H32" s="816"/>
      <c r="I32" s="816"/>
      <c r="J32" s="816"/>
      <c r="K32" s="816"/>
      <c r="L32" s="816"/>
      <c r="M32" s="816"/>
      <c r="N32" s="816"/>
      <c r="O32" s="816"/>
      <c r="P32" s="817"/>
      <c r="Q32" s="818">
        <v>3008</v>
      </c>
      <c r="R32" s="819"/>
      <c r="S32" s="819"/>
      <c r="T32" s="819"/>
      <c r="U32" s="819"/>
      <c r="V32" s="819">
        <v>2640</v>
      </c>
      <c r="W32" s="819"/>
      <c r="X32" s="819"/>
      <c r="Y32" s="819"/>
      <c r="Z32" s="819"/>
      <c r="AA32" s="819">
        <v>368</v>
      </c>
      <c r="AB32" s="819"/>
      <c r="AC32" s="819"/>
      <c r="AD32" s="819"/>
      <c r="AE32" s="820"/>
      <c r="AF32" s="821">
        <v>5325</v>
      </c>
      <c r="AG32" s="822"/>
      <c r="AH32" s="822"/>
      <c r="AI32" s="822"/>
      <c r="AJ32" s="823"/>
      <c r="AK32" s="890">
        <v>153</v>
      </c>
      <c r="AL32" s="891"/>
      <c r="AM32" s="891"/>
      <c r="AN32" s="891"/>
      <c r="AO32" s="891"/>
      <c r="AP32" s="891">
        <v>2023</v>
      </c>
      <c r="AQ32" s="891"/>
      <c r="AR32" s="891"/>
      <c r="AS32" s="891"/>
      <c r="AT32" s="891"/>
      <c r="AU32" s="891">
        <v>6</v>
      </c>
      <c r="AV32" s="891"/>
      <c r="AW32" s="891"/>
      <c r="AX32" s="891"/>
      <c r="AY32" s="891"/>
      <c r="AZ32" s="892" t="s">
        <v>585</v>
      </c>
      <c r="BA32" s="892"/>
      <c r="BB32" s="892"/>
      <c r="BC32" s="892"/>
      <c r="BD32" s="892"/>
      <c r="BE32" s="888" t="s">
        <v>397</v>
      </c>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t="s">
        <v>399</v>
      </c>
      <c r="C33" s="816"/>
      <c r="D33" s="816"/>
      <c r="E33" s="816"/>
      <c r="F33" s="816"/>
      <c r="G33" s="816"/>
      <c r="H33" s="816"/>
      <c r="I33" s="816"/>
      <c r="J33" s="816"/>
      <c r="K33" s="816"/>
      <c r="L33" s="816"/>
      <c r="M33" s="816"/>
      <c r="N33" s="816"/>
      <c r="O33" s="816"/>
      <c r="P33" s="817"/>
      <c r="Q33" s="818">
        <v>3631</v>
      </c>
      <c r="R33" s="819"/>
      <c r="S33" s="819"/>
      <c r="T33" s="819"/>
      <c r="U33" s="819"/>
      <c r="V33" s="819">
        <v>3506</v>
      </c>
      <c r="W33" s="819"/>
      <c r="X33" s="819"/>
      <c r="Y33" s="819"/>
      <c r="Z33" s="819"/>
      <c r="AA33" s="819">
        <v>124</v>
      </c>
      <c r="AB33" s="819"/>
      <c r="AC33" s="819"/>
      <c r="AD33" s="819"/>
      <c r="AE33" s="820"/>
      <c r="AF33" s="821">
        <v>73</v>
      </c>
      <c r="AG33" s="822"/>
      <c r="AH33" s="822"/>
      <c r="AI33" s="822"/>
      <c r="AJ33" s="823"/>
      <c r="AK33" s="890">
        <v>1105</v>
      </c>
      <c r="AL33" s="891"/>
      <c r="AM33" s="891"/>
      <c r="AN33" s="891"/>
      <c r="AO33" s="891"/>
      <c r="AP33" s="891">
        <v>9811</v>
      </c>
      <c r="AQ33" s="891"/>
      <c r="AR33" s="891"/>
      <c r="AS33" s="891"/>
      <c r="AT33" s="891"/>
      <c r="AU33" s="891">
        <v>6485</v>
      </c>
      <c r="AV33" s="891"/>
      <c r="AW33" s="891"/>
      <c r="AX33" s="891"/>
      <c r="AY33" s="891"/>
      <c r="AZ33" s="892" t="s">
        <v>576</v>
      </c>
      <c r="BA33" s="892"/>
      <c r="BB33" s="892"/>
      <c r="BC33" s="892"/>
      <c r="BD33" s="892"/>
      <c r="BE33" s="888" t="s">
        <v>400</v>
      </c>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t="s">
        <v>401</v>
      </c>
      <c r="C34" s="816"/>
      <c r="D34" s="816"/>
      <c r="E34" s="816"/>
      <c r="F34" s="816"/>
      <c r="G34" s="816"/>
      <c r="H34" s="816"/>
      <c r="I34" s="816"/>
      <c r="J34" s="816"/>
      <c r="K34" s="816"/>
      <c r="L34" s="816"/>
      <c r="M34" s="816"/>
      <c r="N34" s="816"/>
      <c r="O34" s="816"/>
      <c r="P34" s="817"/>
      <c r="Q34" s="818">
        <v>64</v>
      </c>
      <c r="R34" s="819"/>
      <c r="S34" s="819"/>
      <c r="T34" s="819"/>
      <c r="U34" s="819"/>
      <c r="V34" s="819">
        <v>60</v>
      </c>
      <c r="W34" s="819"/>
      <c r="X34" s="819"/>
      <c r="Y34" s="819"/>
      <c r="Z34" s="819"/>
      <c r="AA34" s="819">
        <v>4</v>
      </c>
      <c r="AB34" s="819"/>
      <c r="AC34" s="819"/>
      <c r="AD34" s="819"/>
      <c r="AE34" s="820"/>
      <c r="AF34" s="821">
        <v>4</v>
      </c>
      <c r="AG34" s="822"/>
      <c r="AH34" s="822"/>
      <c r="AI34" s="822"/>
      <c r="AJ34" s="823"/>
      <c r="AK34" s="890">
        <v>49</v>
      </c>
      <c r="AL34" s="891"/>
      <c r="AM34" s="891"/>
      <c r="AN34" s="891"/>
      <c r="AO34" s="891"/>
      <c r="AP34" s="891">
        <v>326</v>
      </c>
      <c r="AQ34" s="891"/>
      <c r="AR34" s="891"/>
      <c r="AS34" s="891"/>
      <c r="AT34" s="891"/>
      <c r="AU34" s="891">
        <v>326</v>
      </c>
      <c r="AV34" s="891"/>
      <c r="AW34" s="891"/>
      <c r="AX34" s="891"/>
      <c r="AY34" s="891"/>
      <c r="AZ34" s="892" t="s">
        <v>576</v>
      </c>
      <c r="BA34" s="892"/>
      <c r="BB34" s="892"/>
      <c r="BC34" s="892"/>
      <c r="BD34" s="892"/>
      <c r="BE34" s="888" t="s">
        <v>400</v>
      </c>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t="s">
        <v>402</v>
      </c>
      <c r="C35" s="816"/>
      <c r="D35" s="816"/>
      <c r="E35" s="816"/>
      <c r="F35" s="816"/>
      <c r="G35" s="816"/>
      <c r="H35" s="816"/>
      <c r="I35" s="816"/>
      <c r="J35" s="816"/>
      <c r="K35" s="816"/>
      <c r="L35" s="816"/>
      <c r="M35" s="816"/>
      <c r="N35" s="816"/>
      <c r="O35" s="816"/>
      <c r="P35" s="817"/>
      <c r="Q35" s="818">
        <v>142</v>
      </c>
      <c r="R35" s="819"/>
      <c r="S35" s="819"/>
      <c r="T35" s="819"/>
      <c r="U35" s="819"/>
      <c r="V35" s="819">
        <v>136</v>
      </c>
      <c r="W35" s="819"/>
      <c r="X35" s="819"/>
      <c r="Y35" s="819"/>
      <c r="Z35" s="819"/>
      <c r="AA35" s="819">
        <v>6</v>
      </c>
      <c r="AB35" s="819"/>
      <c r="AC35" s="819"/>
      <c r="AD35" s="819"/>
      <c r="AE35" s="820"/>
      <c r="AF35" s="821">
        <v>5</v>
      </c>
      <c r="AG35" s="822"/>
      <c r="AH35" s="822"/>
      <c r="AI35" s="822"/>
      <c r="AJ35" s="823"/>
      <c r="AK35" s="890">
        <v>128</v>
      </c>
      <c r="AL35" s="891"/>
      <c r="AM35" s="891"/>
      <c r="AN35" s="891"/>
      <c r="AO35" s="891"/>
      <c r="AP35" s="891">
        <v>23</v>
      </c>
      <c r="AQ35" s="891"/>
      <c r="AR35" s="891"/>
      <c r="AS35" s="891"/>
      <c r="AT35" s="891"/>
      <c r="AU35" s="891">
        <v>23</v>
      </c>
      <c r="AV35" s="891"/>
      <c r="AW35" s="891"/>
      <c r="AX35" s="891"/>
      <c r="AY35" s="891"/>
      <c r="AZ35" s="892" t="s">
        <v>576</v>
      </c>
      <c r="BA35" s="892"/>
      <c r="BB35" s="892"/>
      <c r="BC35" s="892"/>
      <c r="BD35" s="892"/>
      <c r="BE35" s="888" t="s">
        <v>400</v>
      </c>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t="s">
        <v>403</v>
      </c>
      <c r="C36" s="816"/>
      <c r="D36" s="816"/>
      <c r="E36" s="816"/>
      <c r="F36" s="816"/>
      <c r="G36" s="816"/>
      <c r="H36" s="816"/>
      <c r="I36" s="816"/>
      <c r="J36" s="816"/>
      <c r="K36" s="816"/>
      <c r="L36" s="816"/>
      <c r="M36" s="816"/>
      <c r="N36" s="816"/>
      <c r="O36" s="816"/>
      <c r="P36" s="817"/>
      <c r="Q36" s="818">
        <v>721</v>
      </c>
      <c r="R36" s="819"/>
      <c r="S36" s="819"/>
      <c r="T36" s="819"/>
      <c r="U36" s="819"/>
      <c r="V36" s="819">
        <v>689</v>
      </c>
      <c r="W36" s="819"/>
      <c r="X36" s="819"/>
      <c r="Y36" s="819"/>
      <c r="Z36" s="819"/>
      <c r="AA36" s="819">
        <v>31</v>
      </c>
      <c r="AB36" s="819"/>
      <c r="AC36" s="819"/>
      <c r="AD36" s="819"/>
      <c r="AE36" s="820"/>
      <c r="AF36" s="821">
        <v>5</v>
      </c>
      <c r="AG36" s="822"/>
      <c r="AH36" s="822"/>
      <c r="AI36" s="822"/>
      <c r="AJ36" s="823"/>
      <c r="AK36" s="890">
        <v>262</v>
      </c>
      <c r="AL36" s="891"/>
      <c r="AM36" s="891"/>
      <c r="AN36" s="891"/>
      <c r="AO36" s="891"/>
      <c r="AP36" s="891">
        <v>1310</v>
      </c>
      <c r="AQ36" s="891"/>
      <c r="AR36" s="891"/>
      <c r="AS36" s="891"/>
      <c r="AT36" s="891"/>
      <c r="AU36" s="891">
        <v>1310</v>
      </c>
      <c r="AV36" s="891"/>
      <c r="AW36" s="891"/>
      <c r="AX36" s="891"/>
      <c r="AY36" s="891"/>
      <c r="AZ36" s="892" t="s">
        <v>576</v>
      </c>
      <c r="BA36" s="892"/>
      <c r="BB36" s="892"/>
      <c r="BC36" s="892"/>
      <c r="BD36" s="892"/>
      <c r="BE36" s="888" t="s">
        <v>400</v>
      </c>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t="s">
        <v>404</v>
      </c>
      <c r="C37" s="816"/>
      <c r="D37" s="816"/>
      <c r="E37" s="816"/>
      <c r="F37" s="816"/>
      <c r="G37" s="816"/>
      <c r="H37" s="816"/>
      <c r="I37" s="816"/>
      <c r="J37" s="816"/>
      <c r="K37" s="816"/>
      <c r="L37" s="816"/>
      <c r="M37" s="816"/>
      <c r="N37" s="816"/>
      <c r="O37" s="816"/>
      <c r="P37" s="817"/>
      <c r="Q37" s="818">
        <v>290</v>
      </c>
      <c r="R37" s="819"/>
      <c r="S37" s="819"/>
      <c r="T37" s="819"/>
      <c r="U37" s="819"/>
      <c r="V37" s="819">
        <v>256</v>
      </c>
      <c r="W37" s="819"/>
      <c r="X37" s="819"/>
      <c r="Y37" s="819"/>
      <c r="Z37" s="819"/>
      <c r="AA37" s="819">
        <v>34</v>
      </c>
      <c r="AB37" s="819"/>
      <c r="AC37" s="819"/>
      <c r="AD37" s="819"/>
      <c r="AE37" s="820"/>
      <c r="AF37" s="821">
        <v>6</v>
      </c>
      <c r="AG37" s="822"/>
      <c r="AH37" s="822"/>
      <c r="AI37" s="822"/>
      <c r="AJ37" s="823"/>
      <c r="AK37" s="890">
        <v>162</v>
      </c>
      <c r="AL37" s="891"/>
      <c r="AM37" s="891"/>
      <c r="AN37" s="891"/>
      <c r="AO37" s="891"/>
      <c r="AP37" s="891">
        <v>336</v>
      </c>
      <c r="AQ37" s="891"/>
      <c r="AR37" s="891"/>
      <c r="AS37" s="891"/>
      <c r="AT37" s="891"/>
      <c r="AU37" s="891">
        <v>336</v>
      </c>
      <c r="AV37" s="891"/>
      <c r="AW37" s="891"/>
      <c r="AX37" s="891"/>
      <c r="AY37" s="891"/>
      <c r="AZ37" s="892" t="s">
        <v>576</v>
      </c>
      <c r="BA37" s="892"/>
      <c r="BB37" s="892"/>
      <c r="BC37" s="892"/>
      <c r="BD37" s="892"/>
      <c r="BE37" s="888" t="s">
        <v>405</v>
      </c>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t="s">
        <v>406</v>
      </c>
      <c r="C38" s="816"/>
      <c r="D38" s="816"/>
      <c r="E38" s="816"/>
      <c r="F38" s="816"/>
      <c r="G38" s="816"/>
      <c r="H38" s="816"/>
      <c r="I38" s="816"/>
      <c r="J38" s="816"/>
      <c r="K38" s="816"/>
      <c r="L38" s="816"/>
      <c r="M38" s="816"/>
      <c r="N38" s="816"/>
      <c r="O38" s="816"/>
      <c r="P38" s="817"/>
      <c r="Q38" s="818">
        <v>539</v>
      </c>
      <c r="R38" s="819"/>
      <c r="S38" s="819"/>
      <c r="T38" s="819"/>
      <c r="U38" s="819"/>
      <c r="V38" s="819">
        <v>485</v>
      </c>
      <c r="W38" s="819"/>
      <c r="X38" s="819"/>
      <c r="Y38" s="819"/>
      <c r="Z38" s="819"/>
      <c r="AA38" s="819">
        <v>54</v>
      </c>
      <c r="AB38" s="819"/>
      <c r="AC38" s="819"/>
      <c r="AD38" s="819"/>
      <c r="AE38" s="820"/>
      <c r="AF38" s="821">
        <v>6</v>
      </c>
      <c r="AG38" s="822"/>
      <c r="AH38" s="822"/>
      <c r="AI38" s="822"/>
      <c r="AJ38" s="823"/>
      <c r="AK38" s="890">
        <v>273</v>
      </c>
      <c r="AL38" s="891"/>
      <c r="AM38" s="891"/>
      <c r="AN38" s="891"/>
      <c r="AO38" s="891"/>
      <c r="AP38" s="891">
        <v>1057</v>
      </c>
      <c r="AQ38" s="891"/>
      <c r="AR38" s="891"/>
      <c r="AS38" s="891"/>
      <c r="AT38" s="891"/>
      <c r="AU38" s="891">
        <v>1057</v>
      </c>
      <c r="AV38" s="891"/>
      <c r="AW38" s="891"/>
      <c r="AX38" s="891"/>
      <c r="AY38" s="891"/>
      <c r="AZ38" s="892" t="s">
        <v>576</v>
      </c>
      <c r="BA38" s="892"/>
      <c r="BB38" s="892"/>
      <c r="BC38" s="892"/>
      <c r="BD38" s="892"/>
      <c r="BE38" s="888" t="s">
        <v>407</v>
      </c>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380</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28117</v>
      </c>
      <c r="AG63" s="902"/>
      <c r="AH63" s="902"/>
      <c r="AI63" s="902"/>
      <c r="AJ63" s="903"/>
      <c r="AK63" s="904"/>
      <c r="AL63" s="899"/>
      <c r="AM63" s="899"/>
      <c r="AN63" s="899"/>
      <c r="AO63" s="899"/>
      <c r="AP63" s="902">
        <v>20706</v>
      </c>
      <c r="AQ63" s="902"/>
      <c r="AR63" s="902"/>
      <c r="AS63" s="902"/>
      <c r="AT63" s="902"/>
      <c r="AU63" s="902">
        <v>14408</v>
      </c>
      <c r="AV63" s="902"/>
      <c r="AW63" s="902"/>
      <c r="AX63" s="902"/>
      <c r="AY63" s="902"/>
      <c r="AZ63" s="906"/>
      <c r="BA63" s="906"/>
      <c r="BB63" s="906"/>
      <c r="BC63" s="906"/>
      <c r="BD63" s="906"/>
      <c r="BE63" s="907"/>
      <c r="BF63" s="907"/>
      <c r="BG63" s="907"/>
      <c r="BH63" s="907"/>
      <c r="BI63" s="908"/>
      <c r="BJ63" s="909" t="s">
        <v>410</v>
      </c>
      <c r="BK63" s="910"/>
      <c r="BL63" s="910"/>
      <c r="BM63" s="910"/>
      <c r="BN63" s="911"/>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366</v>
      </c>
      <c r="BA66" s="778"/>
      <c r="BB66" s="778"/>
      <c r="BC66" s="778"/>
      <c r="BD66" s="789"/>
      <c r="BE66" s="241"/>
      <c r="BF66" s="241"/>
      <c r="BG66" s="241"/>
      <c r="BH66" s="241"/>
      <c r="BI66" s="241"/>
      <c r="BJ66" s="241"/>
      <c r="BK66" s="241"/>
      <c r="BL66" s="241"/>
      <c r="BM66" s="241"/>
      <c r="BN66" s="241"/>
      <c r="BO66" s="241"/>
      <c r="BP66" s="241"/>
      <c r="BQ66" s="238">
        <v>60</v>
      </c>
      <c r="BR66" s="24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2"/>
    </row>
    <row r="68" spans="1:131" s="223" customFormat="1" ht="26.25" customHeight="1" thickTop="1" x14ac:dyDescent="0.15">
      <c r="A68" s="234">
        <v>1</v>
      </c>
      <c r="B68" s="929" t="s">
        <v>577</v>
      </c>
      <c r="C68" s="930"/>
      <c r="D68" s="930"/>
      <c r="E68" s="930"/>
      <c r="F68" s="930"/>
      <c r="G68" s="930"/>
      <c r="H68" s="930"/>
      <c r="I68" s="930"/>
      <c r="J68" s="930"/>
      <c r="K68" s="930"/>
      <c r="L68" s="930"/>
      <c r="M68" s="930"/>
      <c r="N68" s="930"/>
      <c r="O68" s="930"/>
      <c r="P68" s="931"/>
      <c r="Q68" s="932">
        <v>235</v>
      </c>
      <c r="R68" s="926"/>
      <c r="S68" s="926"/>
      <c r="T68" s="926"/>
      <c r="U68" s="926"/>
      <c r="V68" s="926">
        <v>199</v>
      </c>
      <c r="W68" s="926"/>
      <c r="X68" s="926"/>
      <c r="Y68" s="926"/>
      <c r="Z68" s="926"/>
      <c r="AA68" s="926">
        <v>36</v>
      </c>
      <c r="AB68" s="926"/>
      <c r="AC68" s="926"/>
      <c r="AD68" s="926"/>
      <c r="AE68" s="926"/>
      <c r="AF68" s="926">
        <v>36</v>
      </c>
      <c r="AG68" s="926"/>
      <c r="AH68" s="926"/>
      <c r="AI68" s="926"/>
      <c r="AJ68" s="926"/>
      <c r="AK68" s="926" t="s">
        <v>590</v>
      </c>
      <c r="AL68" s="926"/>
      <c r="AM68" s="926"/>
      <c r="AN68" s="926"/>
      <c r="AO68" s="926"/>
      <c r="AP68" s="926">
        <v>27</v>
      </c>
      <c r="AQ68" s="926"/>
      <c r="AR68" s="926"/>
      <c r="AS68" s="926"/>
      <c r="AT68" s="926"/>
      <c r="AU68" s="926">
        <v>9</v>
      </c>
      <c r="AV68" s="926"/>
      <c r="AW68" s="926"/>
      <c r="AX68" s="926"/>
      <c r="AY68" s="926"/>
      <c r="AZ68" s="927"/>
      <c r="BA68" s="927"/>
      <c r="BB68" s="927"/>
      <c r="BC68" s="927"/>
      <c r="BD68" s="928"/>
      <c r="BE68" s="241"/>
      <c r="BF68" s="241"/>
      <c r="BG68" s="241"/>
      <c r="BH68" s="241"/>
      <c r="BI68" s="241"/>
      <c r="BJ68" s="241"/>
      <c r="BK68" s="241"/>
      <c r="BL68" s="241"/>
      <c r="BM68" s="241"/>
      <c r="BN68" s="241"/>
      <c r="BO68" s="241"/>
      <c r="BP68" s="241"/>
      <c r="BQ68" s="238">
        <v>62</v>
      </c>
      <c r="BR68" s="24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2"/>
    </row>
    <row r="69" spans="1:131" s="223" customFormat="1" ht="26.25" customHeight="1" x14ac:dyDescent="0.15">
      <c r="A69" s="237">
        <v>2</v>
      </c>
      <c r="B69" s="933" t="s">
        <v>578</v>
      </c>
      <c r="C69" s="934"/>
      <c r="D69" s="934"/>
      <c r="E69" s="934"/>
      <c r="F69" s="934"/>
      <c r="G69" s="934"/>
      <c r="H69" s="934"/>
      <c r="I69" s="934"/>
      <c r="J69" s="934"/>
      <c r="K69" s="934"/>
      <c r="L69" s="934"/>
      <c r="M69" s="934"/>
      <c r="N69" s="934"/>
      <c r="O69" s="934"/>
      <c r="P69" s="935"/>
      <c r="Q69" s="936">
        <v>274</v>
      </c>
      <c r="R69" s="891"/>
      <c r="S69" s="891"/>
      <c r="T69" s="891"/>
      <c r="U69" s="891"/>
      <c r="V69" s="891">
        <v>251</v>
      </c>
      <c r="W69" s="891"/>
      <c r="X69" s="891"/>
      <c r="Y69" s="891"/>
      <c r="Z69" s="891"/>
      <c r="AA69" s="891">
        <v>22</v>
      </c>
      <c r="AB69" s="891"/>
      <c r="AC69" s="891"/>
      <c r="AD69" s="891"/>
      <c r="AE69" s="891"/>
      <c r="AF69" s="891">
        <v>22</v>
      </c>
      <c r="AG69" s="891"/>
      <c r="AH69" s="891"/>
      <c r="AI69" s="891"/>
      <c r="AJ69" s="891"/>
      <c r="AK69" s="891">
        <v>35</v>
      </c>
      <c r="AL69" s="891"/>
      <c r="AM69" s="891"/>
      <c r="AN69" s="891"/>
      <c r="AO69" s="891"/>
      <c r="AP69" s="891" t="s">
        <v>576</v>
      </c>
      <c r="AQ69" s="891"/>
      <c r="AR69" s="891"/>
      <c r="AS69" s="891"/>
      <c r="AT69" s="891"/>
      <c r="AU69" s="891" t="s">
        <v>576</v>
      </c>
      <c r="AV69" s="891"/>
      <c r="AW69" s="891"/>
      <c r="AX69" s="891"/>
      <c r="AY69" s="891"/>
      <c r="AZ69" s="937"/>
      <c r="BA69" s="937"/>
      <c r="BB69" s="937"/>
      <c r="BC69" s="937"/>
      <c r="BD69" s="938"/>
      <c r="BE69" s="241"/>
      <c r="BF69" s="241"/>
      <c r="BG69" s="241"/>
      <c r="BH69" s="241"/>
      <c r="BI69" s="241"/>
      <c r="BJ69" s="241"/>
      <c r="BK69" s="241"/>
      <c r="BL69" s="241"/>
      <c r="BM69" s="241"/>
      <c r="BN69" s="241"/>
      <c r="BO69" s="241"/>
      <c r="BP69" s="241"/>
      <c r="BQ69" s="238">
        <v>63</v>
      </c>
      <c r="BR69" s="24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2"/>
    </row>
    <row r="70" spans="1:131" s="223" customFormat="1" ht="26.25" customHeight="1" x14ac:dyDescent="0.15">
      <c r="A70" s="237">
        <v>3</v>
      </c>
      <c r="B70" s="933" t="s">
        <v>579</v>
      </c>
      <c r="C70" s="934"/>
      <c r="D70" s="934"/>
      <c r="E70" s="934"/>
      <c r="F70" s="934"/>
      <c r="G70" s="934"/>
      <c r="H70" s="934"/>
      <c r="I70" s="934"/>
      <c r="J70" s="934"/>
      <c r="K70" s="934"/>
      <c r="L70" s="934"/>
      <c r="M70" s="934"/>
      <c r="N70" s="934"/>
      <c r="O70" s="934"/>
      <c r="P70" s="935"/>
      <c r="Q70" s="936">
        <v>2307</v>
      </c>
      <c r="R70" s="891"/>
      <c r="S70" s="891"/>
      <c r="T70" s="891"/>
      <c r="U70" s="891"/>
      <c r="V70" s="891">
        <v>2211</v>
      </c>
      <c r="W70" s="891"/>
      <c r="X70" s="891"/>
      <c r="Y70" s="891"/>
      <c r="Z70" s="891"/>
      <c r="AA70" s="891">
        <v>96</v>
      </c>
      <c r="AB70" s="891"/>
      <c r="AC70" s="891"/>
      <c r="AD70" s="891"/>
      <c r="AE70" s="891"/>
      <c r="AF70" s="891">
        <v>96</v>
      </c>
      <c r="AG70" s="891"/>
      <c r="AH70" s="891"/>
      <c r="AI70" s="891"/>
      <c r="AJ70" s="891"/>
      <c r="AK70" s="891" t="s">
        <v>582</v>
      </c>
      <c r="AL70" s="891"/>
      <c r="AM70" s="891"/>
      <c r="AN70" s="891"/>
      <c r="AO70" s="891"/>
      <c r="AP70" s="891">
        <v>7100</v>
      </c>
      <c r="AQ70" s="891"/>
      <c r="AR70" s="891"/>
      <c r="AS70" s="891"/>
      <c r="AT70" s="891"/>
      <c r="AU70" s="891">
        <v>5034</v>
      </c>
      <c r="AV70" s="891"/>
      <c r="AW70" s="891"/>
      <c r="AX70" s="891"/>
      <c r="AY70" s="891"/>
      <c r="AZ70" s="937"/>
      <c r="BA70" s="937"/>
      <c r="BB70" s="937"/>
      <c r="BC70" s="937"/>
      <c r="BD70" s="938"/>
      <c r="BE70" s="241"/>
      <c r="BF70" s="241"/>
      <c r="BG70" s="241"/>
      <c r="BH70" s="241"/>
      <c r="BI70" s="241"/>
      <c r="BJ70" s="241"/>
      <c r="BK70" s="241"/>
      <c r="BL70" s="241"/>
      <c r="BM70" s="241"/>
      <c r="BN70" s="241"/>
      <c r="BO70" s="241"/>
      <c r="BP70" s="241"/>
      <c r="BQ70" s="238">
        <v>64</v>
      </c>
      <c r="BR70" s="24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2"/>
    </row>
    <row r="71" spans="1:131" s="223" customFormat="1" ht="26.25" customHeight="1" x14ac:dyDescent="0.15">
      <c r="A71" s="237">
        <v>4</v>
      </c>
      <c r="B71" s="933" t="s">
        <v>580</v>
      </c>
      <c r="C71" s="934"/>
      <c r="D71" s="934"/>
      <c r="E71" s="934"/>
      <c r="F71" s="934"/>
      <c r="G71" s="934"/>
      <c r="H71" s="934"/>
      <c r="I71" s="934"/>
      <c r="J71" s="934"/>
      <c r="K71" s="934"/>
      <c r="L71" s="934"/>
      <c r="M71" s="934"/>
      <c r="N71" s="934"/>
      <c r="O71" s="934"/>
      <c r="P71" s="935"/>
      <c r="Q71" s="936">
        <v>1636</v>
      </c>
      <c r="R71" s="891"/>
      <c r="S71" s="891"/>
      <c r="T71" s="891"/>
      <c r="U71" s="891"/>
      <c r="V71" s="891">
        <v>1535</v>
      </c>
      <c r="W71" s="891"/>
      <c r="X71" s="891"/>
      <c r="Y71" s="891"/>
      <c r="Z71" s="891"/>
      <c r="AA71" s="891">
        <v>100</v>
      </c>
      <c r="AB71" s="891"/>
      <c r="AC71" s="891"/>
      <c r="AD71" s="891"/>
      <c r="AE71" s="891"/>
      <c r="AF71" s="891">
        <v>100</v>
      </c>
      <c r="AG71" s="891"/>
      <c r="AH71" s="891"/>
      <c r="AI71" s="891"/>
      <c r="AJ71" s="891"/>
      <c r="AK71" s="891" t="s">
        <v>576</v>
      </c>
      <c r="AL71" s="891"/>
      <c r="AM71" s="891"/>
      <c r="AN71" s="891"/>
      <c r="AO71" s="891"/>
      <c r="AP71" s="891" t="s">
        <v>576</v>
      </c>
      <c r="AQ71" s="891"/>
      <c r="AR71" s="891"/>
      <c r="AS71" s="891"/>
      <c r="AT71" s="891"/>
      <c r="AU71" s="891" t="s">
        <v>576</v>
      </c>
      <c r="AV71" s="891"/>
      <c r="AW71" s="891"/>
      <c r="AX71" s="891"/>
      <c r="AY71" s="891"/>
      <c r="AZ71" s="937"/>
      <c r="BA71" s="937"/>
      <c r="BB71" s="937"/>
      <c r="BC71" s="937"/>
      <c r="BD71" s="938"/>
      <c r="BE71" s="241"/>
      <c r="BF71" s="241"/>
      <c r="BG71" s="241"/>
      <c r="BH71" s="241"/>
      <c r="BI71" s="241"/>
      <c r="BJ71" s="241"/>
      <c r="BK71" s="241"/>
      <c r="BL71" s="241"/>
      <c r="BM71" s="241"/>
      <c r="BN71" s="241"/>
      <c r="BO71" s="241"/>
      <c r="BP71" s="241"/>
      <c r="BQ71" s="238">
        <v>65</v>
      </c>
      <c r="BR71" s="24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2"/>
    </row>
    <row r="72" spans="1:131" s="223" customFormat="1" ht="26.25" customHeight="1" x14ac:dyDescent="0.15">
      <c r="A72" s="237">
        <v>5</v>
      </c>
      <c r="B72" s="933" t="s">
        <v>581</v>
      </c>
      <c r="C72" s="934"/>
      <c r="D72" s="934"/>
      <c r="E72" s="934"/>
      <c r="F72" s="934"/>
      <c r="G72" s="934"/>
      <c r="H72" s="934"/>
      <c r="I72" s="934"/>
      <c r="J72" s="934"/>
      <c r="K72" s="934"/>
      <c r="L72" s="934"/>
      <c r="M72" s="934"/>
      <c r="N72" s="934"/>
      <c r="O72" s="934"/>
      <c r="P72" s="935"/>
      <c r="Q72" s="936">
        <v>830487</v>
      </c>
      <c r="R72" s="891"/>
      <c r="S72" s="891"/>
      <c r="T72" s="891"/>
      <c r="U72" s="891"/>
      <c r="V72" s="891">
        <v>800586</v>
      </c>
      <c r="W72" s="891"/>
      <c r="X72" s="891"/>
      <c r="Y72" s="891"/>
      <c r="Z72" s="891"/>
      <c r="AA72" s="891">
        <v>29902</v>
      </c>
      <c r="AB72" s="891"/>
      <c r="AC72" s="891"/>
      <c r="AD72" s="891"/>
      <c r="AE72" s="891"/>
      <c r="AF72" s="891">
        <v>29900</v>
      </c>
      <c r="AG72" s="891"/>
      <c r="AH72" s="891"/>
      <c r="AI72" s="891"/>
      <c r="AJ72" s="891"/>
      <c r="AK72" s="891">
        <v>5</v>
      </c>
      <c r="AL72" s="891"/>
      <c r="AM72" s="891"/>
      <c r="AN72" s="891"/>
      <c r="AO72" s="891"/>
      <c r="AP72" s="891" t="s">
        <v>576</v>
      </c>
      <c r="AQ72" s="891"/>
      <c r="AR72" s="891"/>
      <c r="AS72" s="891"/>
      <c r="AT72" s="891"/>
      <c r="AU72" s="891" t="s">
        <v>576</v>
      </c>
      <c r="AV72" s="891"/>
      <c r="AW72" s="891"/>
      <c r="AX72" s="891"/>
      <c r="AY72" s="891"/>
      <c r="AZ72" s="937"/>
      <c r="BA72" s="937"/>
      <c r="BB72" s="937"/>
      <c r="BC72" s="937"/>
      <c r="BD72" s="938"/>
      <c r="BE72" s="241"/>
      <c r="BF72" s="241"/>
      <c r="BG72" s="241"/>
      <c r="BH72" s="241"/>
      <c r="BI72" s="241"/>
      <c r="BJ72" s="241"/>
      <c r="BK72" s="241"/>
      <c r="BL72" s="241"/>
      <c r="BM72" s="241"/>
      <c r="BN72" s="241"/>
      <c r="BO72" s="241"/>
      <c r="BP72" s="241"/>
      <c r="BQ72" s="238">
        <v>66</v>
      </c>
      <c r="BR72" s="24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2"/>
    </row>
    <row r="73" spans="1:131" s="223" customFormat="1" ht="26.25" customHeight="1" x14ac:dyDescent="0.15">
      <c r="A73" s="237">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1"/>
      <c r="BF73" s="241"/>
      <c r="BG73" s="241"/>
      <c r="BH73" s="241"/>
      <c r="BI73" s="241"/>
      <c r="BJ73" s="241"/>
      <c r="BK73" s="241"/>
      <c r="BL73" s="241"/>
      <c r="BM73" s="241"/>
      <c r="BN73" s="241"/>
      <c r="BO73" s="241"/>
      <c r="BP73" s="241"/>
      <c r="BQ73" s="238">
        <v>67</v>
      </c>
      <c r="BR73" s="24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2"/>
    </row>
    <row r="74" spans="1:131" s="223" customFormat="1" ht="26.25" customHeight="1" x14ac:dyDescent="0.15">
      <c r="A74" s="237">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1"/>
      <c r="BF74" s="241"/>
      <c r="BG74" s="241"/>
      <c r="BH74" s="241"/>
      <c r="BI74" s="241"/>
      <c r="BJ74" s="241"/>
      <c r="BK74" s="241"/>
      <c r="BL74" s="241"/>
      <c r="BM74" s="241"/>
      <c r="BN74" s="241"/>
      <c r="BO74" s="241"/>
      <c r="BP74" s="241"/>
      <c r="BQ74" s="238">
        <v>68</v>
      </c>
      <c r="BR74" s="24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2"/>
    </row>
    <row r="75" spans="1:131" s="223" customFormat="1" ht="26.25" customHeight="1" x14ac:dyDescent="0.15">
      <c r="A75" s="237">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1"/>
      <c r="BF75" s="241"/>
      <c r="BG75" s="241"/>
      <c r="BH75" s="241"/>
      <c r="BI75" s="241"/>
      <c r="BJ75" s="241"/>
      <c r="BK75" s="241"/>
      <c r="BL75" s="241"/>
      <c r="BM75" s="241"/>
      <c r="BN75" s="241"/>
      <c r="BO75" s="241"/>
      <c r="BP75" s="241"/>
      <c r="BQ75" s="238">
        <v>69</v>
      </c>
      <c r="BR75" s="24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2"/>
    </row>
    <row r="76" spans="1:131" s="223" customFormat="1" ht="26.25" customHeight="1" x14ac:dyDescent="0.15">
      <c r="A76" s="23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1"/>
      <c r="BF76" s="241"/>
      <c r="BG76" s="241"/>
      <c r="BH76" s="241"/>
      <c r="BI76" s="241"/>
      <c r="BJ76" s="241"/>
      <c r="BK76" s="241"/>
      <c r="BL76" s="241"/>
      <c r="BM76" s="241"/>
      <c r="BN76" s="241"/>
      <c r="BO76" s="241"/>
      <c r="BP76" s="241"/>
      <c r="BQ76" s="238">
        <v>70</v>
      </c>
      <c r="BR76" s="24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2"/>
    </row>
    <row r="77" spans="1:131" s="223" customFormat="1" ht="26.25" customHeight="1" x14ac:dyDescent="0.15">
      <c r="A77" s="23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1"/>
      <c r="BF77" s="241"/>
      <c r="BG77" s="241"/>
      <c r="BH77" s="241"/>
      <c r="BI77" s="241"/>
      <c r="BJ77" s="241"/>
      <c r="BK77" s="241"/>
      <c r="BL77" s="241"/>
      <c r="BM77" s="241"/>
      <c r="BN77" s="241"/>
      <c r="BO77" s="241"/>
      <c r="BP77" s="241"/>
      <c r="BQ77" s="238">
        <v>71</v>
      </c>
      <c r="BR77" s="24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2"/>
    </row>
    <row r="78" spans="1:131" s="223" customFormat="1" ht="26.25" customHeight="1" x14ac:dyDescent="0.15">
      <c r="A78" s="23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1"/>
      <c r="BF78" s="241"/>
      <c r="BG78" s="241"/>
      <c r="BH78" s="241"/>
      <c r="BI78" s="241"/>
      <c r="BJ78" s="244"/>
      <c r="BK78" s="244"/>
      <c r="BL78" s="244"/>
      <c r="BM78" s="244"/>
      <c r="BN78" s="244"/>
      <c r="BO78" s="241"/>
      <c r="BP78" s="241"/>
      <c r="BQ78" s="238">
        <v>72</v>
      </c>
      <c r="BR78" s="24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2"/>
    </row>
    <row r="79" spans="1:131" s="223" customFormat="1" ht="26.25" customHeight="1" x14ac:dyDescent="0.15">
      <c r="A79" s="23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1"/>
      <c r="BF79" s="241"/>
      <c r="BG79" s="241"/>
      <c r="BH79" s="241"/>
      <c r="BI79" s="241"/>
      <c r="BJ79" s="244"/>
      <c r="BK79" s="244"/>
      <c r="BL79" s="244"/>
      <c r="BM79" s="244"/>
      <c r="BN79" s="244"/>
      <c r="BO79" s="241"/>
      <c r="BP79" s="241"/>
      <c r="BQ79" s="238">
        <v>73</v>
      </c>
      <c r="BR79" s="24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2"/>
    </row>
    <row r="80" spans="1:131" s="223" customFormat="1" ht="26.25" customHeight="1" x14ac:dyDescent="0.15">
      <c r="A80" s="23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1"/>
      <c r="BF80" s="241"/>
      <c r="BG80" s="241"/>
      <c r="BH80" s="241"/>
      <c r="BI80" s="241"/>
      <c r="BJ80" s="241"/>
      <c r="BK80" s="241"/>
      <c r="BL80" s="241"/>
      <c r="BM80" s="241"/>
      <c r="BN80" s="241"/>
      <c r="BO80" s="241"/>
      <c r="BP80" s="241"/>
      <c r="BQ80" s="238">
        <v>74</v>
      </c>
      <c r="BR80" s="24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2"/>
    </row>
    <row r="81" spans="1:131" s="223" customFormat="1" ht="26.25" customHeight="1" x14ac:dyDescent="0.15">
      <c r="A81" s="23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1"/>
      <c r="BF81" s="241"/>
      <c r="BG81" s="241"/>
      <c r="BH81" s="241"/>
      <c r="BI81" s="241"/>
      <c r="BJ81" s="241"/>
      <c r="BK81" s="241"/>
      <c r="BL81" s="241"/>
      <c r="BM81" s="241"/>
      <c r="BN81" s="241"/>
      <c r="BO81" s="241"/>
      <c r="BP81" s="241"/>
      <c r="BQ81" s="238">
        <v>75</v>
      </c>
      <c r="BR81" s="24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2"/>
    </row>
    <row r="82" spans="1:131" s="223" customFormat="1" ht="26.25" customHeight="1" x14ac:dyDescent="0.15">
      <c r="A82" s="23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1"/>
      <c r="BF82" s="241"/>
      <c r="BG82" s="241"/>
      <c r="BH82" s="241"/>
      <c r="BI82" s="241"/>
      <c r="BJ82" s="241"/>
      <c r="BK82" s="241"/>
      <c r="BL82" s="241"/>
      <c r="BM82" s="241"/>
      <c r="BN82" s="241"/>
      <c r="BO82" s="241"/>
      <c r="BP82" s="241"/>
      <c r="BQ82" s="238">
        <v>76</v>
      </c>
      <c r="BR82" s="24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2"/>
    </row>
    <row r="83" spans="1:131" s="223" customFormat="1" ht="26.25" customHeight="1" x14ac:dyDescent="0.15">
      <c r="A83" s="23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1"/>
      <c r="BF83" s="241"/>
      <c r="BG83" s="241"/>
      <c r="BH83" s="241"/>
      <c r="BI83" s="241"/>
      <c r="BJ83" s="241"/>
      <c r="BK83" s="241"/>
      <c r="BL83" s="241"/>
      <c r="BM83" s="241"/>
      <c r="BN83" s="241"/>
      <c r="BO83" s="241"/>
      <c r="BP83" s="241"/>
      <c r="BQ83" s="238">
        <v>77</v>
      </c>
      <c r="BR83" s="24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2"/>
    </row>
    <row r="84" spans="1:131" s="223" customFormat="1" ht="26.25" customHeight="1" x14ac:dyDescent="0.15">
      <c r="A84" s="23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1"/>
      <c r="BF84" s="241"/>
      <c r="BG84" s="241"/>
      <c r="BH84" s="241"/>
      <c r="BI84" s="241"/>
      <c r="BJ84" s="241"/>
      <c r="BK84" s="241"/>
      <c r="BL84" s="241"/>
      <c r="BM84" s="241"/>
      <c r="BN84" s="241"/>
      <c r="BO84" s="241"/>
      <c r="BP84" s="241"/>
      <c r="BQ84" s="238">
        <v>78</v>
      </c>
      <c r="BR84" s="24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2"/>
    </row>
    <row r="85" spans="1:131" s="223" customFormat="1" ht="26.25" customHeight="1" x14ac:dyDescent="0.15">
      <c r="A85" s="23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1"/>
      <c r="BF85" s="241"/>
      <c r="BG85" s="241"/>
      <c r="BH85" s="241"/>
      <c r="BI85" s="241"/>
      <c r="BJ85" s="241"/>
      <c r="BK85" s="241"/>
      <c r="BL85" s="241"/>
      <c r="BM85" s="241"/>
      <c r="BN85" s="241"/>
      <c r="BO85" s="241"/>
      <c r="BP85" s="241"/>
      <c r="BQ85" s="238">
        <v>79</v>
      </c>
      <c r="BR85" s="24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2"/>
    </row>
    <row r="86" spans="1:131" s="223" customFormat="1" ht="26.25" customHeight="1" x14ac:dyDescent="0.15">
      <c r="A86" s="23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1"/>
      <c r="BF86" s="241"/>
      <c r="BG86" s="241"/>
      <c r="BH86" s="241"/>
      <c r="BI86" s="241"/>
      <c r="BJ86" s="241"/>
      <c r="BK86" s="241"/>
      <c r="BL86" s="241"/>
      <c r="BM86" s="241"/>
      <c r="BN86" s="241"/>
      <c r="BO86" s="241"/>
      <c r="BP86" s="241"/>
      <c r="BQ86" s="238">
        <v>80</v>
      </c>
      <c r="BR86" s="24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2"/>
    </row>
    <row r="87" spans="1:131" s="223" customFormat="1" ht="26.25" customHeight="1" x14ac:dyDescent="0.15">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2"/>
    </row>
    <row r="88" spans="1:131" s="223" customFormat="1" ht="26.25" customHeight="1" thickBot="1" x14ac:dyDescent="0.2">
      <c r="A88" s="240" t="s">
        <v>380</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30154</v>
      </c>
      <c r="AG88" s="902"/>
      <c r="AH88" s="902"/>
      <c r="AI88" s="902"/>
      <c r="AJ88" s="902"/>
      <c r="AK88" s="899"/>
      <c r="AL88" s="899"/>
      <c r="AM88" s="899"/>
      <c r="AN88" s="899"/>
      <c r="AO88" s="899"/>
      <c r="AP88" s="902">
        <v>7126</v>
      </c>
      <c r="AQ88" s="902"/>
      <c r="AR88" s="902"/>
      <c r="AS88" s="902"/>
      <c r="AT88" s="902"/>
      <c r="AU88" s="902">
        <v>5042</v>
      </c>
      <c r="AV88" s="902"/>
      <c r="AW88" s="902"/>
      <c r="AX88" s="902"/>
      <c r="AY88" s="902"/>
      <c r="AZ88" s="907"/>
      <c r="BA88" s="907"/>
      <c r="BB88" s="907"/>
      <c r="BC88" s="907"/>
      <c r="BD88" s="908"/>
      <c r="BE88" s="241"/>
      <c r="BF88" s="241"/>
      <c r="BG88" s="241"/>
      <c r="BH88" s="241"/>
      <c r="BI88" s="241"/>
      <c r="BJ88" s="241"/>
      <c r="BK88" s="241"/>
      <c r="BL88" s="241"/>
      <c r="BM88" s="241"/>
      <c r="BN88" s="241"/>
      <c r="BO88" s="241"/>
      <c r="BP88" s="241"/>
      <c r="BQ88" s="238">
        <v>82</v>
      </c>
      <c r="BR88" s="24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380</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162</v>
      </c>
      <c r="CS102" s="910"/>
      <c r="CT102" s="910"/>
      <c r="CU102" s="910"/>
      <c r="CV102" s="953"/>
      <c r="CW102" s="952">
        <v>149</v>
      </c>
      <c r="CX102" s="910"/>
      <c r="CY102" s="910"/>
      <c r="CZ102" s="910"/>
      <c r="DA102" s="953"/>
      <c r="DB102" s="952">
        <v>2773</v>
      </c>
      <c r="DC102" s="910"/>
      <c r="DD102" s="910"/>
      <c r="DE102" s="910"/>
      <c r="DF102" s="953"/>
      <c r="DG102" s="952" t="s">
        <v>590</v>
      </c>
      <c r="DH102" s="910"/>
      <c r="DI102" s="910"/>
      <c r="DJ102" s="910"/>
      <c r="DK102" s="953"/>
      <c r="DL102" s="952" t="s">
        <v>590</v>
      </c>
      <c r="DM102" s="910"/>
      <c r="DN102" s="910"/>
      <c r="DO102" s="910"/>
      <c r="DP102" s="953"/>
      <c r="DQ102" s="952" t="s">
        <v>590</v>
      </c>
      <c r="DR102" s="910"/>
      <c r="DS102" s="910"/>
      <c r="DT102" s="910"/>
      <c r="DU102" s="953"/>
      <c r="DV102" s="976"/>
      <c r="DW102" s="977"/>
      <c r="DX102" s="977"/>
      <c r="DY102" s="977"/>
      <c r="DZ102" s="978"/>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424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425</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x14ac:dyDescent="0.15">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297</v>
      </c>
      <c r="AG109" s="955"/>
      <c r="AH109" s="955"/>
      <c r="AI109" s="955"/>
      <c r="AJ109" s="956"/>
      <c r="AK109" s="954" t="s">
        <v>296</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297</v>
      </c>
      <c r="BW109" s="955"/>
      <c r="BX109" s="955"/>
      <c r="BY109" s="955"/>
      <c r="BZ109" s="956"/>
      <c r="CA109" s="954" t="s">
        <v>296</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297</v>
      </c>
      <c r="DM109" s="955"/>
      <c r="DN109" s="955"/>
      <c r="DO109" s="955"/>
      <c r="DP109" s="956"/>
      <c r="DQ109" s="954" t="s">
        <v>296</v>
      </c>
      <c r="DR109" s="955"/>
      <c r="DS109" s="955"/>
      <c r="DT109" s="955"/>
      <c r="DU109" s="956"/>
      <c r="DV109" s="954" t="s">
        <v>430</v>
      </c>
      <c r="DW109" s="955"/>
      <c r="DX109" s="955"/>
      <c r="DY109" s="955"/>
      <c r="DZ109" s="957"/>
    </row>
    <row r="110" spans="1:131" s="222" customFormat="1" ht="26.25" customHeight="1" x14ac:dyDescent="0.15">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1955882</v>
      </c>
      <c r="AB110" s="962"/>
      <c r="AC110" s="962"/>
      <c r="AD110" s="962"/>
      <c r="AE110" s="963"/>
      <c r="AF110" s="964">
        <v>2018279</v>
      </c>
      <c r="AG110" s="962"/>
      <c r="AH110" s="962"/>
      <c r="AI110" s="962"/>
      <c r="AJ110" s="963"/>
      <c r="AK110" s="964">
        <v>1986511</v>
      </c>
      <c r="AL110" s="962"/>
      <c r="AM110" s="962"/>
      <c r="AN110" s="962"/>
      <c r="AO110" s="963"/>
      <c r="AP110" s="965">
        <v>6.4</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11407795</v>
      </c>
      <c r="BR110" s="997"/>
      <c r="BS110" s="997"/>
      <c r="BT110" s="997"/>
      <c r="BU110" s="997"/>
      <c r="BV110" s="997">
        <v>9819110</v>
      </c>
      <c r="BW110" s="997"/>
      <c r="BX110" s="997"/>
      <c r="BY110" s="997"/>
      <c r="BZ110" s="997"/>
      <c r="CA110" s="997">
        <v>8429988</v>
      </c>
      <c r="CB110" s="997"/>
      <c r="CC110" s="997"/>
      <c r="CD110" s="997"/>
      <c r="CE110" s="997"/>
      <c r="CF110" s="1011">
        <v>27.3</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410</v>
      </c>
      <c r="DR110" s="997"/>
      <c r="DS110" s="997"/>
      <c r="DT110" s="997"/>
      <c r="DU110" s="997"/>
      <c r="DV110" s="998" t="s">
        <v>437</v>
      </c>
      <c r="DW110" s="998"/>
      <c r="DX110" s="998"/>
      <c r="DY110" s="998"/>
      <c r="DZ110" s="999"/>
    </row>
    <row r="111" spans="1:131" s="222"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436</v>
      </c>
      <c r="AB111" s="1004"/>
      <c r="AC111" s="1004"/>
      <c r="AD111" s="1004"/>
      <c r="AE111" s="1005"/>
      <c r="AF111" s="1006" t="s">
        <v>439</v>
      </c>
      <c r="AG111" s="1004"/>
      <c r="AH111" s="1004"/>
      <c r="AI111" s="1004"/>
      <c r="AJ111" s="1005"/>
      <c r="AK111" s="1006" t="s">
        <v>436</v>
      </c>
      <c r="AL111" s="1004"/>
      <c r="AM111" s="1004"/>
      <c r="AN111" s="1004"/>
      <c r="AO111" s="1005"/>
      <c r="AP111" s="1007" t="s">
        <v>410</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t="s">
        <v>410</v>
      </c>
      <c r="BR111" s="990"/>
      <c r="BS111" s="990"/>
      <c r="BT111" s="990"/>
      <c r="BU111" s="990"/>
      <c r="BV111" s="990" t="s">
        <v>437</v>
      </c>
      <c r="BW111" s="990"/>
      <c r="BX111" s="990"/>
      <c r="BY111" s="990"/>
      <c r="BZ111" s="990"/>
      <c r="CA111" s="990">
        <v>137786</v>
      </c>
      <c r="CB111" s="990"/>
      <c r="CC111" s="990"/>
      <c r="CD111" s="990"/>
      <c r="CE111" s="990"/>
      <c r="CF111" s="984">
        <v>0.4</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410</v>
      </c>
      <c r="DM111" s="990"/>
      <c r="DN111" s="990"/>
      <c r="DO111" s="990"/>
      <c r="DP111" s="990"/>
      <c r="DQ111" s="990" t="s">
        <v>124</v>
      </c>
      <c r="DR111" s="990"/>
      <c r="DS111" s="990"/>
      <c r="DT111" s="990"/>
      <c r="DU111" s="990"/>
      <c r="DV111" s="991" t="s">
        <v>410</v>
      </c>
      <c r="DW111" s="991"/>
      <c r="DX111" s="991"/>
      <c r="DY111" s="991"/>
      <c r="DZ111" s="992"/>
    </row>
    <row r="112" spans="1:131" s="222" customFormat="1" ht="26.25" customHeight="1" x14ac:dyDescent="0.15">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410</v>
      </c>
      <c r="AB112" s="1029"/>
      <c r="AC112" s="1029"/>
      <c r="AD112" s="1029"/>
      <c r="AE112" s="1030"/>
      <c r="AF112" s="1031" t="s">
        <v>439</v>
      </c>
      <c r="AG112" s="1029"/>
      <c r="AH112" s="1029"/>
      <c r="AI112" s="1029"/>
      <c r="AJ112" s="1030"/>
      <c r="AK112" s="1031" t="s">
        <v>439</v>
      </c>
      <c r="AL112" s="1029"/>
      <c r="AM112" s="1029"/>
      <c r="AN112" s="1029"/>
      <c r="AO112" s="1030"/>
      <c r="AP112" s="1032" t="s">
        <v>124</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12421338</v>
      </c>
      <c r="BR112" s="990"/>
      <c r="BS112" s="990"/>
      <c r="BT112" s="990"/>
      <c r="BU112" s="990"/>
      <c r="BV112" s="990">
        <v>12353111</v>
      </c>
      <c r="BW112" s="990"/>
      <c r="BX112" s="990"/>
      <c r="BY112" s="990"/>
      <c r="BZ112" s="990"/>
      <c r="CA112" s="990">
        <v>14408205</v>
      </c>
      <c r="CB112" s="990"/>
      <c r="CC112" s="990"/>
      <c r="CD112" s="990"/>
      <c r="CE112" s="990"/>
      <c r="CF112" s="984">
        <v>46.6</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410</v>
      </c>
      <c r="DH112" s="990"/>
      <c r="DI112" s="990"/>
      <c r="DJ112" s="990"/>
      <c r="DK112" s="990"/>
      <c r="DL112" s="990" t="s">
        <v>410</v>
      </c>
      <c r="DM112" s="990"/>
      <c r="DN112" s="990"/>
      <c r="DO112" s="990"/>
      <c r="DP112" s="990"/>
      <c r="DQ112" s="990" t="s">
        <v>439</v>
      </c>
      <c r="DR112" s="990"/>
      <c r="DS112" s="990"/>
      <c r="DT112" s="990"/>
      <c r="DU112" s="990"/>
      <c r="DV112" s="991" t="s">
        <v>439</v>
      </c>
      <c r="DW112" s="991"/>
      <c r="DX112" s="991"/>
      <c r="DY112" s="991"/>
      <c r="DZ112" s="992"/>
    </row>
    <row r="113" spans="1:130" s="222"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1745638</v>
      </c>
      <c r="AB113" s="1004"/>
      <c r="AC113" s="1004"/>
      <c r="AD113" s="1004"/>
      <c r="AE113" s="1005"/>
      <c r="AF113" s="1006">
        <v>1696721</v>
      </c>
      <c r="AG113" s="1004"/>
      <c r="AH113" s="1004"/>
      <c r="AI113" s="1004"/>
      <c r="AJ113" s="1005"/>
      <c r="AK113" s="1006">
        <v>1315388</v>
      </c>
      <c r="AL113" s="1004"/>
      <c r="AM113" s="1004"/>
      <c r="AN113" s="1004"/>
      <c r="AO113" s="1005"/>
      <c r="AP113" s="1007">
        <v>4.3</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4959199</v>
      </c>
      <c r="BR113" s="990"/>
      <c r="BS113" s="990"/>
      <c r="BT113" s="990"/>
      <c r="BU113" s="990"/>
      <c r="BV113" s="990">
        <v>4952676</v>
      </c>
      <c r="BW113" s="990"/>
      <c r="BX113" s="990"/>
      <c r="BY113" s="990"/>
      <c r="BZ113" s="990"/>
      <c r="CA113" s="990">
        <v>5042346</v>
      </c>
      <c r="CB113" s="990"/>
      <c r="CC113" s="990"/>
      <c r="CD113" s="990"/>
      <c r="CE113" s="990"/>
      <c r="CF113" s="984">
        <v>16.3</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410</v>
      </c>
      <c r="DH113" s="1029"/>
      <c r="DI113" s="1029"/>
      <c r="DJ113" s="1029"/>
      <c r="DK113" s="1030"/>
      <c r="DL113" s="1031" t="s">
        <v>439</v>
      </c>
      <c r="DM113" s="1029"/>
      <c r="DN113" s="1029"/>
      <c r="DO113" s="1029"/>
      <c r="DP113" s="1030"/>
      <c r="DQ113" s="1031" t="s">
        <v>410</v>
      </c>
      <c r="DR113" s="1029"/>
      <c r="DS113" s="1029"/>
      <c r="DT113" s="1029"/>
      <c r="DU113" s="1030"/>
      <c r="DV113" s="1032" t="s">
        <v>124</v>
      </c>
      <c r="DW113" s="1033"/>
      <c r="DX113" s="1033"/>
      <c r="DY113" s="1033"/>
      <c r="DZ113" s="1034"/>
    </row>
    <row r="114" spans="1:130" s="222" customFormat="1" ht="26.25" customHeight="1" x14ac:dyDescent="0.15">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55172</v>
      </c>
      <c r="AB114" s="1029"/>
      <c r="AC114" s="1029"/>
      <c r="AD114" s="1029"/>
      <c r="AE114" s="1030"/>
      <c r="AF114" s="1031">
        <v>84992</v>
      </c>
      <c r="AG114" s="1029"/>
      <c r="AH114" s="1029"/>
      <c r="AI114" s="1029"/>
      <c r="AJ114" s="1030"/>
      <c r="AK114" s="1031">
        <v>239959</v>
      </c>
      <c r="AL114" s="1029"/>
      <c r="AM114" s="1029"/>
      <c r="AN114" s="1029"/>
      <c r="AO114" s="1030"/>
      <c r="AP114" s="1032">
        <v>0.8</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6828708</v>
      </c>
      <c r="BR114" s="990"/>
      <c r="BS114" s="990"/>
      <c r="BT114" s="990"/>
      <c r="BU114" s="990"/>
      <c r="BV114" s="990">
        <v>6861809</v>
      </c>
      <c r="BW114" s="990"/>
      <c r="BX114" s="990"/>
      <c r="BY114" s="990"/>
      <c r="BZ114" s="990"/>
      <c r="CA114" s="990">
        <v>6780038</v>
      </c>
      <c r="CB114" s="990"/>
      <c r="CC114" s="990"/>
      <c r="CD114" s="990"/>
      <c r="CE114" s="990"/>
      <c r="CF114" s="984">
        <v>21.9</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410</v>
      </c>
      <c r="DH114" s="1029"/>
      <c r="DI114" s="1029"/>
      <c r="DJ114" s="1029"/>
      <c r="DK114" s="1030"/>
      <c r="DL114" s="1031" t="s">
        <v>410</v>
      </c>
      <c r="DM114" s="1029"/>
      <c r="DN114" s="1029"/>
      <c r="DO114" s="1029"/>
      <c r="DP114" s="1030"/>
      <c r="DQ114" s="1031" t="s">
        <v>439</v>
      </c>
      <c r="DR114" s="1029"/>
      <c r="DS114" s="1029"/>
      <c r="DT114" s="1029"/>
      <c r="DU114" s="1030"/>
      <c r="DV114" s="1032" t="s">
        <v>124</v>
      </c>
      <c r="DW114" s="1033"/>
      <c r="DX114" s="1033"/>
      <c r="DY114" s="1033"/>
      <c r="DZ114" s="1034"/>
    </row>
    <row r="115" spans="1:130" s="222" customFormat="1" ht="26.25" customHeight="1" x14ac:dyDescent="0.15">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410</v>
      </c>
      <c r="AB115" s="1004"/>
      <c r="AC115" s="1004"/>
      <c r="AD115" s="1004"/>
      <c r="AE115" s="1005"/>
      <c r="AF115" s="1006" t="s">
        <v>410</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410</v>
      </c>
      <c r="BR115" s="990"/>
      <c r="BS115" s="990"/>
      <c r="BT115" s="990"/>
      <c r="BU115" s="990"/>
      <c r="BV115" s="990" t="s">
        <v>124</v>
      </c>
      <c r="BW115" s="990"/>
      <c r="BX115" s="990"/>
      <c r="BY115" s="990"/>
      <c r="BZ115" s="990"/>
      <c r="CA115" s="990" t="s">
        <v>124</v>
      </c>
      <c r="CB115" s="990"/>
      <c r="CC115" s="990"/>
      <c r="CD115" s="990"/>
      <c r="CE115" s="990"/>
      <c r="CF115" s="984" t="s">
        <v>439</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410</v>
      </c>
      <c r="DH115" s="1029"/>
      <c r="DI115" s="1029"/>
      <c r="DJ115" s="1029"/>
      <c r="DK115" s="1030"/>
      <c r="DL115" s="1031" t="s">
        <v>124</v>
      </c>
      <c r="DM115" s="1029"/>
      <c r="DN115" s="1029"/>
      <c r="DO115" s="1029"/>
      <c r="DP115" s="1030"/>
      <c r="DQ115" s="1031">
        <v>137786</v>
      </c>
      <c r="DR115" s="1029"/>
      <c r="DS115" s="1029"/>
      <c r="DT115" s="1029"/>
      <c r="DU115" s="1030"/>
      <c r="DV115" s="1032">
        <v>0.4</v>
      </c>
      <c r="DW115" s="1033"/>
      <c r="DX115" s="1033"/>
      <c r="DY115" s="1033"/>
      <c r="DZ115" s="1034"/>
    </row>
    <row r="116" spans="1:130" s="222" customFormat="1" ht="26.25" customHeight="1" x14ac:dyDescent="0.15">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410</v>
      </c>
      <c r="AB116" s="1029"/>
      <c r="AC116" s="1029"/>
      <c r="AD116" s="1029"/>
      <c r="AE116" s="1030"/>
      <c r="AF116" s="1031" t="s">
        <v>410</v>
      </c>
      <c r="AG116" s="1029"/>
      <c r="AH116" s="1029"/>
      <c r="AI116" s="1029"/>
      <c r="AJ116" s="1030"/>
      <c r="AK116" s="1031" t="s">
        <v>410</v>
      </c>
      <c r="AL116" s="1029"/>
      <c r="AM116" s="1029"/>
      <c r="AN116" s="1029"/>
      <c r="AO116" s="1030"/>
      <c r="AP116" s="1032" t="s">
        <v>439</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439</v>
      </c>
      <c r="BR116" s="990"/>
      <c r="BS116" s="990"/>
      <c r="BT116" s="990"/>
      <c r="BU116" s="990"/>
      <c r="BV116" s="990" t="s">
        <v>439</v>
      </c>
      <c r="BW116" s="990"/>
      <c r="BX116" s="990"/>
      <c r="BY116" s="990"/>
      <c r="BZ116" s="990"/>
      <c r="CA116" s="990" t="s">
        <v>124</v>
      </c>
      <c r="CB116" s="990"/>
      <c r="CC116" s="990"/>
      <c r="CD116" s="990"/>
      <c r="CE116" s="990"/>
      <c r="CF116" s="984" t="s">
        <v>439</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410</v>
      </c>
      <c r="DH116" s="1029"/>
      <c r="DI116" s="1029"/>
      <c r="DJ116" s="1029"/>
      <c r="DK116" s="1030"/>
      <c r="DL116" s="1031" t="s">
        <v>410</v>
      </c>
      <c r="DM116" s="1029"/>
      <c r="DN116" s="1029"/>
      <c r="DO116" s="1029"/>
      <c r="DP116" s="1030"/>
      <c r="DQ116" s="1031" t="s">
        <v>124</v>
      </c>
      <c r="DR116" s="1029"/>
      <c r="DS116" s="1029"/>
      <c r="DT116" s="1029"/>
      <c r="DU116" s="1030"/>
      <c r="DV116" s="1032" t="s">
        <v>439</v>
      </c>
      <c r="DW116" s="1033"/>
      <c r="DX116" s="1033"/>
      <c r="DY116" s="1033"/>
      <c r="DZ116" s="1034"/>
    </row>
    <row r="117" spans="1:130" s="222"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3756692</v>
      </c>
      <c r="AB117" s="1047"/>
      <c r="AC117" s="1047"/>
      <c r="AD117" s="1047"/>
      <c r="AE117" s="1048"/>
      <c r="AF117" s="1049">
        <v>3799992</v>
      </c>
      <c r="AG117" s="1047"/>
      <c r="AH117" s="1047"/>
      <c r="AI117" s="1047"/>
      <c r="AJ117" s="1048"/>
      <c r="AK117" s="1049">
        <v>3541858</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436</v>
      </c>
      <c r="BW117" s="990"/>
      <c r="BX117" s="990"/>
      <c r="BY117" s="990"/>
      <c r="BZ117" s="990"/>
      <c r="CA117" s="990" t="s">
        <v>460</v>
      </c>
      <c r="CB117" s="990"/>
      <c r="CC117" s="990"/>
      <c r="CD117" s="990"/>
      <c r="CE117" s="990"/>
      <c r="CF117" s="984" t="s">
        <v>124</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437</v>
      </c>
      <c r="DM117" s="1029"/>
      <c r="DN117" s="1029"/>
      <c r="DO117" s="1029"/>
      <c r="DP117" s="1030"/>
      <c r="DQ117" s="1031" t="s">
        <v>124</v>
      </c>
      <c r="DR117" s="1029"/>
      <c r="DS117" s="1029"/>
      <c r="DT117" s="1029"/>
      <c r="DU117" s="1030"/>
      <c r="DV117" s="1032" t="s">
        <v>462</v>
      </c>
      <c r="DW117" s="1033"/>
      <c r="DX117" s="1033"/>
      <c r="DY117" s="1033"/>
      <c r="DZ117" s="1034"/>
    </row>
    <row r="118" spans="1:130" s="222" customFormat="1" ht="26.25" customHeight="1" x14ac:dyDescent="0.15">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297</v>
      </c>
      <c r="AG118" s="955"/>
      <c r="AH118" s="955"/>
      <c r="AI118" s="955"/>
      <c r="AJ118" s="956"/>
      <c r="AK118" s="954" t="s">
        <v>296</v>
      </c>
      <c r="AL118" s="955"/>
      <c r="AM118" s="955"/>
      <c r="AN118" s="955"/>
      <c r="AO118" s="956"/>
      <c r="AP118" s="1041" t="s">
        <v>430</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436</v>
      </c>
      <c r="BW118" s="1068"/>
      <c r="BX118" s="1068"/>
      <c r="BY118" s="1068"/>
      <c r="BZ118" s="1068"/>
      <c r="CA118" s="1068" t="s">
        <v>437</v>
      </c>
      <c r="CB118" s="1068"/>
      <c r="CC118" s="1068"/>
      <c r="CD118" s="1068"/>
      <c r="CE118" s="1068"/>
      <c r="CF118" s="984" t="s">
        <v>460</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436</v>
      </c>
      <c r="DH118" s="1029"/>
      <c r="DI118" s="1029"/>
      <c r="DJ118" s="1029"/>
      <c r="DK118" s="1030"/>
      <c r="DL118" s="1031" t="s">
        <v>436</v>
      </c>
      <c r="DM118" s="1029"/>
      <c r="DN118" s="1029"/>
      <c r="DO118" s="1029"/>
      <c r="DP118" s="1030"/>
      <c r="DQ118" s="1031" t="s">
        <v>124</v>
      </c>
      <c r="DR118" s="1029"/>
      <c r="DS118" s="1029"/>
      <c r="DT118" s="1029"/>
      <c r="DU118" s="1030"/>
      <c r="DV118" s="1032" t="s">
        <v>124</v>
      </c>
      <c r="DW118" s="1033"/>
      <c r="DX118" s="1033"/>
      <c r="DY118" s="1033"/>
      <c r="DZ118" s="1034"/>
    </row>
    <row r="119" spans="1:130" s="222" customFormat="1" ht="26.25" customHeight="1" x14ac:dyDescent="0.15">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465</v>
      </c>
      <c r="AB119" s="962"/>
      <c r="AC119" s="962"/>
      <c r="AD119" s="962"/>
      <c r="AE119" s="963"/>
      <c r="AF119" s="964" t="s">
        <v>436</v>
      </c>
      <c r="AG119" s="962"/>
      <c r="AH119" s="962"/>
      <c r="AI119" s="962"/>
      <c r="AJ119" s="963"/>
      <c r="AK119" s="964" t="s">
        <v>465</v>
      </c>
      <c r="AL119" s="962"/>
      <c r="AM119" s="962"/>
      <c r="AN119" s="962"/>
      <c r="AO119" s="963"/>
      <c r="AP119" s="965" t="s">
        <v>124</v>
      </c>
      <c r="AQ119" s="966"/>
      <c r="AR119" s="966"/>
      <c r="AS119" s="966"/>
      <c r="AT119" s="967"/>
      <c r="AU119" s="972"/>
      <c r="AV119" s="973"/>
      <c r="AW119" s="973"/>
      <c r="AX119" s="973"/>
      <c r="AY119" s="973"/>
      <c r="AZ119" s="253" t="s">
        <v>180</v>
      </c>
      <c r="BA119" s="253"/>
      <c r="BB119" s="253"/>
      <c r="BC119" s="253"/>
      <c r="BD119" s="253"/>
      <c r="BE119" s="253"/>
      <c r="BF119" s="253"/>
      <c r="BG119" s="253"/>
      <c r="BH119" s="253"/>
      <c r="BI119" s="253"/>
      <c r="BJ119" s="253"/>
      <c r="BK119" s="253"/>
      <c r="BL119" s="253"/>
      <c r="BM119" s="253"/>
      <c r="BN119" s="253"/>
      <c r="BO119" s="1045" t="s">
        <v>466</v>
      </c>
      <c r="BP119" s="1076"/>
      <c r="BQ119" s="1067">
        <v>35617040</v>
      </c>
      <c r="BR119" s="1068"/>
      <c r="BS119" s="1068"/>
      <c r="BT119" s="1068"/>
      <c r="BU119" s="1068"/>
      <c r="BV119" s="1068">
        <v>33986706</v>
      </c>
      <c r="BW119" s="1068"/>
      <c r="BX119" s="1068"/>
      <c r="BY119" s="1068"/>
      <c r="BZ119" s="1068"/>
      <c r="CA119" s="1068">
        <v>34798363</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436</v>
      </c>
      <c r="DM119" s="1054"/>
      <c r="DN119" s="1054"/>
      <c r="DO119" s="1054"/>
      <c r="DP119" s="1055"/>
      <c r="DQ119" s="1053" t="s">
        <v>436</v>
      </c>
      <c r="DR119" s="1054"/>
      <c r="DS119" s="1054"/>
      <c r="DT119" s="1054"/>
      <c r="DU119" s="1055"/>
      <c r="DV119" s="1056" t="s">
        <v>124</v>
      </c>
      <c r="DW119" s="1057"/>
      <c r="DX119" s="1057"/>
      <c r="DY119" s="1057"/>
      <c r="DZ119" s="1058"/>
    </row>
    <row r="120" spans="1:130" s="222" customFormat="1" ht="26.25" customHeight="1" x14ac:dyDescent="0.15">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468</v>
      </c>
      <c r="AV120" s="1060"/>
      <c r="AW120" s="1060"/>
      <c r="AX120" s="1060"/>
      <c r="AY120" s="1061"/>
      <c r="AZ120" s="1010" t="s">
        <v>469</v>
      </c>
      <c r="BA120" s="959"/>
      <c r="BB120" s="959"/>
      <c r="BC120" s="959"/>
      <c r="BD120" s="959"/>
      <c r="BE120" s="959"/>
      <c r="BF120" s="959"/>
      <c r="BG120" s="959"/>
      <c r="BH120" s="959"/>
      <c r="BI120" s="959"/>
      <c r="BJ120" s="959"/>
      <c r="BK120" s="959"/>
      <c r="BL120" s="959"/>
      <c r="BM120" s="959"/>
      <c r="BN120" s="959"/>
      <c r="BO120" s="959"/>
      <c r="BP120" s="960"/>
      <c r="BQ120" s="996">
        <v>25115168</v>
      </c>
      <c r="BR120" s="997"/>
      <c r="BS120" s="997"/>
      <c r="BT120" s="997"/>
      <c r="BU120" s="997"/>
      <c r="BV120" s="997">
        <v>25147250</v>
      </c>
      <c r="BW120" s="997"/>
      <c r="BX120" s="997"/>
      <c r="BY120" s="997"/>
      <c r="BZ120" s="997"/>
      <c r="CA120" s="997">
        <v>27339097</v>
      </c>
      <c r="CB120" s="997"/>
      <c r="CC120" s="997"/>
      <c r="CD120" s="997"/>
      <c r="CE120" s="997"/>
      <c r="CF120" s="1011">
        <v>88.5</v>
      </c>
      <c r="CG120" s="1012"/>
      <c r="CH120" s="1012"/>
      <c r="CI120" s="1012"/>
      <c r="CJ120" s="1012"/>
      <c r="CK120" s="1077" t="s">
        <v>470</v>
      </c>
      <c r="CL120" s="1078"/>
      <c r="CM120" s="1078"/>
      <c r="CN120" s="1078"/>
      <c r="CO120" s="1079"/>
      <c r="CP120" s="1085" t="s">
        <v>471</v>
      </c>
      <c r="CQ120" s="1086"/>
      <c r="CR120" s="1086"/>
      <c r="CS120" s="1086"/>
      <c r="CT120" s="1086"/>
      <c r="CU120" s="1086"/>
      <c r="CV120" s="1086"/>
      <c r="CW120" s="1086"/>
      <c r="CX120" s="1086"/>
      <c r="CY120" s="1086"/>
      <c r="CZ120" s="1086"/>
      <c r="DA120" s="1086"/>
      <c r="DB120" s="1086"/>
      <c r="DC120" s="1086"/>
      <c r="DD120" s="1086"/>
      <c r="DE120" s="1086"/>
      <c r="DF120" s="1087"/>
      <c r="DG120" s="996">
        <v>7363042</v>
      </c>
      <c r="DH120" s="997"/>
      <c r="DI120" s="997"/>
      <c r="DJ120" s="997"/>
      <c r="DK120" s="997"/>
      <c r="DL120" s="997">
        <v>7098518</v>
      </c>
      <c r="DM120" s="997"/>
      <c r="DN120" s="997"/>
      <c r="DO120" s="997"/>
      <c r="DP120" s="997"/>
      <c r="DQ120" s="997">
        <v>6485361</v>
      </c>
      <c r="DR120" s="997"/>
      <c r="DS120" s="997"/>
      <c r="DT120" s="997"/>
      <c r="DU120" s="997"/>
      <c r="DV120" s="998">
        <v>21</v>
      </c>
      <c r="DW120" s="998"/>
      <c r="DX120" s="998"/>
      <c r="DY120" s="998"/>
      <c r="DZ120" s="999"/>
    </row>
    <row r="121" spans="1:130" s="222" customFormat="1" ht="26.25" customHeight="1" x14ac:dyDescent="0.15">
      <c r="A121" s="1129"/>
      <c r="B121" s="1016"/>
      <c r="C121" s="1037" t="s">
        <v>472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460</v>
      </c>
      <c r="AB121" s="1029"/>
      <c r="AC121" s="1029"/>
      <c r="AD121" s="1029"/>
      <c r="AE121" s="1030"/>
      <c r="AF121" s="1031" t="s">
        <v>124</v>
      </c>
      <c r="AG121" s="1029"/>
      <c r="AH121" s="1029"/>
      <c r="AI121" s="1029"/>
      <c r="AJ121" s="1030"/>
      <c r="AK121" s="1031" t="s">
        <v>124</v>
      </c>
      <c r="AL121" s="1029"/>
      <c r="AM121" s="1029"/>
      <c r="AN121" s="1029"/>
      <c r="AO121" s="1030"/>
      <c r="AP121" s="1032" t="s">
        <v>437</v>
      </c>
      <c r="AQ121" s="1033"/>
      <c r="AR121" s="1033"/>
      <c r="AS121" s="1033"/>
      <c r="AT121" s="1034"/>
      <c r="AU121" s="1062"/>
      <c r="AV121" s="1063"/>
      <c r="AW121" s="1063"/>
      <c r="AX121" s="1063"/>
      <c r="AY121" s="1064"/>
      <c r="AZ121" s="1019" t="s">
        <v>473</v>
      </c>
      <c r="BA121" s="1020"/>
      <c r="BB121" s="1020"/>
      <c r="BC121" s="1020"/>
      <c r="BD121" s="1020"/>
      <c r="BE121" s="1020"/>
      <c r="BF121" s="1020"/>
      <c r="BG121" s="1020"/>
      <c r="BH121" s="1020"/>
      <c r="BI121" s="1020"/>
      <c r="BJ121" s="1020"/>
      <c r="BK121" s="1020"/>
      <c r="BL121" s="1020"/>
      <c r="BM121" s="1020"/>
      <c r="BN121" s="1020"/>
      <c r="BO121" s="1020"/>
      <c r="BP121" s="1021"/>
      <c r="BQ121" s="989">
        <v>9554953</v>
      </c>
      <c r="BR121" s="990"/>
      <c r="BS121" s="990"/>
      <c r="BT121" s="990"/>
      <c r="BU121" s="990"/>
      <c r="BV121" s="990">
        <v>8082418</v>
      </c>
      <c r="BW121" s="990"/>
      <c r="BX121" s="990"/>
      <c r="BY121" s="990"/>
      <c r="BZ121" s="990"/>
      <c r="CA121" s="990">
        <v>8526244</v>
      </c>
      <c r="CB121" s="990"/>
      <c r="CC121" s="990"/>
      <c r="CD121" s="990"/>
      <c r="CE121" s="990"/>
      <c r="CF121" s="984">
        <v>27.6</v>
      </c>
      <c r="CG121" s="985"/>
      <c r="CH121" s="985"/>
      <c r="CI121" s="985"/>
      <c r="CJ121" s="985"/>
      <c r="CK121" s="1080"/>
      <c r="CL121" s="1081"/>
      <c r="CM121" s="1081"/>
      <c r="CN121" s="1081"/>
      <c r="CO121" s="1082"/>
      <c r="CP121" s="1090" t="s">
        <v>474</v>
      </c>
      <c r="CQ121" s="1091"/>
      <c r="CR121" s="1091"/>
      <c r="CS121" s="1091"/>
      <c r="CT121" s="1091"/>
      <c r="CU121" s="1091"/>
      <c r="CV121" s="1091"/>
      <c r="CW121" s="1091"/>
      <c r="CX121" s="1091"/>
      <c r="CY121" s="1091"/>
      <c r="CZ121" s="1091"/>
      <c r="DA121" s="1091"/>
      <c r="DB121" s="1091"/>
      <c r="DC121" s="1091"/>
      <c r="DD121" s="1091"/>
      <c r="DE121" s="1091"/>
      <c r="DF121" s="1092"/>
      <c r="DG121" s="989">
        <v>1779318</v>
      </c>
      <c r="DH121" s="990"/>
      <c r="DI121" s="990"/>
      <c r="DJ121" s="990"/>
      <c r="DK121" s="990"/>
      <c r="DL121" s="990">
        <v>1912201</v>
      </c>
      <c r="DM121" s="990"/>
      <c r="DN121" s="990"/>
      <c r="DO121" s="990"/>
      <c r="DP121" s="990"/>
      <c r="DQ121" s="990">
        <v>4865378</v>
      </c>
      <c r="DR121" s="990"/>
      <c r="DS121" s="990"/>
      <c r="DT121" s="990"/>
      <c r="DU121" s="990"/>
      <c r="DV121" s="991">
        <v>15.7</v>
      </c>
      <c r="DW121" s="991"/>
      <c r="DX121" s="991"/>
      <c r="DY121" s="991"/>
      <c r="DZ121" s="992"/>
    </row>
    <row r="122" spans="1:130" s="222" customFormat="1" ht="26.25" customHeight="1" x14ac:dyDescent="0.15">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462</v>
      </c>
      <c r="AG122" s="1029"/>
      <c r="AH122" s="1029"/>
      <c r="AI122" s="1029"/>
      <c r="AJ122" s="1030"/>
      <c r="AK122" s="1031" t="s">
        <v>124</v>
      </c>
      <c r="AL122" s="1029"/>
      <c r="AM122" s="1029"/>
      <c r="AN122" s="1029"/>
      <c r="AO122" s="1030"/>
      <c r="AP122" s="1032" t="s">
        <v>462</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20721843</v>
      </c>
      <c r="BR122" s="1068"/>
      <c r="BS122" s="1068"/>
      <c r="BT122" s="1068"/>
      <c r="BU122" s="1068"/>
      <c r="BV122" s="1068">
        <v>24032425</v>
      </c>
      <c r="BW122" s="1068"/>
      <c r="BX122" s="1068"/>
      <c r="BY122" s="1068"/>
      <c r="BZ122" s="1068"/>
      <c r="CA122" s="1068">
        <v>23560249</v>
      </c>
      <c r="CB122" s="1068"/>
      <c r="CC122" s="1068"/>
      <c r="CD122" s="1068"/>
      <c r="CE122" s="1068"/>
      <c r="CF122" s="1088">
        <v>76.2</v>
      </c>
      <c r="CG122" s="1089"/>
      <c r="CH122" s="1089"/>
      <c r="CI122" s="1089"/>
      <c r="CJ122" s="1089"/>
      <c r="CK122" s="1080"/>
      <c r="CL122" s="1081"/>
      <c r="CM122" s="1081"/>
      <c r="CN122" s="1081"/>
      <c r="CO122" s="1082"/>
      <c r="CP122" s="1090" t="s">
        <v>476</v>
      </c>
      <c r="CQ122" s="1091"/>
      <c r="CR122" s="1091"/>
      <c r="CS122" s="1091"/>
      <c r="CT122" s="1091"/>
      <c r="CU122" s="1091"/>
      <c r="CV122" s="1091"/>
      <c r="CW122" s="1091"/>
      <c r="CX122" s="1091"/>
      <c r="CY122" s="1091"/>
      <c r="CZ122" s="1091"/>
      <c r="DA122" s="1091"/>
      <c r="DB122" s="1091"/>
      <c r="DC122" s="1091"/>
      <c r="DD122" s="1091"/>
      <c r="DE122" s="1091"/>
      <c r="DF122" s="1092"/>
      <c r="DG122" s="989">
        <v>1090721</v>
      </c>
      <c r="DH122" s="990"/>
      <c r="DI122" s="990"/>
      <c r="DJ122" s="990"/>
      <c r="DK122" s="990"/>
      <c r="DL122" s="990">
        <v>1314216</v>
      </c>
      <c r="DM122" s="990"/>
      <c r="DN122" s="990"/>
      <c r="DO122" s="990"/>
      <c r="DP122" s="990"/>
      <c r="DQ122" s="990">
        <v>1310110</v>
      </c>
      <c r="DR122" s="990"/>
      <c r="DS122" s="990"/>
      <c r="DT122" s="990"/>
      <c r="DU122" s="990"/>
      <c r="DV122" s="991">
        <v>4.2</v>
      </c>
      <c r="DW122" s="991"/>
      <c r="DX122" s="991"/>
      <c r="DY122" s="991"/>
      <c r="DZ122" s="992"/>
    </row>
    <row r="123" spans="1:130" s="222" customFormat="1" ht="26.25" customHeight="1" x14ac:dyDescent="0.15">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437</v>
      </c>
      <c r="AG123" s="1029"/>
      <c r="AH123" s="1029"/>
      <c r="AI123" s="1029"/>
      <c r="AJ123" s="1030"/>
      <c r="AK123" s="1031" t="s">
        <v>436</v>
      </c>
      <c r="AL123" s="1029"/>
      <c r="AM123" s="1029"/>
      <c r="AN123" s="1029"/>
      <c r="AO123" s="1030"/>
      <c r="AP123" s="1032" t="s">
        <v>124</v>
      </c>
      <c r="AQ123" s="1033"/>
      <c r="AR123" s="1033"/>
      <c r="AS123" s="1033"/>
      <c r="AT123" s="1034"/>
      <c r="AU123" s="1065"/>
      <c r="AV123" s="1066"/>
      <c r="AW123" s="1066"/>
      <c r="AX123" s="1066"/>
      <c r="AY123" s="1066"/>
      <c r="AZ123" s="253" t="s">
        <v>180</v>
      </c>
      <c r="BA123" s="253"/>
      <c r="BB123" s="253"/>
      <c r="BC123" s="253"/>
      <c r="BD123" s="253"/>
      <c r="BE123" s="253"/>
      <c r="BF123" s="253"/>
      <c r="BG123" s="253"/>
      <c r="BH123" s="253"/>
      <c r="BI123" s="253"/>
      <c r="BJ123" s="253"/>
      <c r="BK123" s="253"/>
      <c r="BL123" s="253"/>
      <c r="BM123" s="253"/>
      <c r="BN123" s="253"/>
      <c r="BO123" s="1045" t="s">
        <v>477</v>
      </c>
      <c r="BP123" s="1076"/>
      <c r="BQ123" s="1135">
        <v>55391964</v>
      </c>
      <c r="BR123" s="1136"/>
      <c r="BS123" s="1136"/>
      <c r="BT123" s="1136"/>
      <c r="BU123" s="1136"/>
      <c r="BV123" s="1136">
        <v>57262093</v>
      </c>
      <c r="BW123" s="1136"/>
      <c r="BX123" s="1136"/>
      <c r="BY123" s="1136"/>
      <c r="BZ123" s="1136"/>
      <c r="CA123" s="1136">
        <v>59425590</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v>1303971</v>
      </c>
      <c r="DH123" s="1029"/>
      <c r="DI123" s="1029"/>
      <c r="DJ123" s="1029"/>
      <c r="DK123" s="1030"/>
      <c r="DL123" s="1031">
        <v>1234795</v>
      </c>
      <c r="DM123" s="1029"/>
      <c r="DN123" s="1029"/>
      <c r="DO123" s="1029"/>
      <c r="DP123" s="1030"/>
      <c r="DQ123" s="1031">
        <v>1056642</v>
      </c>
      <c r="DR123" s="1029"/>
      <c r="DS123" s="1029"/>
      <c r="DT123" s="1029"/>
      <c r="DU123" s="1030"/>
      <c r="DV123" s="1032">
        <v>3.4</v>
      </c>
      <c r="DW123" s="1033"/>
      <c r="DX123" s="1033"/>
      <c r="DY123" s="1033"/>
      <c r="DZ123" s="1034"/>
    </row>
    <row r="124" spans="1:130" s="222"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124</v>
      </c>
      <c r="AG124" s="1029"/>
      <c r="AH124" s="1029"/>
      <c r="AI124" s="1029"/>
      <c r="AJ124" s="1030"/>
      <c r="AK124" s="1031" t="s">
        <v>462</v>
      </c>
      <c r="AL124" s="1029"/>
      <c r="AM124" s="1029"/>
      <c r="AN124" s="1029"/>
      <c r="AO124" s="1030"/>
      <c r="AP124" s="1032" t="s">
        <v>460</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460</v>
      </c>
      <c r="BR124" s="1098"/>
      <c r="BS124" s="1098"/>
      <c r="BT124" s="1098"/>
      <c r="BU124" s="1098"/>
      <c r="BV124" s="1098" t="s">
        <v>436</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v>884286</v>
      </c>
      <c r="DH124" s="1054"/>
      <c r="DI124" s="1054"/>
      <c r="DJ124" s="1054"/>
      <c r="DK124" s="1055"/>
      <c r="DL124" s="1053">
        <v>793381</v>
      </c>
      <c r="DM124" s="1054"/>
      <c r="DN124" s="1054"/>
      <c r="DO124" s="1054"/>
      <c r="DP124" s="1055"/>
      <c r="DQ124" s="1053">
        <v>690714</v>
      </c>
      <c r="DR124" s="1054"/>
      <c r="DS124" s="1054"/>
      <c r="DT124" s="1054"/>
      <c r="DU124" s="1055"/>
      <c r="DV124" s="1056">
        <v>2.2000000000000002</v>
      </c>
      <c r="DW124" s="1057"/>
      <c r="DX124" s="1057"/>
      <c r="DY124" s="1057"/>
      <c r="DZ124" s="1058"/>
    </row>
    <row r="125" spans="1:130" s="222" customFormat="1" ht="26.25" customHeight="1" x14ac:dyDescent="0.15">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437</v>
      </c>
      <c r="AB125" s="1029"/>
      <c r="AC125" s="1029"/>
      <c r="AD125" s="1029"/>
      <c r="AE125" s="1030"/>
      <c r="AF125" s="1031" t="s">
        <v>436</v>
      </c>
      <c r="AG125" s="1029"/>
      <c r="AH125" s="1029"/>
      <c r="AI125" s="1029"/>
      <c r="AJ125" s="1030"/>
      <c r="AK125" s="1031" t="s">
        <v>437</v>
      </c>
      <c r="AL125" s="1029"/>
      <c r="AM125" s="1029"/>
      <c r="AN125" s="1029"/>
      <c r="AO125" s="1030"/>
      <c r="AP125" s="1032" t="s">
        <v>462</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437</v>
      </c>
      <c r="DH125" s="997"/>
      <c r="DI125" s="997"/>
      <c r="DJ125" s="997"/>
      <c r="DK125" s="997"/>
      <c r="DL125" s="997" t="s">
        <v>437</v>
      </c>
      <c r="DM125" s="997"/>
      <c r="DN125" s="997"/>
      <c r="DO125" s="997"/>
      <c r="DP125" s="997"/>
      <c r="DQ125" s="997" t="s">
        <v>124</v>
      </c>
      <c r="DR125" s="997"/>
      <c r="DS125" s="997"/>
      <c r="DT125" s="997"/>
      <c r="DU125" s="997"/>
      <c r="DV125" s="998" t="s">
        <v>124</v>
      </c>
      <c r="DW125" s="998"/>
      <c r="DX125" s="998"/>
      <c r="DY125" s="998"/>
      <c r="DZ125" s="999"/>
    </row>
    <row r="126" spans="1:130" s="222" customFormat="1" ht="26.25" customHeight="1" thickBot="1" x14ac:dyDescent="0.2">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460</v>
      </c>
      <c r="AB126" s="1029"/>
      <c r="AC126" s="1029"/>
      <c r="AD126" s="1029"/>
      <c r="AE126" s="1030"/>
      <c r="AF126" s="1031" t="s">
        <v>124</v>
      </c>
      <c r="AG126" s="1029"/>
      <c r="AH126" s="1029"/>
      <c r="AI126" s="1029"/>
      <c r="AJ126" s="1030"/>
      <c r="AK126" s="1031" t="s">
        <v>462</v>
      </c>
      <c r="AL126" s="1029"/>
      <c r="AM126" s="1029"/>
      <c r="AN126" s="1029"/>
      <c r="AO126" s="1030"/>
      <c r="AP126" s="1032" t="s">
        <v>124</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437</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2"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485</v>
      </c>
      <c r="AB127" s="1029"/>
      <c r="AC127" s="1029"/>
      <c r="AD127" s="1029"/>
      <c r="AE127" s="1030"/>
      <c r="AF127" s="1031" t="s">
        <v>124</v>
      </c>
      <c r="AG127" s="1029"/>
      <c r="AH127" s="1029"/>
      <c r="AI127" s="1029"/>
      <c r="AJ127" s="1030"/>
      <c r="AK127" s="1031" t="s">
        <v>465</v>
      </c>
      <c r="AL127" s="1029"/>
      <c r="AM127" s="1029"/>
      <c r="AN127" s="1029"/>
      <c r="AO127" s="1030"/>
      <c r="AP127" s="1032" t="s">
        <v>485</v>
      </c>
      <c r="AQ127" s="1033"/>
      <c r="AR127" s="1033"/>
      <c r="AS127" s="1033"/>
      <c r="AT127" s="1034"/>
      <c r="AU127" s="258"/>
      <c r="AV127" s="258"/>
      <c r="AW127" s="258"/>
      <c r="AX127" s="1102" t="s">
        <v>486</v>
      </c>
      <c r="AY127" s="1103"/>
      <c r="AZ127" s="1103"/>
      <c r="BA127" s="1103"/>
      <c r="BB127" s="1103"/>
      <c r="BC127" s="1103"/>
      <c r="BD127" s="1103"/>
      <c r="BE127" s="1104"/>
      <c r="BF127" s="1105" t="s">
        <v>487</v>
      </c>
      <c r="BG127" s="1103"/>
      <c r="BH127" s="1103"/>
      <c r="BI127" s="1103"/>
      <c r="BJ127" s="1103"/>
      <c r="BK127" s="1103"/>
      <c r="BL127" s="1104"/>
      <c r="BM127" s="1105" t="s">
        <v>488</v>
      </c>
      <c r="BN127" s="1103"/>
      <c r="BO127" s="1103"/>
      <c r="BP127" s="1103"/>
      <c r="BQ127" s="1103"/>
      <c r="BR127" s="1103"/>
      <c r="BS127" s="1104"/>
      <c r="BT127" s="1105" t="s">
        <v>489</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490</v>
      </c>
      <c r="CQ127" s="1020"/>
      <c r="CR127" s="1020"/>
      <c r="CS127" s="1020"/>
      <c r="CT127" s="1020"/>
      <c r="CU127" s="1020"/>
      <c r="CV127" s="1020"/>
      <c r="CW127" s="1020"/>
      <c r="CX127" s="1020"/>
      <c r="CY127" s="1020"/>
      <c r="CZ127" s="1020"/>
      <c r="DA127" s="1020"/>
      <c r="DB127" s="1020"/>
      <c r="DC127" s="1020"/>
      <c r="DD127" s="1020"/>
      <c r="DE127" s="1020"/>
      <c r="DF127" s="1021"/>
      <c r="DG127" s="989" t="s">
        <v>437</v>
      </c>
      <c r="DH127" s="990"/>
      <c r="DI127" s="990"/>
      <c r="DJ127" s="990"/>
      <c r="DK127" s="990"/>
      <c r="DL127" s="990" t="s">
        <v>462</v>
      </c>
      <c r="DM127" s="990"/>
      <c r="DN127" s="990"/>
      <c r="DO127" s="990"/>
      <c r="DP127" s="990"/>
      <c r="DQ127" s="990" t="s">
        <v>465</v>
      </c>
      <c r="DR127" s="990"/>
      <c r="DS127" s="990"/>
      <c r="DT127" s="990"/>
      <c r="DU127" s="990"/>
      <c r="DV127" s="991" t="s">
        <v>124</v>
      </c>
      <c r="DW127" s="991"/>
      <c r="DX127" s="991"/>
      <c r="DY127" s="991"/>
      <c r="DZ127" s="992"/>
    </row>
    <row r="128" spans="1:130" s="222" customFormat="1" ht="26.25" customHeight="1" thickBot="1" x14ac:dyDescent="0.2">
      <c r="A128" s="1113" t="s">
        <v>491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492</v>
      </c>
      <c r="X128" s="1115"/>
      <c r="Y128" s="1115"/>
      <c r="Z128" s="1116"/>
      <c r="AA128" s="1117">
        <v>1054794</v>
      </c>
      <c r="AB128" s="1118"/>
      <c r="AC128" s="1118"/>
      <c r="AD128" s="1118"/>
      <c r="AE128" s="1119"/>
      <c r="AF128" s="1120">
        <v>1106380</v>
      </c>
      <c r="AG128" s="1118"/>
      <c r="AH128" s="1118"/>
      <c r="AI128" s="1118"/>
      <c r="AJ128" s="1119"/>
      <c r="AK128" s="1120">
        <v>1324898</v>
      </c>
      <c r="AL128" s="1118"/>
      <c r="AM128" s="1118"/>
      <c r="AN128" s="1118"/>
      <c r="AO128" s="1119"/>
      <c r="AP128" s="1121"/>
      <c r="AQ128" s="1122"/>
      <c r="AR128" s="1122"/>
      <c r="AS128" s="1122"/>
      <c r="AT128" s="1123"/>
      <c r="AU128" s="258"/>
      <c r="AV128" s="258"/>
      <c r="AW128" s="258"/>
      <c r="AX128" s="958" t="s">
        <v>493</v>
      </c>
      <c r="AY128" s="959"/>
      <c r="AZ128" s="959"/>
      <c r="BA128" s="959"/>
      <c r="BB128" s="959"/>
      <c r="BC128" s="959"/>
      <c r="BD128" s="959"/>
      <c r="BE128" s="960"/>
      <c r="BF128" s="1124" t="s">
        <v>436</v>
      </c>
      <c r="BG128" s="1125"/>
      <c r="BH128" s="1125"/>
      <c r="BI128" s="1125"/>
      <c r="BJ128" s="1125"/>
      <c r="BK128" s="1125"/>
      <c r="BL128" s="1126"/>
      <c r="BM128" s="1124">
        <v>11.66</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494</v>
      </c>
      <c r="CQ128" s="1107"/>
      <c r="CR128" s="1107"/>
      <c r="CS128" s="1107"/>
      <c r="CT128" s="1107"/>
      <c r="CU128" s="1107"/>
      <c r="CV128" s="1107"/>
      <c r="CW128" s="1107"/>
      <c r="CX128" s="1107"/>
      <c r="CY128" s="1107"/>
      <c r="CZ128" s="1107"/>
      <c r="DA128" s="1107"/>
      <c r="DB128" s="1107"/>
      <c r="DC128" s="1107"/>
      <c r="DD128" s="1107"/>
      <c r="DE128" s="1107"/>
      <c r="DF128" s="1108"/>
      <c r="DG128" s="1109" t="s">
        <v>460</v>
      </c>
      <c r="DH128" s="1110"/>
      <c r="DI128" s="1110"/>
      <c r="DJ128" s="1110"/>
      <c r="DK128" s="1110"/>
      <c r="DL128" s="1110" t="s">
        <v>124</v>
      </c>
      <c r="DM128" s="1110"/>
      <c r="DN128" s="1110"/>
      <c r="DO128" s="1110"/>
      <c r="DP128" s="1110"/>
      <c r="DQ128" s="1110" t="s">
        <v>124</v>
      </c>
      <c r="DR128" s="1110"/>
      <c r="DS128" s="1110"/>
      <c r="DT128" s="1110"/>
      <c r="DU128" s="1110"/>
      <c r="DV128" s="1111" t="s">
        <v>460</v>
      </c>
      <c r="DW128" s="1111"/>
      <c r="DX128" s="1111"/>
      <c r="DY128" s="1111"/>
      <c r="DZ128" s="1112"/>
    </row>
    <row r="129" spans="1:131" s="222"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495</v>
      </c>
      <c r="X129" s="1144"/>
      <c r="Y129" s="1144"/>
      <c r="Z129" s="1145"/>
      <c r="AA129" s="1028">
        <v>33913890</v>
      </c>
      <c r="AB129" s="1029"/>
      <c r="AC129" s="1029"/>
      <c r="AD129" s="1029"/>
      <c r="AE129" s="1030"/>
      <c r="AF129" s="1031">
        <v>33482618</v>
      </c>
      <c r="AG129" s="1029"/>
      <c r="AH129" s="1029"/>
      <c r="AI129" s="1029"/>
      <c r="AJ129" s="1030"/>
      <c r="AK129" s="1031">
        <v>33512752</v>
      </c>
      <c r="AL129" s="1029"/>
      <c r="AM129" s="1029"/>
      <c r="AN129" s="1029"/>
      <c r="AO129" s="1030"/>
      <c r="AP129" s="1146"/>
      <c r="AQ129" s="1147"/>
      <c r="AR129" s="1147"/>
      <c r="AS129" s="1147"/>
      <c r="AT129" s="1148"/>
      <c r="AU129" s="260"/>
      <c r="AV129" s="260"/>
      <c r="AW129" s="260"/>
      <c r="AX129" s="1137" t="s">
        <v>496</v>
      </c>
      <c r="AY129" s="1020"/>
      <c r="AZ129" s="1020"/>
      <c r="BA129" s="1020"/>
      <c r="BB129" s="1020"/>
      <c r="BC129" s="1020"/>
      <c r="BD129" s="1020"/>
      <c r="BE129" s="1021"/>
      <c r="BF129" s="1138" t="s">
        <v>124</v>
      </c>
      <c r="BG129" s="1139"/>
      <c r="BH129" s="1139"/>
      <c r="BI129" s="1139"/>
      <c r="BJ129" s="1139"/>
      <c r="BK129" s="1139"/>
      <c r="BL129" s="1140"/>
      <c r="BM129" s="1138">
        <v>16.66</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498</v>
      </c>
      <c r="X130" s="1144"/>
      <c r="Y130" s="1144"/>
      <c r="Z130" s="1145"/>
      <c r="AA130" s="1028">
        <v>2630253</v>
      </c>
      <c r="AB130" s="1029"/>
      <c r="AC130" s="1029"/>
      <c r="AD130" s="1029"/>
      <c r="AE130" s="1030"/>
      <c r="AF130" s="1031">
        <v>2608777</v>
      </c>
      <c r="AG130" s="1029"/>
      <c r="AH130" s="1029"/>
      <c r="AI130" s="1029"/>
      <c r="AJ130" s="1030"/>
      <c r="AK130" s="1031">
        <v>2609863</v>
      </c>
      <c r="AL130" s="1029"/>
      <c r="AM130" s="1029"/>
      <c r="AN130" s="1029"/>
      <c r="AO130" s="1030"/>
      <c r="AP130" s="1146"/>
      <c r="AQ130" s="1147"/>
      <c r="AR130" s="1147"/>
      <c r="AS130" s="1147"/>
      <c r="AT130" s="1148"/>
      <c r="AU130" s="260"/>
      <c r="AV130" s="260"/>
      <c r="AW130" s="260"/>
      <c r="AX130" s="1137" t="s">
        <v>499</v>
      </c>
      <c r="AY130" s="1020"/>
      <c r="AZ130" s="1020"/>
      <c r="BA130" s="1020"/>
      <c r="BB130" s="1020"/>
      <c r="BC130" s="1020"/>
      <c r="BD130" s="1020"/>
      <c r="BE130" s="1021"/>
      <c r="BF130" s="1174">
        <v>-0.2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500</v>
      </c>
      <c r="X131" s="1182"/>
      <c r="Y131" s="1182"/>
      <c r="Z131" s="1183"/>
      <c r="AA131" s="1075">
        <v>31283637</v>
      </c>
      <c r="AB131" s="1054"/>
      <c r="AC131" s="1054"/>
      <c r="AD131" s="1054"/>
      <c r="AE131" s="1055"/>
      <c r="AF131" s="1053">
        <v>30873841</v>
      </c>
      <c r="AG131" s="1054"/>
      <c r="AH131" s="1054"/>
      <c r="AI131" s="1054"/>
      <c r="AJ131" s="1055"/>
      <c r="AK131" s="1053">
        <v>30902889</v>
      </c>
      <c r="AL131" s="1054"/>
      <c r="AM131" s="1054"/>
      <c r="AN131" s="1054"/>
      <c r="AO131" s="1055"/>
      <c r="AP131" s="1184"/>
      <c r="AQ131" s="1185"/>
      <c r="AR131" s="1185"/>
      <c r="AS131" s="1185"/>
      <c r="AT131" s="1186"/>
      <c r="AU131" s="260"/>
      <c r="AV131" s="260"/>
      <c r="AW131" s="260"/>
      <c r="AX131" s="1156" t="s">
        <v>501</v>
      </c>
      <c r="AY131" s="1107"/>
      <c r="AZ131" s="1107"/>
      <c r="BA131" s="1107"/>
      <c r="BB131" s="1107"/>
      <c r="BC131" s="1107"/>
      <c r="BD131" s="1107"/>
      <c r="BE131" s="1108"/>
      <c r="BF131" s="1157" t="s">
        <v>436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3" t="s">
        <v>502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503</v>
      </c>
      <c r="W132" s="1167"/>
      <c r="X132" s="1167"/>
      <c r="Y132" s="1167"/>
      <c r="Z132" s="1168"/>
      <c r="AA132" s="1169">
        <v>0.22901748899999999</v>
      </c>
      <c r="AB132" s="1170"/>
      <c r="AC132" s="1170"/>
      <c r="AD132" s="1170"/>
      <c r="AE132" s="1171"/>
      <c r="AF132" s="1172">
        <v>0.27477954599999999</v>
      </c>
      <c r="AG132" s="1170"/>
      <c r="AH132" s="1170"/>
      <c r="AI132" s="1170"/>
      <c r="AJ132" s="1171"/>
      <c r="AK132" s="1172">
        <v>-1.2714118729999999</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504</v>
      </c>
      <c r="W133" s="1150"/>
      <c r="X133" s="1150"/>
      <c r="Y133" s="1150"/>
      <c r="Z133" s="1151"/>
      <c r="AA133" s="1152">
        <v>0</v>
      </c>
      <c r="AB133" s="1153"/>
      <c r="AC133" s="1153"/>
      <c r="AD133" s="1153"/>
      <c r="AE133" s="1154"/>
      <c r="AF133" s="1152">
        <v>0</v>
      </c>
      <c r="AG133" s="1153"/>
      <c r="AH133" s="1153"/>
      <c r="AI133" s="1153"/>
      <c r="AJ133" s="1154"/>
      <c r="AK133" s="1152">
        <v>-0.2</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J3sEjRqSm8OmHRi+6NHcQxE1gVrkzdM8MMV4qgVaeOKkT6vt18dlCHAe+EvrZpfbimxFU6xoz1wKbv7MtA8nFw==" saltValue="G7ArA3llgq7oK50WHd67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505</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Hfr+jFwPfF2uzWQtcz8p1JkKU82/7z+JV1bHFdWFjyzxeOGmFxhlmmXlt4QTKszF+VSdYkLcOaXrq96QYEDiA==" saltValue="v8s2AMTqhXm44cxV8Jzg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BJBQGuAMQpWT+fnqEh7hOVyZ/K88onfGfr4LMwjPQ96HhM+6pvq8n+6L+ev/raWicQT4MOiSzO+7jMmYo1eKQ==" saltValue="3bY51wlhpvCyADDP9ufm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506</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507</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508</v>
      </c>
      <c r="AP7" s="279"/>
      <c r="AQ7" s="280" t="s">
        <v>509</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510</v>
      </c>
      <c r="AQ8" s="286" t="s">
        <v>511</v>
      </c>
      <c r="AR8" s="287" t="s">
        <v>512</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513</v>
      </c>
      <c r="AL9" s="1193"/>
      <c r="AM9" s="1193"/>
      <c r="AN9" s="1194"/>
      <c r="AO9" s="288">
        <v>7143997</v>
      </c>
      <c r="AP9" s="288">
        <v>46664</v>
      </c>
      <c r="AQ9" s="289">
        <v>56134</v>
      </c>
      <c r="AR9" s="290">
        <v>-16.899999999999999</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514</v>
      </c>
      <c r="AL10" s="1193"/>
      <c r="AM10" s="1193"/>
      <c r="AN10" s="1194"/>
      <c r="AO10" s="291">
        <v>874232</v>
      </c>
      <c r="AP10" s="291">
        <v>5710</v>
      </c>
      <c r="AQ10" s="292">
        <v>5510</v>
      </c>
      <c r="AR10" s="293">
        <v>3.6</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515</v>
      </c>
      <c r="AL11" s="1193"/>
      <c r="AM11" s="1193"/>
      <c r="AN11" s="1194"/>
      <c r="AO11" s="291">
        <v>174149</v>
      </c>
      <c r="AP11" s="291">
        <v>1138</v>
      </c>
      <c r="AQ11" s="292">
        <v>3865</v>
      </c>
      <c r="AR11" s="293">
        <v>-70.599999999999994</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516</v>
      </c>
      <c r="AL12" s="1193"/>
      <c r="AM12" s="1193"/>
      <c r="AN12" s="1194"/>
      <c r="AO12" s="291" t="s">
        <v>517</v>
      </c>
      <c r="AP12" s="291" t="s">
        <v>517</v>
      </c>
      <c r="AQ12" s="292">
        <v>1439</v>
      </c>
      <c r="AR12" s="293" t="s">
        <v>517</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518</v>
      </c>
      <c r="AL13" s="1193"/>
      <c r="AM13" s="1193"/>
      <c r="AN13" s="1194"/>
      <c r="AO13" s="291" t="s">
        <v>517</v>
      </c>
      <c r="AP13" s="291" t="s">
        <v>517</v>
      </c>
      <c r="AQ13" s="292">
        <v>19</v>
      </c>
      <c r="AR13" s="293" t="s">
        <v>517</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519</v>
      </c>
      <c r="AL14" s="1193"/>
      <c r="AM14" s="1193"/>
      <c r="AN14" s="1194"/>
      <c r="AO14" s="291">
        <v>196947</v>
      </c>
      <c r="AP14" s="291">
        <v>1286</v>
      </c>
      <c r="AQ14" s="292">
        <v>2011</v>
      </c>
      <c r="AR14" s="293">
        <v>-36.1</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520</v>
      </c>
      <c r="AL15" s="1193"/>
      <c r="AM15" s="1193"/>
      <c r="AN15" s="1194"/>
      <c r="AO15" s="291">
        <v>155916</v>
      </c>
      <c r="AP15" s="291">
        <v>1018</v>
      </c>
      <c r="AQ15" s="292">
        <v>1607</v>
      </c>
      <c r="AR15" s="293">
        <v>-36.700000000000003</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521</v>
      </c>
      <c r="AL16" s="1196"/>
      <c r="AM16" s="1196"/>
      <c r="AN16" s="1197"/>
      <c r="AO16" s="291">
        <v>-504047</v>
      </c>
      <c r="AP16" s="291">
        <v>-3292</v>
      </c>
      <c r="AQ16" s="292">
        <v>-5023</v>
      </c>
      <c r="AR16" s="293">
        <v>-34.5</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180</v>
      </c>
      <c r="AL17" s="1196"/>
      <c r="AM17" s="1196"/>
      <c r="AN17" s="1197"/>
      <c r="AO17" s="291">
        <v>8041194</v>
      </c>
      <c r="AP17" s="291">
        <v>52524</v>
      </c>
      <c r="AQ17" s="292">
        <v>65561</v>
      </c>
      <c r="AR17" s="293">
        <v>-19.899999999999999</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522</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523</v>
      </c>
      <c r="AP20" s="299" t="s">
        <v>524</v>
      </c>
      <c r="AQ20" s="300" t="s">
        <v>525</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526</v>
      </c>
      <c r="AL21" s="1188"/>
      <c r="AM21" s="1188"/>
      <c r="AN21" s="1189"/>
      <c r="AO21" s="303">
        <v>5.83</v>
      </c>
      <c r="AP21" s="304">
        <v>6.51</v>
      </c>
      <c r="AQ21" s="305">
        <v>-0.68</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527</v>
      </c>
      <c r="AL22" s="1188"/>
      <c r="AM22" s="1188"/>
      <c r="AN22" s="1189"/>
      <c r="AO22" s="308">
        <v>101.6</v>
      </c>
      <c r="AP22" s="309">
        <v>99.9</v>
      </c>
      <c r="AQ22" s="310">
        <v>1.7</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528</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529</v>
      </c>
      <c r="AO27" s="269"/>
      <c r="AP27" s="269"/>
      <c r="AQ27" s="269"/>
      <c r="AR27" s="269"/>
      <c r="AS27" s="269"/>
      <c r="AT27" s="269"/>
    </row>
    <row r="28" spans="1:46" ht="17.25" x14ac:dyDescent="0.15">
      <c r="A28" s="270" t="s">
        <v>530</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531</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508</v>
      </c>
      <c r="AP30" s="279"/>
      <c r="AQ30" s="280" t="s">
        <v>509</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510</v>
      </c>
      <c r="AQ31" s="286" t="s">
        <v>511</v>
      </c>
      <c r="AR31" s="287" t="s">
        <v>512</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532</v>
      </c>
      <c r="AL32" s="1204"/>
      <c r="AM32" s="1204"/>
      <c r="AN32" s="1205"/>
      <c r="AO32" s="318">
        <v>1986511</v>
      </c>
      <c r="AP32" s="318">
        <v>12976</v>
      </c>
      <c r="AQ32" s="319">
        <v>34736</v>
      </c>
      <c r="AR32" s="320">
        <v>-62.6</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533</v>
      </c>
      <c r="AL33" s="1204"/>
      <c r="AM33" s="1204"/>
      <c r="AN33" s="1205"/>
      <c r="AO33" s="318" t="s">
        <v>517</v>
      </c>
      <c r="AP33" s="318" t="s">
        <v>517</v>
      </c>
      <c r="AQ33" s="319" t="s">
        <v>517</v>
      </c>
      <c r="AR33" s="320" t="s">
        <v>517</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534</v>
      </c>
      <c r="AL34" s="1204"/>
      <c r="AM34" s="1204"/>
      <c r="AN34" s="1205"/>
      <c r="AO34" s="318" t="s">
        <v>517</v>
      </c>
      <c r="AP34" s="318" t="s">
        <v>517</v>
      </c>
      <c r="AQ34" s="319">
        <v>3</v>
      </c>
      <c r="AR34" s="320" t="s">
        <v>517</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535</v>
      </c>
      <c r="AL35" s="1204"/>
      <c r="AM35" s="1204"/>
      <c r="AN35" s="1205"/>
      <c r="AO35" s="318">
        <v>1315388</v>
      </c>
      <c r="AP35" s="318">
        <v>8592</v>
      </c>
      <c r="AQ35" s="319">
        <v>12174</v>
      </c>
      <c r="AR35" s="320">
        <v>-29.4</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536</v>
      </c>
      <c r="AL36" s="1204"/>
      <c r="AM36" s="1204"/>
      <c r="AN36" s="1205"/>
      <c r="AO36" s="318">
        <v>239959</v>
      </c>
      <c r="AP36" s="318">
        <v>1567</v>
      </c>
      <c r="AQ36" s="319">
        <v>1732</v>
      </c>
      <c r="AR36" s="320">
        <v>-9.5</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537</v>
      </c>
      <c r="AL37" s="1204"/>
      <c r="AM37" s="1204"/>
      <c r="AN37" s="1205"/>
      <c r="AO37" s="318" t="s">
        <v>517</v>
      </c>
      <c r="AP37" s="318" t="s">
        <v>517</v>
      </c>
      <c r="AQ37" s="319">
        <v>505</v>
      </c>
      <c r="AR37" s="320" t="s">
        <v>517</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538</v>
      </c>
      <c r="AL38" s="1207"/>
      <c r="AM38" s="1207"/>
      <c r="AN38" s="1208"/>
      <c r="AO38" s="321" t="s">
        <v>517</v>
      </c>
      <c r="AP38" s="321" t="s">
        <v>517</v>
      </c>
      <c r="AQ38" s="322">
        <v>0</v>
      </c>
      <c r="AR38" s="310" t="s">
        <v>517</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539</v>
      </c>
      <c r="AL39" s="1207"/>
      <c r="AM39" s="1207"/>
      <c r="AN39" s="1208"/>
      <c r="AO39" s="318">
        <v>-1324898</v>
      </c>
      <c r="AP39" s="318">
        <v>-8654</v>
      </c>
      <c r="AQ39" s="319">
        <v>-7643</v>
      </c>
      <c r="AR39" s="320">
        <v>13.2</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540</v>
      </c>
      <c r="AL40" s="1204"/>
      <c r="AM40" s="1204"/>
      <c r="AN40" s="1205"/>
      <c r="AO40" s="318">
        <v>-2609863</v>
      </c>
      <c r="AP40" s="318">
        <v>-17047</v>
      </c>
      <c r="AQ40" s="319">
        <v>-31811</v>
      </c>
      <c r="AR40" s="320">
        <v>-46.4</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291</v>
      </c>
      <c r="AL41" s="1210"/>
      <c r="AM41" s="1210"/>
      <c r="AN41" s="1211"/>
      <c r="AO41" s="318">
        <v>-392903</v>
      </c>
      <c r="AP41" s="318">
        <v>-2566</v>
      </c>
      <c r="AQ41" s="319">
        <v>9697</v>
      </c>
      <c r="AR41" s="320">
        <v>-126.5</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541</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542</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543</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508</v>
      </c>
      <c r="AN49" s="1200" t="s">
        <v>544</v>
      </c>
      <c r="AO49" s="1201"/>
      <c r="AP49" s="1201"/>
      <c r="AQ49" s="1201"/>
      <c r="AR49" s="1202"/>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545</v>
      </c>
      <c r="AO50" s="335" t="s">
        <v>546</v>
      </c>
      <c r="AP50" s="336" t="s">
        <v>547</v>
      </c>
      <c r="AQ50" s="337" t="s">
        <v>548</v>
      </c>
      <c r="AR50" s="338" t="s">
        <v>549</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550</v>
      </c>
      <c r="AL51" s="331"/>
      <c r="AM51" s="339">
        <v>7434434</v>
      </c>
      <c r="AN51" s="340">
        <v>48418</v>
      </c>
      <c r="AO51" s="341">
        <v>-8.8000000000000007</v>
      </c>
      <c r="AP51" s="342">
        <v>50840</v>
      </c>
      <c r="AQ51" s="343">
        <v>16.899999999999999</v>
      </c>
      <c r="AR51" s="344">
        <v>-25.7</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551</v>
      </c>
      <c r="AM52" s="347">
        <v>4606230</v>
      </c>
      <c r="AN52" s="348">
        <v>29999</v>
      </c>
      <c r="AO52" s="349">
        <v>-23.7</v>
      </c>
      <c r="AP52" s="350">
        <v>25367</v>
      </c>
      <c r="AQ52" s="351">
        <v>9.1</v>
      </c>
      <c r="AR52" s="352">
        <v>-32.799999999999997</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552</v>
      </c>
      <c r="AL53" s="331"/>
      <c r="AM53" s="339">
        <v>9771372</v>
      </c>
      <c r="AN53" s="340">
        <v>63556</v>
      </c>
      <c r="AO53" s="341">
        <v>31.3</v>
      </c>
      <c r="AP53" s="342">
        <v>53605</v>
      </c>
      <c r="AQ53" s="343">
        <v>5.4</v>
      </c>
      <c r="AR53" s="344">
        <v>25.9</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551</v>
      </c>
      <c r="AM54" s="347">
        <v>6598393</v>
      </c>
      <c r="AN54" s="348">
        <v>42918</v>
      </c>
      <c r="AO54" s="349">
        <v>43.1</v>
      </c>
      <c r="AP54" s="350">
        <v>28343</v>
      </c>
      <c r="AQ54" s="351">
        <v>11.7</v>
      </c>
      <c r="AR54" s="352">
        <v>31.4</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553</v>
      </c>
      <c r="AL55" s="331"/>
      <c r="AM55" s="339">
        <v>6882713</v>
      </c>
      <c r="AN55" s="340">
        <v>44793</v>
      </c>
      <c r="AO55" s="341">
        <v>-29.5</v>
      </c>
      <c r="AP55" s="342">
        <v>46440</v>
      </c>
      <c r="AQ55" s="343">
        <v>-13.4</v>
      </c>
      <c r="AR55" s="344">
        <v>-16.100000000000001</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551</v>
      </c>
      <c r="AM56" s="347">
        <v>5471801</v>
      </c>
      <c r="AN56" s="348">
        <v>35611</v>
      </c>
      <c r="AO56" s="349">
        <v>-17</v>
      </c>
      <c r="AP56" s="350">
        <v>27658</v>
      </c>
      <c r="AQ56" s="351">
        <v>-2.4</v>
      </c>
      <c r="AR56" s="352">
        <v>-14.6</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554</v>
      </c>
      <c r="AL57" s="331"/>
      <c r="AM57" s="339">
        <v>5814162</v>
      </c>
      <c r="AN57" s="340">
        <v>37884</v>
      </c>
      <c r="AO57" s="341">
        <v>-15.4</v>
      </c>
      <c r="AP57" s="342">
        <v>63257</v>
      </c>
      <c r="AQ57" s="343">
        <v>36.200000000000003</v>
      </c>
      <c r="AR57" s="344">
        <v>-51.6</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551</v>
      </c>
      <c r="AM58" s="347">
        <v>4260765</v>
      </c>
      <c r="AN58" s="348">
        <v>27763</v>
      </c>
      <c r="AO58" s="349">
        <v>-22</v>
      </c>
      <c r="AP58" s="350">
        <v>27259</v>
      </c>
      <c r="AQ58" s="351">
        <v>-1.4</v>
      </c>
      <c r="AR58" s="352">
        <v>-20.6</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555</v>
      </c>
      <c r="AL59" s="331"/>
      <c r="AM59" s="339">
        <v>5123087</v>
      </c>
      <c r="AN59" s="340">
        <v>33463</v>
      </c>
      <c r="AO59" s="341">
        <v>-11.7</v>
      </c>
      <c r="AP59" s="342">
        <v>52308</v>
      </c>
      <c r="AQ59" s="343">
        <v>-17.3</v>
      </c>
      <c r="AR59" s="344">
        <v>5.6</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551</v>
      </c>
      <c r="AM60" s="347">
        <v>3675183</v>
      </c>
      <c r="AN60" s="348">
        <v>24006</v>
      </c>
      <c r="AO60" s="349">
        <v>-13.5</v>
      </c>
      <c r="AP60" s="350">
        <v>28695</v>
      </c>
      <c r="AQ60" s="351">
        <v>5.3</v>
      </c>
      <c r="AR60" s="352">
        <v>-18.8</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556</v>
      </c>
      <c r="AL61" s="353"/>
      <c r="AM61" s="354">
        <v>7005154</v>
      </c>
      <c r="AN61" s="355">
        <v>45623</v>
      </c>
      <c r="AO61" s="356">
        <v>-6.8</v>
      </c>
      <c r="AP61" s="357">
        <v>53290</v>
      </c>
      <c r="AQ61" s="358">
        <v>5.6</v>
      </c>
      <c r="AR61" s="344">
        <v>-12.4</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551</v>
      </c>
      <c r="AM62" s="347">
        <v>4922474</v>
      </c>
      <c r="AN62" s="348">
        <v>32059</v>
      </c>
      <c r="AO62" s="349">
        <v>-6.6</v>
      </c>
      <c r="AP62" s="350">
        <v>27464</v>
      </c>
      <c r="AQ62" s="351">
        <v>4.5</v>
      </c>
      <c r="AR62" s="352">
        <v>-11.1</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pQDcsuvKEw15STuUOZQ3Zby4YjTsH0WHYVtjNIiWOyDW8v7JpbYHGD7ui84DVby6nm/BtmBkf0JWmFUVEIyfFA==" saltValue="ls52y82ujbRuUlZAhhU0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3F8BqfgbYhGgHYK1/txfxvb6UG9C9/1DeZxyLnKHLmiNkJ7tLHJqDJnRjJDnH5j58ElLrcArzF+bGl9NeSfwQ==" saltValue="W/dPWdx7TSdP7ntilYju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4nsDbbxAOoZ0TZUwIjyDiR2FRbKf94W+GOt34XQ5toQT7NZhjJZ6B0zNyJBTJFINLjeCh5/t3Oi3iGYh6ijZw==" saltValue="VwahgMk9DYAeLkDV2wUs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22.9</v>
      </c>
      <c r="G47" s="12">
        <v>22.81</v>
      </c>
      <c r="H47" s="12">
        <v>21.03</v>
      </c>
      <c r="I47" s="12">
        <v>21.33</v>
      </c>
      <c r="J47" s="13">
        <v>21.34</v>
      </c>
    </row>
    <row r="48" spans="2:10" ht="57.75" customHeight="1" x14ac:dyDescent="0.15">
      <c r="B48" s="14"/>
      <c r="C48" s="1214" t="s">
        <v>4</v>
      </c>
      <c r="D48" s="1214"/>
      <c r="E48" s="1215"/>
      <c r="F48" s="15">
        <v>2.5099999999999998</v>
      </c>
      <c r="G48" s="16">
        <v>4.2</v>
      </c>
      <c r="H48" s="16">
        <v>4.54</v>
      </c>
      <c r="I48" s="16">
        <v>6.16</v>
      </c>
      <c r="J48" s="17">
        <v>8.0299999999999994</v>
      </c>
    </row>
    <row r="49" spans="2:10" ht="57.75" customHeight="1" thickBot="1" x14ac:dyDescent="0.2">
      <c r="B49" s="18"/>
      <c r="C49" s="1216" t="s">
        <v>5</v>
      </c>
      <c r="D49" s="1216"/>
      <c r="E49" s="1217"/>
      <c r="F49" s="19" t="s">
        <v>565</v>
      </c>
      <c r="G49" s="20">
        <v>1.72</v>
      </c>
      <c r="H49" s="20">
        <v>0.7</v>
      </c>
      <c r="I49" s="20">
        <v>1.59</v>
      </c>
      <c r="J49" s="21">
        <v>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hgegwFdbV8FLHPIVquwR7UjvHJ2BVELyRVk8qi9pVWopAkHzYFq4AOBT2lGfy2JCQK/xPsKi9rsQRr0dnoFqA==" saltValue="qp3OgFgO2kZ7h9fJGUZh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2019-03-19T04:00:11Z</cp:lastPrinted>
  <dcterms:created xsi:type="dcterms:W3CDTF">2019-02-14T03:19:30Z</dcterms:created>
  <dcterms:modified xsi:type="dcterms:W3CDTF">2019-11-21T08:17:51Z</dcterms:modified>
  <cp:category/>
</cp:coreProperties>
</file>