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7常滑市\"/>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<sst xmlns="http://schemas.openxmlformats.org/spreadsheetml/2006/main" count="1088" uniqueCount="601">
  <si>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</si>
  <si>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</si>
  <si>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</si>
  <si>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</si>
  <si>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</si>
  <si>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</si>
  <si>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</si>
  <si>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</si>
  <si>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</si>
  <si>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</si>
  <si>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</si>
  <si>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</si>
  <si>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</si>
  <si>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</si>
  <si>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</si>
  <si>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</si>
  <si>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</si>
  <si>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</si>
  <si>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</si>
  <si>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</si>
  <si>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</si>
  <si>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</si>
  <si>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</si>
  <si>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</si>
  <si>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</si>
  <si>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</si>
  <si>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</si>
  <si>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</si>
  <si>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</si>
  <si>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</si>
  <si>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</si>
  <si>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</si>
  <si>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</si>
  <si>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</si>
  <si>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</si>
  <si>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</si>
  <si>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</si>
  <si>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</si>
  <si>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</si>
  <si>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</si>
  <si>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</si>
  <si>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</si>
  <si>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</si>
  <si>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</si>
  <si>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</si>
  <si>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</si>
  <si>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</si>
  <si>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</si>
  <si>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</si>
  <si>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</si>
  <si>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</si>
  <si>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</si>
  <si>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</si>
  <si>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</si>
  <si>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</si>
  <si>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</si>
  <si>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</si>
  <si>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</si>
  <si>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</si>
  <si>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</si>
  <si>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</si>
  <si>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</si>
  <si>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</si>
  <si>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</si>
  <si>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</si>
  <si>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</si>
  <si>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</si>
  <si>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</si>
  <si>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</si>
  <si>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</si>
  <si>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</si>
  <si>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</si>
  <si>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</si>
  <si>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</si>
  <si>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</si>
  <si>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</si>
  <si>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</si>
  <si>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</si>
  <si>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</si>
  <si>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</si>
  <si>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</si>
  <si>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</si>
  <si>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</si>
  <si>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</si>
  <si>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</si>
  <si>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</si>
  <si>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</si>
  <si>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</si>
  <si>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</si>
  <si>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</si>
  <si>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</si>
  <si>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常滑市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</si>
  <si>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</si>
  <si>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</si>
  <si>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</si>
  <si>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</si>
  <si>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</si>
  <si>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</si>
  <si>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</si>
  <si>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</si>
  <si>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</si>
  <si>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</si>
  <si>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</si>
  <si>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</si>
  <si>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</si>
  <si>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</si>
  <si>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</si>
  <si>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</si>
  <si>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</si>
  <si>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</si>
  <si>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</si>
  <si>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</si>
  <si>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</si>
  <si>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</si>
  <si>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</si>
  <si>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</si>
  <si>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</si>
  <si>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</si>
  <si>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</si>
  <si>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</si>
  <si>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</si>
  <si>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</si>
  <si>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</si>
  <si>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</si>
  <si>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</si>
  <si>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</si>
  <si>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</si>
  <si>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</si>
  <si>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</si>
  <si>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</si>
  <si>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</si>
  <si>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</si>
  <si>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</si>
  <si>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</si>
  <si>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</si>
  <si>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</si>
  <si>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</si>
  <si>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</si>
  <si>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</si>
  <si>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</si>
  <si>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</si>
  <si>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</si>
  <si>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</si>
  <si>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</si>
  <si>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</si>
  <si>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</si>
  <si>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</si>
  <si>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</si>
  <si>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</si>
  <si>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</si>
  <si>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</si>
  <si>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</si>
  <si>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</si>
  <si>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</si>
  <si>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</si>
  <si>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</si>
  <si>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</si>
  <si>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</si>
  <si>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</si>
  <si>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</si>
  <si>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</si>
  <si>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</si>
  <si>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</si>
  <si>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</si>
  <si>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</si>
  <si>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</si>
  <si>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</si>
  <si>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</si>
  <si>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</si>
  <si>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</si>
  <si>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</si>
  <si>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</si>
  <si>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</si>
  <si>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</si>
  <si>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</si>
  <si>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</si>
  <si>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</si>
  <si>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</si>
  <si>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</si>
  <si>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</si>
  <si>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</si>
  <si>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</si>
  <si>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</si>
  <si>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</si>
  <si>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</si>
  <si>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</si>
  <si>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</si>
  <si>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</si>
  <si>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</si>
  <si>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</si>
  <si>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</si>
  <si>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</si>
  <si>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</si>
  <si>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</si>
  <si>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</si>
  <si>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</si>
  <si>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</si>
  <si>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</si>
  <si>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</si>
  <si>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</si>
  <si>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</si>
  <si>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</si>
  <si>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</si>
  <si>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</si>
  <si>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</si>
  <si>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</si>
  <si>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</si>
  <si>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愛知県常滑市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</si>
  <si>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</si>
  <si>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</si>
  <si>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</si>
  <si>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</si>
  <si>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</si>
  <si>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</si>
  <si>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</si>
  <si>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</si>
  <si>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</si>
  <si>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</si>
  <si>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</si>
  <si>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</si>
  <si>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</si>
  <si>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</si>
  <si>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</si>
  <si>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</si>
  <si>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</si>
  <si>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</si>
  <si>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</si>
  <si>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</si>
  <si>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</si>
  <si>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</si>
  <si>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</si>
  <si>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</si>
  <si>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</si>
  <si>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</si>
  <si>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</si>
  <si>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</si>
  <si>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</si>
  <si>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</si>
  <si>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</si>
  <si>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</si>
  <si>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</si>
  <si>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</si>
  <si>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</si>
  <si>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</si>
  <si>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</si>
  <si>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</si>
  <si>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</si>
  <si>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</si>
  <si>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</si>
  <si>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</si>
  <si>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</si>
  <si>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</si>
  <si>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</si>
  <si>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</si>
  <si>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</si>
  <si>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</si>
  <si>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</si>
  <si>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</si>
  <si>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</si>
  <si>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</si>
  <si>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</si>
  <si>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</si>
  <si>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</si>
  <si>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</si>
  <si>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</si>
  <si>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</si>
  <si>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</si>
  <si>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</si>
  <si>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</si>
  <si>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</si>
  <si>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</si>
  <si>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</si>
  <si>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</si>
  <si>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</si>
  <si>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</si>
  <si>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</si>
  <si>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</si>
  <si>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</si>
  <si>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</si>
  <si>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</si>
  <si>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</si>
  <si>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</si>
  <si>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</si>
  <si>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</si>
  <si>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</si>
  <si>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</si>
  <si>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</si>
  <si>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</si>
  <si>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</si>
  <si>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</si>
  <si>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</si>
  <si>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</si>
  <si>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</si>
  <si>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</si>
  <si>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</si>
  <si>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</si>
  <si>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</si>
  <si>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</si>
  <si>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</si>
  <si>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</si>
  <si>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</si>
  <si>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</si>
  <si>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</si>
  <si>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</si>
  <si>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</si>
  <si>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</si>
  <si>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</si>
  <si>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</si>
  <si>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</si>
  <si>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</si>
  <si>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</si>
  <si>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</si>
  <si>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</si>
  <si>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</si>
  <si>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</si>
  <si>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</si>
  <si>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</si>
  <si>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</si>
  <si>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</si>
  <si>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</si>
  <si>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</si>
  <si>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</si>
  <si>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</si>
  <si>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</si>
  <si>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</si>
  <si>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</si>
  <si>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</si>
  <si>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</si>
  <si>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</si>
  <si>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</si>
  <si>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</si>
  <si>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</si>
  <si>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</si>
  <si>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</si>
  <si>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</si>
  <si>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</si>
  <si>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</si>
  <si>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</si>
  <si>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</si>
  <si>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</si>
  <si>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</si>
  <si>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</si>
  <si>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</si>
  <si>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</si>
  <si>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</si>
  <si>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</si>
  <si>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</si>
  <si>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</si>
  <si>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</si>
  <si>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</si>
  <si>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</si>
  <si>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</si>
  <si>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</si>
  <si>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</si>
  <si>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</si>
  <si>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</si>
  <si>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愛知県常滑市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</si>
  <si>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</si>
  <si>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</si>
  <si>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</si>
  <si>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</si>
  <si>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</si>
  <si>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</si>
  <si>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</si>
  <si>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</si>
  <si>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</si>
  <si>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</si>
  <si>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</si>
  <si>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</si>
  <si>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</si>
  <si>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</si>
  <si>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</si>
  <si>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</si>
  <si>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</si>
  <si>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</si>
  <si>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</si>
  <si>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</si>
  <si>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常滑駅周辺土地区画整理事業特別会計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</si>
  <si>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</si>
  <si>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</si>
  <si>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</si>
  <si>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</si>
  <si>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</si>
  <si>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</si>
  <si>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</si>
  <si>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</si>
  <si>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</si>
  <si>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</si>
  <si>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</si>
  <si>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</si>
  <si>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</si>
  <si>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</si>
  <si>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</si>
  <si>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</si>
  <si>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</si>
  <si>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</si>
  <si>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</si>
  <si>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</si>
  <si>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モーターボート競走事業会計</t>
    <phoneticPr fontId="5"/>
  </si>
  <si>
    <t>法適用企業</t>
    <phoneticPr fontId="5"/>
  </si>
  <si>
    <t>下水道事業特別会計</t>
    <phoneticPr fontId="5"/>
  </si>
  <si>
    <t>法非適用企業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</si>
  <si>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</si>
  <si>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</si>
  <si>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</si>
  <si>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</si>
  <si>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</si>
  <si>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</si>
  <si>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</si>
  <si>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</si>
  <si>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</si>
  <si>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</si>
  <si>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</si>
  <si>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</si>
  <si>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</si>
  <si>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</si>
  <si>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</si>
  <si>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</si>
  <si>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</si>
  <si>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</si>
  <si>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</si>
  <si>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</si>
  <si>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</si>
  <si>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</si>
  <si>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</si>
  <si>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</si>
  <si>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</si>
  <si>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</si>
  <si>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</si>
  <si>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</si>
  <si>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</si>
  <si>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</si>
  <si>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</si>
  <si>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</si>
  <si>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</si>
  <si>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</si>
  <si>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</si>
  <si>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</si>
  <si>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</si>
  <si>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</si>
  <si>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</si>
  <si>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</si>
  <si>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</si>
  <si>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</si>
  <si>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</si>
  <si>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</si>
  <si>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</si>
  <si>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</si>
  <si>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</si>
  <si>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</si>
  <si>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</si>
  <si>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</si>
  <si>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</si>
  <si>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</si>
  <si>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</si>
  <si>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</si>
  <si>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</si>
  <si>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</si>
  <si>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</si>
  <si>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</si>
  <si>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</si>
  <si>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</si>
  <si>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</si>
  <si>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</si>
  <si>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</si>
  <si>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</si>
  <si>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</si>
  <si>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</si>
  <si>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農業集落家庭排水処理施設特別会計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</si>
  <si>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</si>
  <si>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</si>
  <si>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</si>
  <si>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</si>
  <si>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</si>
  <si>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</si>
  <si>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</si>
  <si>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</si>
  <si>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</si>
  <si>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</si>
  <si>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</si>
  <si>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</si>
  <si>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</si>
  <si>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</si>
  <si>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</si>
  <si>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</si>
  <si>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</si>
  <si>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</si>
  <si>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</si>
  <si>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</si>
  <si>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</si>
  <si>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</si>
  <si>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</si>
  <si>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</si>
  <si>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</si>
  <si>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</si>
  <si>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</si>
  <si>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</si>
  <si>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</si>
  <si>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</si>
  <si>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</si>
  <si>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</si>
  <si>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</si>
  <si>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</si>
  <si>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</si>
  <si>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</si>
  <si>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</si>
  <si>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</si>
  <si>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</si>
  <si>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</si>
  <si>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</si>
  <si>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</si>
  <si>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</si>
  <si>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</si>
  <si>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</si>
  <si>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</si>
  <si>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</si>
  <si>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</si>
  <si>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</si>
  <si>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</si>
  <si>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</si>
  <si>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</si>
  <si>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</si>
  <si>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</si>
  <si>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</si>
  <si>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</si>
  <si>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</si>
  <si>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</si>
  <si>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</si>
  <si>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</si>
  <si>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</si>
  <si>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</si>
  <si>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</si>
  <si>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</si>
  <si>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</si>
  <si>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</si>
  <si>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</si>
  <si>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</si>
  <si>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</si>
  <si>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</si>
  <si>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</si>
  <si>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</si>
  <si>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</si>
  <si>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</si>
  <si>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</si>
  <si>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</si>
  <si>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</si>
  <si>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</si>
  <si>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</si>
  <si>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</si>
  <si>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</si>
  <si>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</si>
  <si>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</si>
  <si>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</si>
  <si>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</si>
  <si>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</si>
  <si>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</si>
  <si>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5.33</t>
  </si>
  <si>
    <t>▲ 0.50</t>
  </si>
  <si>
    <t>モーターボート競走事業会計</t>
  </si>
  <si>
    <t>病院事業会計</t>
  </si>
  <si>
    <t>水道事業会計</t>
  </si>
  <si>
    <t>一般会計</t>
  </si>
  <si>
    <t>国民健康保険事業特別会計</t>
  </si>
  <si>
    <t>下水道事業特別会計</t>
  </si>
  <si>
    <t>介護保険事業特別会計</t>
  </si>
  <si>
    <t>農業集落家庭排水処理施設特別会計</t>
  </si>
  <si>
    <t>その他会計（赤字）</t>
  </si>
  <si>
    <t>その他会計（黒字）</t>
  </si>
  <si>
    <t>常滑駅ビル</t>
    <rPh sb="0" eb="3">
      <t>トコナメエキ</t>
    </rPh>
    <phoneticPr fontId="2"/>
  </si>
  <si>
    <t>-</t>
    <phoneticPr fontId="2"/>
  </si>
  <si>
    <t>常滑市土地開発公社</t>
    <rPh sb="0" eb="3">
      <t>トコナメシ</t>
    </rPh>
    <rPh sb="3" eb="5">
      <t>トチ</t>
    </rPh>
    <rPh sb="5" eb="7">
      <t>カイハツ</t>
    </rPh>
    <rPh sb="7" eb="9">
      <t>コウシャ</t>
    </rPh>
    <phoneticPr fontId="2"/>
  </si>
  <si>
    <t>-</t>
    <phoneticPr fontId="2"/>
  </si>
  <si>
    <t>半田常滑看護専門学校</t>
    <phoneticPr fontId="2"/>
  </si>
  <si>
    <t>中部知多衛生組合</t>
    <phoneticPr fontId="2"/>
  </si>
  <si>
    <t>愛知県後期高齢者医療広域連合（一般会計）</t>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</si>
  <si>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</si>
  <si>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常滑武豊衛生組合</t>
    <phoneticPr fontId="2"/>
  </si>
  <si>
    <t>知多南部広域環境組合</t>
    <phoneticPr fontId="2"/>
  </si>
  <si>
    <t>常滑市公共施設等整備基金</t>
    <rPh sb="0" eb="3">
      <t>トコナメシ</t>
    </rPh>
    <rPh sb="3" eb="5">
      <t>コウキョウ</t>
    </rPh>
    <rPh sb="5" eb="7">
      <t>シセツ</t>
    </rPh>
    <phoneticPr fontId="2"/>
  </si>
  <si>
    <t>常滑市庁舎整備基金</t>
    <phoneticPr fontId="11"/>
  </si>
  <si>
    <t>常滑市陶業陶芸振興事業基金</t>
    <phoneticPr fontId="11"/>
  </si>
  <si>
    <t>常滑市ごみ減量化推進基金</t>
    <phoneticPr fontId="11"/>
  </si>
  <si>
    <t>-</t>
    <phoneticPr fontId="2"/>
  </si>
  <si>
    <t>-</t>
    <phoneticPr fontId="2"/>
  </si>
  <si>
    <t>-</t>
    <phoneticPr fontId="2"/>
  </si>
  <si>
    <t>-</t>
    <phoneticPr fontId="2"/>
  </si>
  <si>
    <t>ふるさとづくり事業基金</t>
    <rPh sb="7" eb="9">
      <t>ジギョウ</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</si>
  <si>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</si>
  <si>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</si>
  <si>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</si>
  <si>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</si>
  <si>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</si>
  <si>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</si>
  <si>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</si>
  <si>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</si>
  <si>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</si>
  <si>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</si>
  <si>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</si>
  <si>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</si>
  <si>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の新規発行を抑制してきた結果、将来負担比率は低下しているが、類似団体より高い水準にある。また、有形固定資産減価償却率についても昭和40年代後半から昭和50年代後半に整備した施設が多いため、類似団体より高くなっている。今後は、新庁舎の整備、常滑市公共施設等総合管理計画に基づく施設の老朽化対策に努める一方で、事業に係る借入により地方債現在高が増加する見込みであることから将来負担比率は上昇することが見込まれ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4" eb="36">
      <t>ルイジ</t>
    </rPh>
    <rPh sb="36" eb="38">
      <t>ダンタイ</t>
    </rPh>
    <rPh sb="40" eb="41">
      <t>タカ</t>
    </rPh>
    <rPh sb="42" eb="44">
      <t>スイジュン</t>
    </rPh>
    <rPh sb="51" eb="53">
      <t>ユウケイ</t>
    </rPh>
    <rPh sb="53" eb="55">
      <t>コテイ</t>
    </rPh>
    <rPh sb="55" eb="57">
      <t>シサン</t>
    </rPh>
    <rPh sb="57" eb="59">
      <t>ゲンカ</t>
    </rPh>
    <rPh sb="59" eb="61">
      <t>ショウキャク</t>
    </rPh>
    <rPh sb="61" eb="62">
      <t>リツ</t>
    </rPh>
    <rPh sb="67" eb="69">
      <t>ショウワ</t>
    </rPh>
    <rPh sb="71" eb="73">
      <t>ネンダイ</t>
    </rPh>
    <rPh sb="73" eb="75">
      <t>コウハン</t>
    </rPh>
    <rPh sb="77" eb="79">
      <t>ショウワ</t>
    </rPh>
    <rPh sb="81" eb="83">
      <t>ネンダイ</t>
    </rPh>
    <rPh sb="83" eb="85">
      <t>コウハン</t>
    </rPh>
    <rPh sb="86" eb="88">
      <t>セイビ</t>
    </rPh>
    <rPh sb="90" eb="92">
      <t>シセツ</t>
    </rPh>
    <rPh sb="93" eb="94">
      <t>オオ</t>
    </rPh>
    <rPh sb="98" eb="100">
      <t>ルイジ</t>
    </rPh>
    <rPh sb="100" eb="102">
      <t>ダンタイ</t>
    </rPh>
    <rPh sb="104" eb="105">
      <t>タカ</t>
    </rPh>
    <rPh sb="112" eb="114">
      <t>コンゴ</t>
    </rPh>
    <rPh sb="116" eb="119">
      <t>シンチョウシャ</t>
    </rPh>
    <rPh sb="120" eb="122">
      <t>セイビ</t>
    </rPh>
    <rPh sb="123" eb="126">
      <t>トコナメシ</t>
    </rPh>
    <rPh sb="126" eb="128">
      <t>コウキョウ</t>
    </rPh>
    <rPh sb="128" eb="130">
      <t>シセツ</t>
    </rPh>
    <rPh sb="130" eb="131">
      <t>トウ</t>
    </rPh>
    <rPh sb="131" eb="133">
      <t>ソウゴウ</t>
    </rPh>
    <rPh sb="133" eb="135">
      <t>カンリ</t>
    </rPh>
    <rPh sb="135" eb="137">
      <t>ケイカク</t>
    </rPh>
    <rPh sb="138" eb="139">
      <t>モト</t>
    </rPh>
    <rPh sb="141" eb="143">
      <t>シセツ</t>
    </rPh>
    <rPh sb="144" eb="147">
      <t>ロウキュウカ</t>
    </rPh>
    <rPh sb="147" eb="149">
      <t>タイサク</t>
    </rPh>
    <rPh sb="150" eb="151">
      <t>ツト</t>
    </rPh>
    <rPh sb="153" eb="155">
      <t>イッポウ</t>
    </rPh>
    <rPh sb="157" eb="159">
      <t>ジギョウ</t>
    </rPh>
    <rPh sb="160" eb="161">
      <t>カカ</t>
    </rPh>
    <rPh sb="162" eb="163">
      <t>カ</t>
    </rPh>
    <rPh sb="163" eb="164">
      <t>イ</t>
    </rPh>
    <rPh sb="167" eb="170">
      <t>チホウサイ</t>
    </rPh>
    <rPh sb="170" eb="172">
      <t>ゲンザイ</t>
    </rPh>
    <rPh sb="172" eb="173">
      <t>ダカ</t>
    </rPh>
    <rPh sb="174" eb="176">
      <t>ゾウカ</t>
    </rPh>
    <rPh sb="178" eb="180">
      <t>ミコ</t>
    </rPh>
    <rPh sb="188" eb="190">
      <t>ショウライ</t>
    </rPh>
    <rPh sb="190" eb="192">
      <t>フタン</t>
    </rPh>
    <rPh sb="192" eb="194">
      <t>ヒリツ</t>
    </rPh>
    <rPh sb="195" eb="197">
      <t>ジョウショウ</t>
    </rPh>
    <rPh sb="202" eb="204">
      <t>ミコ</t>
    </rPh>
    <phoneticPr fontId="5"/>
  </si>
  <si>
    <t>　中部国際空港の開港に合わせて進めた宅地開発等の基盤整備に係る市債及び公債費に準ずる債務負担行為により、将来負担比率、実質公債費比率いずれも類似団体と比べて高い水準にある。将来負担比率、実質公債費比率ともに平成25年度以降、行財政改革による投資事業の抑制や新規発行債の抑制などにより徐々に改善している。市庁舎の移転新築により、一般会計等に係る地方債現在高が大幅に増となる見通しであることから、将来負担比率、実質公債費比率ともに上昇が見込まれる。</t>
    <rPh sb="1" eb="3">
      <t>チュウブ</t>
    </rPh>
    <rPh sb="3" eb="5">
      <t>コクサイ</t>
    </rPh>
    <rPh sb="5" eb="7">
      <t>クウコウ</t>
    </rPh>
    <rPh sb="8" eb="10">
      <t>カイコウ</t>
    </rPh>
    <rPh sb="11" eb="12">
      <t>ア</t>
    </rPh>
    <rPh sb="15" eb="16">
      <t>スス</t>
    </rPh>
    <rPh sb="18" eb="20">
      <t>タクチ</t>
    </rPh>
    <rPh sb="20" eb="22">
      <t>カイハツ</t>
    </rPh>
    <rPh sb="22" eb="23">
      <t>ナド</t>
    </rPh>
    <rPh sb="24" eb="26">
      <t>キバン</t>
    </rPh>
    <rPh sb="26" eb="28">
      <t>セイビ</t>
    </rPh>
    <rPh sb="29" eb="30">
      <t>カカ</t>
    </rPh>
    <rPh sb="31" eb="33">
      <t>シサイ</t>
    </rPh>
    <rPh sb="33" eb="34">
      <t>オヨ</t>
    </rPh>
    <rPh sb="35" eb="38">
      <t>コウサイヒ</t>
    </rPh>
    <rPh sb="39" eb="40">
      <t>ジュン</t>
    </rPh>
    <rPh sb="42" eb="44">
      <t>サイム</t>
    </rPh>
    <rPh sb="44" eb="46">
      <t>フタン</t>
    </rPh>
    <rPh sb="46" eb="48">
      <t>コウイ</t>
    </rPh>
    <rPh sb="52" eb="54">
      <t>ショウライ</t>
    </rPh>
    <rPh sb="54" eb="56">
      <t>フタン</t>
    </rPh>
    <rPh sb="56" eb="58">
      <t>ヒリツ</t>
    </rPh>
    <rPh sb="59" eb="61">
      <t>ジッシツ</t>
    </rPh>
    <rPh sb="61" eb="63">
      <t>コウサイ</t>
    </rPh>
    <rPh sb="63" eb="64">
      <t>ヒ</t>
    </rPh>
    <rPh sb="64" eb="66">
      <t>ヒリツ</t>
    </rPh>
    <rPh sb="70" eb="72">
      <t>ルイジ</t>
    </rPh>
    <rPh sb="72" eb="74">
      <t>ダンタイ</t>
    </rPh>
    <rPh sb="75" eb="76">
      <t>クラ</t>
    </rPh>
    <rPh sb="78" eb="79">
      <t>タカ</t>
    </rPh>
    <rPh sb="80" eb="82">
      <t>スイジュン</t>
    </rPh>
    <rPh sb="86" eb="88">
      <t>ショウライ</t>
    </rPh>
    <rPh sb="88" eb="90">
      <t>フタン</t>
    </rPh>
    <rPh sb="90" eb="92">
      <t>ヒリツ</t>
    </rPh>
    <rPh sb="93" eb="95">
      <t>ジッシツ</t>
    </rPh>
    <rPh sb="95" eb="98">
      <t>コウサイヒ</t>
    </rPh>
    <rPh sb="98" eb="100">
      <t>ヒリツ</t>
    </rPh>
    <rPh sb="103" eb="105">
      <t>ヘイセイ</t>
    </rPh>
    <rPh sb="107" eb="109">
      <t>ネンド</t>
    </rPh>
    <rPh sb="109" eb="111">
      <t>イコウ</t>
    </rPh>
    <rPh sb="112" eb="115">
      <t>ギョウザイセイ</t>
    </rPh>
    <rPh sb="115" eb="117">
      <t>カイカク</t>
    </rPh>
    <rPh sb="120" eb="122">
      <t>トウシ</t>
    </rPh>
    <rPh sb="122" eb="124">
      <t>ジギョウ</t>
    </rPh>
    <rPh sb="125" eb="127">
      <t>ヨクセイ</t>
    </rPh>
    <rPh sb="128" eb="130">
      <t>シンキ</t>
    </rPh>
    <rPh sb="130" eb="132">
      <t>ハッコウ</t>
    </rPh>
    <rPh sb="132" eb="133">
      <t>サイ</t>
    </rPh>
    <rPh sb="134" eb="136">
      <t>ヨクセイ</t>
    </rPh>
    <rPh sb="141" eb="143">
      <t>ジョジョ</t>
    </rPh>
    <rPh sb="144" eb="146">
      <t>カイゼン</t>
    </rPh>
    <rPh sb="163" eb="165">
      <t>イッパン</t>
    </rPh>
    <rPh sb="165" eb="167">
      <t>カイケイ</t>
    </rPh>
    <rPh sb="167" eb="168">
      <t>ナド</t>
    </rPh>
    <rPh sb="169" eb="170">
      <t>カカ</t>
    </rPh>
    <rPh sb="171" eb="174">
      <t>チホウサイ</t>
    </rPh>
    <rPh sb="174" eb="176">
      <t>ゲンザイ</t>
    </rPh>
    <rPh sb="176" eb="177">
      <t>ダカ</t>
    </rPh>
    <rPh sb="178" eb="180">
      <t>オオハバ</t>
    </rPh>
    <rPh sb="181" eb="182">
      <t>ゾウ</t>
    </rPh>
    <rPh sb="185" eb="187">
      <t>ミトオ</t>
    </rPh>
    <rPh sb="196" eb="198">
      <t>ショウライ</t>
    </rPh>
    <rPh sb="198" eb="200">
      <t>フタン</t>
    </rPh>
    <rPh sb="200" eb="202">
      <t>ヒリツ</t>
    </rPh>
    <rPh sb="203" eb="205">
      <t>ジッシツ</t>
    </rPh>
    <rPh sb="205" eb="208">
      <t>コウサイヒ</t>
    </rPh>
    <rPh sb="208" eb="210">
      <t>ヒリツ</t>
    </rPh>
    <rPh sb="213" eb="215">
      <t>ジョウショウ</t>
    </rPh>
    <rPh sb="216" eb="21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</si>
</sst>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2956-4B79-A6B9-959E3C2DBB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54041</c:v>
                </c:pt>
                <c:pt idx="1">
                  <c:v>55114</c:v>
                </c:pt>
                <c:pt idx="2">
                  <c:v>46910</c:v>
                </c:pt>
                <c:pt idx="3">
                  <c:v>47121</c:v>
                </c:pt>
                <c:pt idx="4">
                  <c:v>59324</c:v>
                </c:pt>
              </c:numCache>
            </c:numRef>
          </c:val>
          <c:smooth val="0"/>
          <c:extLst>
            <c:ext xmlns:c16="http://schemas.microsoft.com/office/drawing/2014/chart" uri="{C3380CC4-5D6E-409C-BE32-E72D297353CC}">
              <c16:uniqueId val="{00000001-2956-4B79-A6B9-959E3C2DBB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5.93</c:v>
                </c:pt>
                <c:pt idx="1">
                  <c:v>6.54</c:v>
                </c:pt>
                <c:pt idx="2">
                  <c:v>5.85</c:v>
                </c:pt>
                <c:pt idx="3">
                  <c:v>5.83</c:v>
                </c:pt>
                <c:pt idx="4">
                  <c:v>6.38</c:v>
                </c:pt>
              </c:numCache>
            </c:numRef>
          </c:val>
          <c:extLst>
            <c:ext xmlns:c16="http://schemas.microsoft.com/office/drawing/2014/chart" uri="{C3380CC4-5D6E-409C-BE32-E72D297353CC}">
              <c16:uniqueId val="{00000000-8C99-4C0D-8A84-886E2B9354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13.77</c:v>
                </c:pt>
                <c:pt idx="1">
                  <c:v>16.350000000000001</c:v>
                </c:pt>
                <c:pt idx="2">
                  <c:v>14.38</c:v>
                </c:pt>
                <c:pt idx="3">
                  <c:v>15.05</c:v>
                </c:pt>
                <c:pt idx="4">
                  <c:v>16.34</c:v>
                </c:pt>
              </c:numCache>
            </c:numRef>
          </c:val>
          <c:extLst>
            <c:ext xmlns:c16="http://schemas.microsoft.com/office/drawing/2014/chart" uri="{C3380CC4-5D6E-409C-BE32-E72D297353CC}">
              <c16:uniqueId val="{00000001-8C99-4C0D-8A84-886E2B9354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0.91</c:v>
                </c:pt>
                <c:pt idx="1">
                  <c:v>0.06</c:v>
                </c:pt>
                <c:pt idx="2">
                  <c:v>-5.33</c:v>
                </c:pt>
                <c:pt idx="3">
                  <c:v>0.32</c:v>
                </c:pt>
                <c:pt idx="4">
                  <c:v>-0.5</c:v>
                </c:pt>
              </c:numCache>
            </c:numRef>
          </c:val>
          <c:smooth val="0"/>
          <c:extLst>
            <c:ext xmlns:c16="http://schemas.microsoft.com/office/drawing/2014/chart" uri="{C3380CC4-5D6E-409C-BE32-E72D297353CC}">
              <c16:uniqueId val="{00000002-8C99-4C0D-8A84-886E2B9354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4.8099999999999996</c:v>
                </c:pt>
                <c:pt idx="2">
                  <c:v>#N/A</c:v>
                </c:pt>
                <c:pt idx="3">
                  <c:v>2.99</c:v>
                </c:pt>
                <c:pt idx="4">
                  <c:v>#N/A</c:v>
                </c:pt>
                <c:pt idx="5">
                  <c:v>11.23</c:v>
                </c:pt>
                <c:pt idx="6">
                  <c:v>#N/A</c:v>
                </c:pt>
                <c:pt idx="7">
                  <c:v>0.47</c:v>
                </c:pt>
                <c:pt idx="8">
                  <c:v>#N/A</c:v>
                </c:pt>
                <c:pt idx="9">
                  <c:v>0.09</c:v>
                </c:pt>
              </c:numCache>
            </c:numRef>
          </c:val>
          <c:extLst>
            <c:ext xmlns:c16="http://schemas.microsoft.com/office/drawing/2014/chart" uri="{C3380CC4-5D6E-409C-BE32-E72D297353CC}">
              <c16:uniqueId val="{00000000-2644-4DEB-BE91-6DBE489EA4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44-4DEB-BE91-6DBE489EA400}"/>
            </c:ext>
          </c:extLst>
        </c:ser>
        <c:ser>
          <c:idx val="2"/>
          <c:order val="2"/>
          <c:tx>
            <c:strRef>
              <c:f>データシート!$A$29</c:f>
              <c:strCache>
                <c:ptCount val="1"/>
                <c:pt idx="0">
                  <c:v>農業集落家庭排水処理施設特別会計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0.03</c:v>
                </c:pt>
                <c:pt idx="4">
                  <c:v>#N/A</c:v>
                </c:pt>
                <c:pt idx="5">
                  <c:v>0.08</c:v>
                </c:pt>
                <c:pt idx="6">
                  <c:v>#N/A</c:v>
                </c:pt>
                <c:pt idx="7">
                  <c:v>0.12</c:v>
                </c:pt>
                <c:pt idx="8">
                  <c:v>#N/A</c:v>
                </c:pt>
                <c:pt idx="9">
                  <c:v>0.18</c:v>
                </c:pt>
              </c:numCache>
            </c:numRef>
          </c:val>
          <c:extLst>
            <c:ext xmlns:c16="http://schemas.microsoft.com/office/drawing/2014/chart" uri="{C3380CC4-5D6E-409C-BE32-E72D297353CC}">
              <c16:uniqueId val="{00000002-2644-4DEB-BE91-6DBE489EA40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0.74</c:v>
                </c:pt>
                <c:pt idx="2">
                  <c:v>#N/A</c:v>
                </c:pt>
                <c:pt idx="3">
                  <c:v>1.08</c:v>
                </c:pt>
                <c:pt idx="4">
                  <c:v>#N/A</c:v>
                </c:pt>
                <c:pt idx="5">
                  <c:v>0.94</c:v>
                </c:pt>
                <c:pt idx="6">
                  <c:v>#N/A</c:v>
                </c:pt>
                <c:pt idx="7">
                  <c:v>0.98</c:v>
                </c:pt>
                <c:pt idx="8">
                  <c:v>#N/A</c:v>
                </c:pt>
                <c:pt idx="9">
                  <c:v>0.7</c:v>
                </c:pt>
              </c:numCache>
            </c:numRef>
          </c:val>
          <c:extLst>
            <c:ext xmlns:c16="http://schemas.microsoft.com/office/drawing/2014/chart" uri="{C3380CC4-5D6E-409C-BE32-E72D297353CC}">
              <c16:uniqueId val="{00000003-2644-4DEB-BE91-6DBE489EA40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1.1200000000000001</c:v>
                </c:pt>
                <c:pt idx="2">
                  <c:v>#N/A</c:v>
                </c:pt>
                <c:pt idx="3">
                  <c:v>0.68</c:v>
                </c:pt>
                <c:pt idx="4">
                  <c:v>#N/A</c:v>
                </c:pt>
                <c:pt idx="5">
                  <c:v>1.08</c:v>
                </c:pt>
                <c:pt idx="6">
                  <c:v>#N/A</c:v>
                </c:pt>
                <c:pt idx="7">
                  <c:v>1</c:v>
                </c:pt>
                <c:pt idx="8">
                  <c:v>#N/A</c:v>
                </c:pt>
                <c:pt idx="9">
                  <c:v>0.74</c:v>
                </c:pt>
              </c:numCache>
            </c:numRef>
          </c:val>
          <c:extLst>
            <c:ext xmlns:c16="http://schemas.microsoft.com/office/drawing/2014/chart" uri="{C3380CC4-5D6E-409C-BE32-E72D297353CC}">
              <c16:uniqueId val="{00000004-2644-4DEB-BE91-6DBE489EA40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3.17</c:v>
                </c:pt>
                <c:pt idx="2">
                  <c:v>#N/A</c:v>
                </c:pt>
                <c:pt idx="3">
                  <c:v>2.68</c:v>
                </c:pt>
                <c:pt idx="4">
                  <c:v>#N/A</c:v>
                </c:pt>
                <c:pt idx="5">
                  <c:v>3.52</c:v>
                </c:pt>
                <c:pt idx="6">
                  <c:v>#N/A</c:v>
                </c:pt>
                <c:pt idx="7">
                  <c:v>3.01</c:v>
                </c:pt>
                <c:pt idx="8">
                  <c:v>#N/A</c:v>
                </c:pt>
                <c:pt idx="9">
                  <c:v>3.1</c:v>
                </c:pt>
              </c:numCache>
            </c:numRef>
          </c:val>
          <c:extLst>
            <c:ext xmlns:c16="http://schemas.microsoft.com/office/drawing/2014/chart" uri="{C3380CC4-5D6E-409C-BE32-E72D297353CC}">
              <c16:uniqueId val="{00000005-2644-4DEB-BE91-6DBE489EA40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5.79</c:v>
                </c:pt>
                <c:pt idx="2">
                  <c:v>#N/A</c:v>
                </c:pt>
                <c:pt idx="3">
                  <c:v>6.35</c:v>
                </c:pt>
                <c:pt idx="4">
                  <c:v>#N/A</c:v>
                </c:pt>
                <c:pt idx="5">
                  <c:v>5.61</c:v>
                </c:pt>
                <c:pt idx="6">
                  <c:v>#N/A</c:v>
                </c:pt>
                <c:pt idx="7">
                  <c:v>5.82</c:v>
                </c:pt>
                <c:pt idx="8">
                  <c:v>#N/A</c:v>
                </c:pt>
                <c:pt idx="9">
                  <c:v>6.29</c:v>
                </c:pt>
              </c:numCache>
            </c:numRef>
          </c:val>
          <c:extLst>
            <c:ext xmlns:c16="http://schemas.microsoft.com/office/drawing/2014/chart" uri="{C3380CC4-5D6E-409C-BE32-E72D297353CC}">
              <c16:uniqueId val="{00000006-2644-4DEB-BE91-6DBE489EA40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7.65</c:v>
                </c:pt>
                <c:pt idx="2">
                  <c:v>#N/A</c:v>
                </c:pt>
                <c:pt idx="3">
                  <c:v>8.39</c:v>
                </c:pt>
                <c:pt idx="4">
                  <c:v>#N/A</c:v>
                </c:pt>
                <c:pt idx="5">
                  <c:v>8.39</c:v>
                </c:pt>
                <c:pt idx="6">
                  <c:v>#N/A</c:v>
                </c:pt>
                <c:pt idx="7">
                  <c:v>8.8000000000000007</c:v>
                </c:pt>
                <c:pt idx="8">
                  <c:v>#N/A</c:v>
                </c:pt>
                <c:pt idx="9">
                  <c:v>9.74</c:v>
                </c:pt>
              </c:numCache>
            </c:numRef>
          </c:val>
          <c:extLst>
            <c:ext xmlns:c16="http://schemas.microsoft.com/office/drawing/2014/chart" uri="{C3380CC4-5D6E-409C-BE32-E72D297353CC}">
              <c16:uniqueId val="{00000007-2644-4DEB-BE91-6DBE489EA40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4.71</c:v>
                </c:pt>
                <c:pt idx="2">
                  <c:v>#N/A</c:v>
                </c:pt>
                <c:pt idx="3">
                  <c:v>7.32</c:v>
                </c:pt>
                <c:pt idx="4">
                  <c:v>#N/A</c:v>
                </c:pt>
                <c:pt idx="5">
                  <c:v>11.1</c:v>
                </c:pt>
                <c:pt idx="6">
                  <c:v>#N/A</c:v>
                </c:pt>
                <c:pt idx="7">
                  <c:v>11.66</c:v>
                </c:pt>
                <c:pt idx="8">
                  <c:v>#N/A</c:v>
                </c:pt>
                <c:pt idx="9">
                  <c:v>10.33</c:v>
                </c:pt>
              </c:numCache>
            </c:numRef>
          </c:val>
          <c:extLst>
            <c:ext xmlns:c16="http://schemas.microsoft.com/office/drawing/2014/chart" uri="{C3380CC4-5D6E-409C-BE32-E72D297353CC}">
              <c16:uniqueId val="{00000008-2644-4DEB-BE91-6DBE489EA400}"/>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12.2</c:v>
                </c:pt>
                <c:pt idx="8">
                  <c:v>#N/A</c:v>
                </c:pt>
                <c:pt idx="9">
                  <c:v>25.81</c:v>
                </c:pt>
              </c:numCache>
            </c:numRef>
          </c:val>
          <c:extLst>
            <c:ext xmlns:c16="http://schemas.microsoft.com/office/drawing/2014/chart" uri="{C3380CC4-5D6E-409C-BE32-E72D297353CC}">
              <c16:uniqueId val="{00000009-2644-4DEB-BE91-6DBE489EA4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2518</c:v>
                </c:pt>
                <c:pt idx="5">
                  <c:v>2421</c:v>
                </c:pt>
                <c:pt idx="8">
                  <c:v>2339</c:v>
                </c:pt>
                <c:pt idx="11">
                  <c:v>2654</c:v>
                </c:pt>
                <c:pt idx="14">
                  <c:v>2809</c:v>
                </c:pt>
              </c:numCache>
            </c:numRef>
          </c:val>
          <c:extLst>
            <c:ext xmlns:c16="http://schemas.microsoft.com/office/drawing/2014/chart" uri="{C3380CC4-5D6E-409C-BE32-E72D297353CC}">
              <c16:uniqueId val="{00000000-C70F-441C-89FB-F98A96F83C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0F-441C-89FB-F98A96F83C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860</c:v>
                </c:pt>
                <c:pt idx="3">
                  <c:v>898</c:v>
                </c:pt>
                <c:pt idx="6">
                  <c:v>895</c:v>
                </c:pt>
                <c:pt idx="9">
                  <c:v>611</c:v>
                </c:pt>
                <c:pt idx="12">
                  <c:v>586</c:v>
                </c:pt>
              </c:numCache>
            </c:numRef>
          </c:val>
          <c:extLst>
            <c:ext xmlns:c16="http://schemas.microsoft.com/office/drawing/2014/chart" uri="{C3380CC4-5D6E-409C-BE32-E72D297353CC}">
              <c16:uniqueId val="{00000002-C70F-441C-89FB-F98A96F83C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4</c:v>
                </c:pt>
                <c:pt idx="6">
                  <c:v>0</c:v>
                </c:pt>
                <c:pt idx="9">
                  <c:v>0</c:v>
                </c:pt>
                <c:pt idx="12">
                  <c:v>0</c:v>
                </c:pt>
              </c:numCache>
            </c:numRef>
          </c:val>
          <c:extLst>
            <c:ext xmlns:c16="http://schemas.microsoft.com/office/drawing/2014/chart" uri="{C3380CC4-5D6E-409C-BE32-E72D297353CC}">
              <c16:uniqueId val="{00000003-C70F-441C-89FB-F98A96F83C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1146</c:v>
                </c:pt>
                <c:pt idx="3">
                  <c:v>914</c:v>
                </c:pt>
                <c:pt idx="6">
                  <c:v>1069</c:v>
                </c:pt>
                <c:pt idx="9">
                  <c:v>1356</c:v>
                </c:pt>
                <c:pt idx="12">
                  <c:v>1494</c:v>
                </c:pt>
              </c:numCache>
            </c:numRef>
          </c:val>
          <c:extLst>
            <c:ext xmlns:c16="http://schemas.microsoft.com/office/drawing/2014/chart" uri="{C3380CC4-5D6E-409C-BE32-E72D297353CC}">
              <c16:uniqueId val="{00000004-C70F-441C-89FB-F98A96F83C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0F-441C-89FB-F98A96F83C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0F-441C-89FB-F98A96F83C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2061</c:v>
                </c:pt>
                <c:pt idx="3">
                  <c:v>2110</c:v>
                </c:pt>
                <c:pt idx="6">
                  <c:v>2087</c:v>
                </c:pt>
                <c:pt idx="9">
                  <c:v>2092</c:v>
                </c:pt>
                <c:pt idx="12">
                  <c:v>2142</c:v>
                </c:pt>
              </c:numCache>
            </c:numRef>
          </c:val>
          <c:extLst>
            <c:ext xmlns:c16="http://schemas.microsoft.com/office/drawing/2014/chart" uri="{C3380CC4-5D6E-409C-BE32-E72D297353CC}">
              <c16:uniqueId val="{00000007-C70F-441C-89FB-F98A96F83C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1575</c:v>
                </c:pt>
                <c:pt idx="2">
                  <c:v>#N/A</c:v>
                </c:pt>
                <c:pt idx="3">
                  <c:v>#N/A</c:v>
                </c:pt>
                <c:pt idx="4">
                  <c:v>1505</c:v>
                </c:pt>
                <c:pt idx="5">
                  <c:v>#N/A</c:v>
                </c:pt>
                <c:pt idx="6">
                  <c:v>#N/A</c:v>
                </c:pt>
                <c:pt idx="7">
                  <c:v>1712</c:v>
                </c:pt>
                <c:pt idx="8">
                  <c:v>#N/A</c:v>
                </c:pt>
                <c:pt idx="9">
                  <c:v>#N/A</c:v>
                </c:pt>
                <c:pt idx="10">
                  <c:v>1405</c:v>
                </c:pt>
                <c:pt idx="11">
                  <c:v>#N/A</c:v>
                </c:pt>
                <c:pt idx="12">
                  <c:v>#N/A</c:v>
                </c:pt>
                <c:pt idx="13">
                  <c:v>1413</c:v>
                </c:pt>
                <c:pt idx="14">
                  <c:v>#N/A</c:v>
                </c:pt>
              </c:numCache>
            </c:numRef>
          </c:val>
          <c:smooth val="0"/>
          <c:extLst>
            <c:ext xmlns:c16="http://schemas.microsoft.com/office/drawing/2014/chart" uri="{C3380CC4-5D6E-409C-BE32-E72D297353CC}">
              <c16:uniqueId val="{00000008-C70F-441C-89FB-F98A96F83C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20067</c:v>
                </c:pt>
                <c:pt idx="5">
                  <c:v>21403</c:v>
                </c:pt>
                <c:pt idx="8">
                  <c:v>20617</c:v>
                </c:pt>
                <c:pt idx="11">
                  <c:v>20046</c:v>
                </c:pt>
                <c:pt idx="14">
                  <c:v>19547</c:v>
                </c:pt>
              </c:numCache>
            </c:numRef>
          </c:val>
          <c:extLst>
            <c:ext xmlns:c16="http://schemas.microsoft.com/office/drawing/2014/chart" uri="{C3380CC4-5D6E-409C-BE32-E72D297353CC}">
              <c16:uniqueId val="{00000000-958E-4454-8760-6451D7C6DA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11250</c:v>
                </c:pt>
                <c:pt idx="5">
                  <c:v>10460</c:v>
                </c:pt>
                <c:pt idx="8">
                  <c:v>9891</c:v>
                </c:pt>
                <c:pt idx="11">
                  <c:v>9416</c:v>
                </c:pt>
                <c:pt idx="14">
                  <c:v>9756</c:v>
                </c:pt>
              </c:numCache>
            </c:numRef>
          </c:val>
          <c:extLst>
            <c:ext xmlns:c16="http://schemas.microsoft.com/office/drawing/2014/chart" uri="{C3380CC4-5D6E-409C-BE32-E72D297353CC}">
              <c16:uniqueId val="{00000001-958E-4454-8760-6451D7C6DA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4896</c:v>
                </c:pt>
                <c:pt idx="5">
                  <c:v>6175</c:v>
                </c:pt>
                <c:pt idx="8">
                  <c:v>7186</c:v>
                </c:pt>
                <c:pt idx="11">
                  <c:v>3316</c:v>
                </c:pt>
                <c:pt idx="14">
                  <c:v>4189</c:v>
                </c:pt>
              </c:numCache>
            </c:numRef>
          </c:val>
          <c:extLst>
            <c:ext xmlns:c16="http://schemas.microsoft.com/office/drawing/2014/chart" uri="{C3380CC4-5D6E-409C-BE32-E72D297353CC}">
              <c16:uniqueId val="{00000002-958E-4454-8760-6451D7C6DA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8E-4454-8760-6451D7C6DA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8E-4454-8760-6451D7C6DA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2543</c:v>
                </c:pt>
                <c:pt idx="3">
                  <c:v>3235</c:v>
                </c:pt>
                <c:pt idx="6">
                  <c:v>1834</c:v>
                </c:pt>
                <c:pt idx="9">
                  <c:v>892</c:v>
                </c:pt>
                <c:pt idx="12">
                  <c:v>249</c:v>
                </c:pt>
              </c:numCache>
            </c:numRef>
          </c:val>
          <c:extLst>
            <c:ext xmlns:c16="http://schemas.microsoft.com/office/drawing/2014/chart" uri="{C3380CC4-5D6E-409C-BE32-E72D297353CC}">
              <c16:uniqueId val="{00000005-958E-4454-8760-6451D7C6DA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3312</c:v>
                </c:pt>
                <c:pt idx="3">
                  <c:v>2985</c:v>
                </c:pt>
                <c:pt idx="6">
                  <c:v>2458</c:v>
                </c:pt>
                <c:pt idx="9">
                  <c:v>2391</c:v>
                </c:pt>
                <c:pt idx="12">
                  <c:v>2218</c:v>
                </c:pt>
              </c:numCache>
            </c:numRef>
          </c:val>
          <c:extLst>
            <c:ext xmlns:c16="http://schemas.microsoft.com/office/drawing/2014/chart" uri="{C3380CC4-5D6E-409C-BE32-E72D297353CC}">
              <c16:uniqueId val="{00000006-958E-4454-8760-6451D7C6DA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0</c:v>
                </c:pt>
                <c:pt idx="6">
                  <c:v>0</c:v>
                </c:pt>
                <c:pt idx="9">
                  <c:v>0</c:v>
                </c:pt>
                <c:pt idx="12">
                  <c:v>223</c:v>
                </c:pt>
              </c:numCache>
            </c:numRef>
          </c:val>
          <c:extLst>
            <c:ext xmlns:c16="http://schemas.microsoft.com/office/drawing/2014/chart" uri="{C3380CC4-5D6E-409C-BE32-E72D297353CC}">
              <c16:uniqueId val="{00000007-958E-4454-8760-6451D7C6DA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16546</c:v>
                </c:pt>
                <c:pt idx="3">
                  <c:v>17760</c:v>
                </c:pt>
                <c:pt idx="6">
                  <c:v>15486</c:v>
                </c:pt>
                <c:pt idx="9">
                  <c:v>14832</c:v>
                </c:pt>
                <c:pt idx="12">
                  <c:v>16294</c:v>
                </c:pt>
              </c:numCache>
            </c:numRef>
          </c:val>
          <c:extLst>
            <c:ext xmlns:c16="http://schemas.microsoft.com/office/drawing/2014/chart" uri="{C3380CC4-5D6E-409C-BE32-E72D297353CC}">
              <c16:uniqueId val="{00000008-958E-4454-8760-6451D7C6DA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8500</c:v>
                </c:pt>
                <c:pt idx="3">
                  <c:v>6958</c:v>
                </c:pt>
                <c:pt idx="6">
                  <c:v>6677</c:v>
                </c:pt>
                <c:pt idx="9">
                  <c:v>6371</c:v>
                </c:pt>
                <c:pt idx="12">
                  <c:v>6057</c:v>
                </c:pt>
              </c:numCache>
            </c:numRef>
          </c:val>
          <c:extLst>
            <c:ext xmlns:c16="http://schemas.microsoft.com/office/drawing/2014/chart" uri="{C3380CC4-5D6E-409C-BE32-E72D297353CC}">
              <c16:uniqueId val="{00000009-958E-4454-8760-6451D7C6DA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23570</c:v>
                </c:pt>
                <c:pt idx="3">
                  <c:v>23278</c:v>
                </c:pt>
                <c:pt idx="6">
                  <c:v>23101</c:v>
                </c:pt>
                <c:pt idx="9">
                  <c:v>22892</c:v>
                </c:pt>
                <c:pt idx="12">
                  <c:v>22702</c:v>
                </c:pt>
              </c:numCache>
            </c:numRef>
          </c:val>
          <c:extLst>
            <c:ext xmlns:c16="http://schemas.microsoft.com/office/drawing/2014/chart" uri="{C3380CC4-5D6E-409C-BE32-E72D297353CC}">
              <c16:uniqueId val="{0000000A-958E-4454-8760-6451D7C6DA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18262</c:v>
                </c:pt>
                <c:pt idx="2">
                  <c:v>#N/A</c:v>
                </c:pt>
                <c:pt idx="3">
                  <c:v>#N/A</c:v>
                </c:pt>
                <c:pt idx="4">
                  <c:v>16179</c:v>
                </c:pt>
                <c:pt idx="5">
                  <c:v>#N/A</c:v>
                </c:pt>
                <c:pt idx="6">
                  <c:v>#N/A</c:v>
                </c:pt>
                <c:pt idx="7">
                  <c:v>11863</c:v>
                </c:pt>
                <c:pt idx="8">
                  <c:v>#N/A</c:v>
                </c:pt>
                <c:pt idx="9">
                  <c:v>#N/A</c:v>
                </c:pt>
                <c:pt idx="10">
                  <c:v>14600</c:v>
                </c:pt>
                <c:pt idx="11">
                  <c:v>#N/A</c:v>
                </c:pt>
                <c:pt idx="12">
                  <c:v>#N/A</c:v>
                </c:pt>
                <c:pt idx="13">
                  <c:v>14251</c:v>
                </c:pt>
                <c:pt idx="14">
                  <c:v>#N/A</c:v>
                </c:pt>
              </c:numCache>
            </c:numRef>
          </c:val>
          <c:smooth val="0"/>
          <c:extLst>
            <c:ext xmlns:c16="http://schemas.microsoft.com/office/drawing/2014/chart" uri="{C3380CC4-5D6E-409C-BE32-E72D297353CC}">
              <c16:uniqueId val="{0000000B-958E-4454-8760-6451D7C6DA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1800</c:v>
                </c:pt>
                <c:pt idx="1">
                  <c:v>2000</c:v>
                </c:pt>
                <c:pt idx="2">
                  <c:v>2200</c:v>
                </c:pt>
              </c:numCache>
            </c:numRef>
          </c:val>
          <c:extLst>
            <c:ext xmlns:c16="http://schemas.microsoft.com/office/drawing/2014/chart" uri="{C3380CC4-5D6E-409C-BE32-E72D297353CC}">
              <c16:uniqueId val="{00000000-BFFE-444D-988B-77E9D115BE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FFE-444D-988B-77E9D115BE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416</c:v>
                </c:pt>
                <c:pt idx="1">
                  <c:v>615</c:v>
                </c:pt>
                <c:pt idx="2">
                  <c:v>1058</c:v>
                </c:pt>
              </c:numCache>
            </c:numRef>
          </c:val>
          <c:extLst>
            <c:ext xmlns:c16="http://schemas.microsoft.com/office/drawing/2014/chart" uri="{C3380CC4-5D6E-409C-BE32-E72D297353CC}">
              <c16:uniqueId val="{00000002-BFFE-444D-988B-77E9D115BE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{CB439A2B-C5BA-4C3F-BF83-EEA758DA4AF4}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01B-4627-BB37-048740539C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{8D4E8ECC-2108-40A1-BCAC-E46930783F31}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1B-4627-BB37-048740539C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{E6465B6D-3936-48D9-9971-C775700B2149}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1B-4627-BB37-048740539C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{FC7E4D62-B49A-44B4-A8DA-3F4F7D6B305B}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1B-4627-BB37-048740539C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{13804B38-01AA-4F77-9172-6B03D480D1DD}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1B-4627-BB37-048740539C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{C80A86CF-800D-4E84-A0D5-9B63CE17163D}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01B-4627-BB37-048740539C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{3CA4EFCF-906C-41B9-83A4-530895630982}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01B-4627-BB37-048740539C4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{CC133222-3409-4CC7-9021-6C2B05E120D3}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01B-4627-BB37-048740539C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{B04BAC54-8B06-4229-8C18-B6E4FD8F6BDF}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01B-4627-BB37-048740539C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71.2</c:v>
                </c:pt>
              </c:numCache>
            </c:numRef>
          </c:xVal>
          <c:yVal>
            <c:numRef>
              <c:f>公会計指標分析・財政指標組合せ分析表!$BP$51:$DC$51</c:f>
              <c:numCache>
                <c:formatCode>#,##0.0;"▲ "#,##0.0</c:formatCode>
                <c:ptCount val="40"/>
                <c:pt idx="24">
                  <c:v>126.7</c:v>
                </c:pt>
              </c:numCache>
            </c:numRef>
          </c:yVal>
          <c:smooth val="0"/>
          <c:extLst>
            <c:ext xmlns:c16="http://schemas.microsoft.com/office/drawing/2014/chart" uri="{C3380CC4-5D6E-409C-BE32-E72D297353CC}">
              <c16:uniqueId val="{00000009-C01B-4627-BB37-048740539C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{3785114B-6BBD-4E9A-9A7F-62804623E624}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01B-4627-BB37-048740539C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{3ABA4E07-C84E-4882-B0D8-C4D52DDCA3E3}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1B-4627-BB37-048740539C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{01DD00B1-82F8-4A88-A338-A3C2B5BD5AC7}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1B-4627-BB37-048740539C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{DBF7DB10-EA1B-4D35-996F-CB087B0FB4CB}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1B-4627-BB37-048740539C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{6346FBC0-68DA-43E4-9907-DC4CBCA5F446}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1B-4627-BB37-048740539C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{0E6C93D9-DFC1-4187-9A03-4EBCC1E09CB5}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01B-4627-BB37-048740539C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{7C81415B-4A49-4AB9-80F4-4BE6EEFC0772}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01B-4627-BB37-048740539C4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{0F846269-C65A-4F69-9A35-AE201AF8391E}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01B-4627-BB37-048740539C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{79318D05-4337-473A-82EC-5C785DCD5410}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01B-4627-BB37-048740539C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C01B-4627-BB37-048740539C4D}"/>
            </c:ext>
          </c:extLst>
        </c:ser>
        <c:dLbls>
          <c:showLegendKey val="0"/>
          <c:showVal val="1"/>
          <c:showCatName val="0"/>
          <c:showSerName val="0"/>
          <c:showPercent val="0"/>
          <c:showBubbleSize val="0"/>
        </c:dLbls>
        <c:axId val="46179840"/>
        <c:axId val="46181760"/>
      </c:scatterChart>
      <c:valAx>
        <c:axId val="46179840"/>
        <c:scaling>
          <c:orientation val="minMax"/>
          <c:max val="73"/>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{F4285516-4E76-4E32-B6DC-8608A7B3DE6C}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E85-4360-BB68-956FDFFA72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{449E231E-65B9-406D-88B3-D546DE588B8E}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85-4360-BB68-956FDFFA72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{5C4640C5-4AAE-49FD-BA9B-282F0416D048}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85-4360-BB68-956FDFFA72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{1FA92C8A-ACA3-497C-89B3-AEFD2B7C4E26}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85-4360-BB68-956FDFFA72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{66CF0DF1-7F26-498D-ADF5-3113DAB521B1}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85-4360-BB68-956FDFFA72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{B2E88CAE-596C-4723-AF06-59DDB0184FE7}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E85-4360-BB68-956FDFFA72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{0527C4EA-45B5-450C-B72D-48E13BF7F73B}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E85-4360-BB68-956FDFFA72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{6BA49A03-5178-4490-9879-82121667FB16}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E85-4360-BB68-956FDFFA72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{3E9A0AF9-C415-4220-90B4-CD4CF3FBFDAB}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E85-4360-BB68-956FDFFA72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c:v>
                </c:pt>
                <c:pt idx="16">
                  <c:v>14.7</c:v>
                </c:pt>
                <c:pt idx="24">
                  <c:v>13.9</c:v>
                </c:pt>
                <c:pt idx="32">
                  <c:v>13.2</c:v>
                </c:pt>
              </c:numCache>
            </c:numRef>
          </c:xVal>
          <c:yVal>
            <c:numRef>
              <c:f>公会計指標分析・財政指標組合せ分析表!$BP$73:$DC$73</c:f>
              <c:numCache>
                <c:formatCode>#,##0.0;"▲ "#,##0.0</c:formatCode>
                <c:ptCount val="40"/>
                <c:pt idx="0">
                  <c:v>170.2</c:v>
                </c:pt>
                <c:pt idx="8">
                  <c:v>151.30000000000001</c:v>
                </c:pt>
                <c:pt idx="16">
                  <c:v>107.3</c:v>
                </c:pt>
                <c:pt idx="24">
                  <c:v>126.7</c:v>
                </c:pt>
                <c:pt idx="32">
                  <c:v>121.9</c:v>
                </c:pt>
              </c:numCache>
            </c:numRef>
          </c:yVal>
          <c:smooth val="0"/>
          <c:extLst>
            <c:ext xmlns:c16="http://schemas.microsoft.com/office/drawing/2014/chart" uri="{C3380CC4-5D6E-409C-BE32-E72D297353CC}">
              <c16:uniqueId val="{00000009-1E85-4360-BB68-956FDFFA72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{2CA662B8-D8DE-4C4C-AEAC-84C75BB1E2C0}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E85-4360-BB68-956FDFFA72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{EE764B9C-F790-471B-98C1-7D855BDEEFD0}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85-4360-BB68-956FDFFA72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{DF4B30EF-1DE1-4085-BC3B-3593EB81DD92}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85-4360-BB68-956FDFFA72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{15C7C449-EBBC-4C27-8B41-A1A0D88E0E16}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85-4360-BB68-956FDFFA72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{88D15A18-657D-4786-A6C5-CC5E5E82E2CD}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85-4360-BB68-956FDFFA72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{52D004C2-4E6A-41AF-8B8C-8AA9A11EC6C2}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E85-4360-BB68-956FDFFA72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{F37E522E-1907-48BB-8DCE-E980896477B5}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E85-4360-BB68-956FDFFA72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{B0756C68-3809-4D65-97C1-057A174B73A5}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E85-4360-BB68-956FDFFA72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{3B1EE511-6813-435D-BC6B-165AB94966D7}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E85-4360-BB68-956FDFFA72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1E85-4360-BB68-956FDFFA7203}"/>
            </c:ext>
          </c:extLst>
        </c:ser>
        <c:dLbls>
          <c:showLegendKey val="0"/>
          <c:showVal val="1"/>
          <c:showCatName val="0"/>
          <c:showSerName val="0"/>
          <c:showPercent val="0"/>
          <c:showBubbleSize val="0"/>
        </c:dLbls>
        <c:axId val="84219776"/>
        <c:axId val="84234240"/>
      </c:scatterChart>
      <c:valAx>
        <c:axId val="84219776"/>
        <c:scaling>
          <c:orientation val="minMax"/>
          <c:max val="16.10000000000000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下水道事業への繰入増により公営企業債の元利償還金に対する繰入金は、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百万円増となっていることから、実質公債費比率の分子全体としては前年度に比べて微増となっている。</a:t>
          </a:r>
        </a:p>
        <a:p>
          <a:r>
            <a:rPr kumimoji="1" lang="ja-JP" altLang="en-US" sz="1400">
              <a:latin typeface="ＭＳ ゴシック" pitchFamily="49" charset="-128"/>
              <a:ea typeface="ＭＳ ゴシック" pitchFamily="49" charset="-128"/>
            </a:rPr>
            <a:t>　今後も下水道事業については順次整備を進めていく計画であることから、公営企業債の元利償還金に対する繰入金は増加傾向となる見込みだが、債務負担行為に基づく支出額は今後も減少していく見込みであり、全体のバランスを見ながらの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空港開港に合わせて進めてきた地域整備事業に伴う市債と、市民病院及び消防本部等移転のための公益的施設用地取得のための債務負担行為の設定等により、類似団体と比較して将来負担額が大きく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年度は、充当可能基金が歳計剰余金の積立による財政調整基金の増、市庁舎整備基金への新規積立等により増となったことで、将来負担比率が減となった。</a:t>
          </a:r>
        </a:p>
        <a:p>
          <a:r>
            <a:rPr kumimoji="1" lang="ja-JP" altLang="en-US" sz="1400">
              <a:latin typeface="ＭＳ ゴシック" pitchFamily="49" charset="-128"/>
              <a:ea typeface="ＭＳ ゴシック" pitchFamily="49" charset="-128"/>
            </a:rPr>
            <a:t>　今後は現在計画中の市庁舎等移転新築により、一般会計等に係る地方債の現在高が大幅に増となる見通しであり、庁舎整備に合わせて、将来負担比率の増が見込まれる。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愛知県常滑市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財政調整基金については、財政計画を超える歳計剰余金を確保できたことにより、地方財政法の規定に基づく剰余金処分による積立を行った結果、増となった。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その他特定目的基金については、市庁舎の新築・高台移転の方針を決定したことを受け、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年度決算見込みによる剰余見込み額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千円を新たに造成した基金に積み立てたことにより増額となった。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今後は、施設整備に係る計画等も踏まえながら、公共施設等整備基金の残高を確保しつつ、財政調整基金については引き続き標準財政規模の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・常滑市庁舎整備基金：市庁舎の移転新築に充当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・常滑市陶業陶芸振興基金：陶業陶芸振興事業に充当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・常滑市ごみ減量化推進基金：ごみ減量化推進事業及び広域ごみ処理施設整備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・常滑市公共施設等整備基金：公共施設等の整備・改修等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・ふるさとづくり事業基金：教育文化・環境・観光等に係る事業に充当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・常滑市庁舎整備基金：市庁舎市庁舎の新築・高台移転の方針を決定したことを受け、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年度決算見込みによる剰余見込み額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千円を新たに造成した基金に積み立てたため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・常滑市庁舎整備基金：市庁舎の新築・高台移転の方向性が示されたことから、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・常滑市公共施設等整備基金：公共施設等総合管理計画・アクションプランを策定したことから公共施設等の整備・改修のために、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財政調整基金については、財政計画を超える歳計剰余金を確保できたことにより、地方財政法の規定に基づく剰余金処分による積立を行った結果、増となった。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前年度に引き続き、財政調整基金残高として概ね標準財政規模の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％程度の残高確保を目指し、財政運営を進めていく。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年代後半から昭和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年代後半に整備された資産が多く、整備から</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以上経過して更新時期を迎えていることなどから、類似団体より高い水準にある。今後は、常滑市公共施設等総合管理計画に基づき、老朽化した施設について統廃合の検討や、計画的な予防保全による長寿命化を進めていくなど、公共施設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6562</xdr:rowOff>
    </xdr:from>
    <xdr:to>
      <xdr:col>19</xdr:col>
      <xdr:colOff>187325</xdr:colOff>
      <xdr:row>28</xdr:row>
      <xdr:rowOff>108162</xdr:rowOff>
    </xdr:to>
    <xdr:sp macro="" textlink="">
      <xdr:nvSpPr>
        <xdr:cNvPr id="78" name="楕円 77"/>
        <xdr:cNvSpPr/>
      </xdr:nvSpPr>
      <xdr:spPr>
        <a:xfrm>
          <a:off x="4000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79"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0"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124689</xdr:rowOff>
    </xdr:from>
    <xdr:ext cx="405111" cy="259045"/>
    <xdr:sp macro="" textlink="">
      <xdr:nvSpPr>
        <xdr:cNvPr id="81" name="n_1mainValue有形固定資産減価償却率"/>
        <xdr:cNvSpPr txBox="1"/>
      </xdr:nvSpPr>
      <xdr:spPr>
        <a:xfrm>
          <a:off x="3836044"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債務償還可能年数は、類似団体平均を下回っており、主な要因としては、新規発行債の発行を抑制してきたこと、第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次常滑市定員適正化計画に基づく職員数の削減や管理職手当の削減の継続実施等により人件費の削減に努めてきたことなどが考えられる。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2" name="楕円 121"/>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3" name="債務償還可能年数該当値テキスト"/>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0" name="楕円 69"/>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83837</xdr:rowOff>
    </xdr:from>
    <xdr:ext cx="405111" cy="259045"/>
    <xdr:sp macro="" textlink="">
      <xdr:nvSpPr>
        <xdr:cNvPr id="71"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73" name="n_1mainValue【道路】&#10;有形固定資産減価償却率"/>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82264</xdr:rowOff>
    </xdr:from>
    <xdr:to>
      <xdr:col>50</xdr:col>
      <xdr:colOff>165100</xdr:colOff>
      <xdr:row>41</xdr:row>
      <xdr:rowOff>12414</xdr:rowOff>
    </xdr:to>
    <xdr:sp macro="" textlink="">
      <xdr:nvSpPr>
        <xdr:cNvPr id="111" name="楕円 110"/>
        <xdr:cNvSpPr/>
      </xdr:nvSpPr>
      <xdr:spPr>
        <a:xfrm>
          <a:off x="9588500" y="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3541</xdr:rowOff>
    </xdr:from>
    <xdr:ext cx="534377" cy="259045"/>
    <xdr:sp macro="" textlink="">
      <xdr:nvSpPr>
        <xdr:cNvPr id="114" name="n_1mainValue【道路】&#10;一人当たり延長"/>
        <xdr:cNvSpPr txBox="1"/>
      </xdr:nvSpPr>
      <xdr:spPr>
        <a:xfrm>
          <a:off x="9359411" y="7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53" name="楕円 152"/>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123842</xdr:rowOff>
    </xdr:from>
    <xdr:ext cx="405111" cy="259045"/>
    <xdr:sp macro="" textlink="">
      <xdr:nvSpPr>
        <xdr:cNvPr id="154"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137812</xdr:rowOff>
    </xdr:from>
    <xdr:ext cx="405111" cy="259045"/>
    <xdr:sp macro="" textlink="">
      <xdr:nvSpPr>
        <xdr:cNvPr id="156" name="n_1mainValue【橋りょう・トンネル】&#10;有形固定資産減価償却率"/>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47758</xdr:rowOff>
    </xdr:from>
    <xdr:to>
      <xdr:col>50</xdr:col>
      <xdr:colOff>165100</xdr:colOff>
      <xdr:row>62</xdr:row>
      <xdr:rowOff>149358</xdr:rowOff>
    </xdr:to>
    <xdr:sp macro="" textlink="">
      <xdr:nvSpPr>
        <xdr:cNvPr id="192" name="楕円 191"/>
        <xdr:cNvSpPr/>
      </xdr:nvSpPr>
      <xdr:spPr>
        <a:xfrm>
          <a:off x="9588500" y="106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154460</xdr:rowOff>
    </xdr:from>
    <xdr:ext cx="599010" cy="259045"/>
    <xdr:sp macro="" textlink="">
      <xdr:nvSpPr>
        <xdr:cNvPr id="193"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140485</xdr:rowOff>
    </xdr:from>
    <xdr:ext cx="599010" cy="259045"/>
    <xdr:sp macro="" textlink="">
      <xdr:nvSpPr>
        <xdr:cNvPr id="195" name="n_1mainValue【橋りょう・トンネル】&#10;一人当たり有形固定資産（償却資産）額"/>
        <xdr:cNvSpPr txBox="1"/>
      </xdr:nvSpPr>
      <xdr:spPr>
        <a:xfrm>
          <a:off x="9327095" y="1077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29" name="フローチャート: 判断 228"/>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144055</xdr:rowOff>
    </xdr:from>
    <xdr:to>
      <xdr:col>20</xdr:col>
      <xdr:colOff>38100</xdr:colOff>
      <xdr:row>79</xdr:row>
      <xdr:rowOff>74205</xdr:rowOff>
    </xdr:to>
    <xdr:sp macro="" textlink="">
      <xdr:nvSpPr>
        <xdr:cNvPr id="235" name="楕円 234"/>
        <xdr:cNvSpPr/>
      </xdr:nvSpPr>
      <xdr:spPr>
        <a:xfrm>
          <a:off x="3746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24509</xdr:rowOff>
    </xdr:from>
    <xdr:ext cx="405111" cy="259045"/>
    <xdr:sp macro="" textlink="">
      <xdr:nvSpPr>
        <xdr:cNvPr id="236"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37"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90732</xdr:rowOff>
    </xdr:from>
    <xdr:ext cx="405111" cy="259045"/>
    <xdr:sp macro="" textlink="">
      <xdr:nvSpPr>
        <xdr:cNvPr id="238" name="n_1mainValue【公営住宅】&#10;有形固定資産減価償却率"/>
        <xdr:cNvSpPr txBox="1"/>
      </xdr:nvSpPr>
      <xdr:spPr>
        <a:xfrm>
          <a:off x="3582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70" name="フローチャート: 判断 26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81787</xdr:rowOff>
    </xdr:from>
    <xdr:to>
      <xdr:col>50</xdr:col>
      <xdr:colOff>165100</xdr:colOff>
      <xdr:row>85</xdr:row>
      <xdr:rowOff>11937</xdr:rowOff>
    </xdr:to>
    <xdr:sp macro="" textlink="">
      <xdr:nvSpPr>
        <xdr:cNvPr id="276" name="楕円 275"/>
        <xdr:cNvSpPr/>
      </xdr:nvSpPr>
      <xdr:spPr>
        <a:xfrm>
          <a:off x="9588500" y="144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129049</xdr:rowOff>
    </xdr:from>
    <xdr:ext cx="469744" cy="259045"/>
    <xdr:sp macro="" textlink="">
      <xdr:nvSpPr>
        <xdr:cNvPr id="277"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78"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3064</xdr:rowOff>
    </xdr:from>
    <xdr:ext cx="469744" cy="259045"/>
    <xdr:sp macro="" textlink="">
      <xdr:nvSpPr>
        <xdr:cNvPr id="279" name="n_1mainValue【公営住宅】&#10;一人当たり面積"/>
        <xdr:cNvSpPr txBox="1"/>
      </xdr:nvSpPr>
      <xdr:spPr>
        <a:xfrm>
          <a:off x="9391727"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0" name="テキスト ボックス 29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04" name="直線コネクタ 303"/>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05"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06" name="直線コネクタ 305"/>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07"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08" name="直線コネクタ 307"/>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09"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0" name="フローチャート: 判断 309"/>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11" name="フローチャート: 判断 310"/>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12" name="フローチャート: 判断 311"/>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86361</xdr:rowOff>
    </xdr:from>
    <xdr:to>
      <xdr:col>20</xdr:col>
      <xdr:colOff>38100</xdr:colOff>
      <xdr:row>106</xdr:row>
      <xdr:rowOff>16511</xdr:rowOff>
    </xdr:to>
    <xdr:sp macro="" textlink="">
      <xdr:nvSpPr>
        <xdr:cNvPr id="318" name="楕円 317"/>
        <xdr:cNvSpPr/>
      </xdr:nvSpPr>
      <xdr:spPr>
        <a:xfrm>
          <a:off x="3746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10177</xdr:rowOff>
    </xdr:from>
    <xdr:ext cx="405111" cy="259045"/>
    <xdr:sp macro="" textlink="">
      <xdr:nvSpPr>
        <xdr:cNvPr id="319"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20"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7638</xdr:rowOff>
    </xdr:from>
    <xdr:ext cx="405111" cy="259045"/>
    <xdr:sp macro="" textlink="">
      <xdr:nvSpPr>
        <xdr:cNvPr id="321" name="n_1mainValue【港湾・漁港】&#10;有形固定資産減価償却率"/>
        <xdr:cNvSpPr txBox="1"/>
      </xdr:nvSpPr>
      <xdr:spPr>
        <a:xfrm>
          <a:off x="3582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5" name="テキスト ボックス 33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37" name="テキスト ボックス 33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39" name="テキスト ボックス 33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1" name="テキスト ボックス 34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3" name="テキスト ボックス 34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45" name="直線コネクタ 344"/>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46"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47" name="直線コネクタ 346"/>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48"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49" name="直線コネクタ 348"/>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50"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51" name="フローチャート: 判断 350"/>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52" name="フローチャート: 判断 351"/>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53" name="フローチャート: 判断 352"/>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67244</xdr:rowOff>
    </xdr:from>
    <xdr:to>
      <xdr:col>50</xdr:col>
      <xdr:colOff>165100</xdr:colOff>
      <xdr:row>107</xdr:row>
      <xdr:rowOff>168844</xdr:rowOff>
    </xdr:to>
    <xdr:sp macro="" textlink="">
      <xdr:nvSpPr>
        <xdr:cNvPr id="359" name="楕円 358"/>
        <xdr:cNvSpPr/>
      </xdr:nvSpPr>
      <xdr:spPr>
        <a:xfrm>
          <a:off x="9588500" y="18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108</xdr:row>
      <xdr:rowOff>39363</xdr:rowOff>
    </xdr:from>
    <xdr:ext cx="599010" cy="259045"/>
    <xdr:sp macro="" textlink="">
      <xdr:nvSpPr>
        <xdr:cNvPr id="360"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61"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13921</xdr:rowOff>
    </xdr:from>
    <xdr:ext cx="599010" cy="259045"/>
    <xdr:sp macro="" textlink="">
      <xdr:nvSpPr>
        <xdr:cNvPr id="362" name="n_1mainValue【港湾・漁港】&#10;一人当たり有形固定資産（償却資産）額"/>
        <xdr:cNvSpPr txBox="1"/>
      </xdr:nvSpPr>
      <xdr:spPr>
        <a:xfrm>
          <a:off x="9327095" y="181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88" name="直線コネクタ 387"/>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89"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90" name="直線コネクタ 389"/>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91"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92" name="直線コネクタ 391"/>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93"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94" name="フローチャート: 判断 393"/>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95" name="フローチャート: 判断 394"/>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96" name="フローチャート: 判断 395"/>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113574</xdr:rowOff>
    </xdr:from>
    <xdr:to>
      <xdr:col>81</xdr:col>
      <xdr:colOff>101600</xdr:colOff>
      <xdr:row>35</xdr:row>
      <xdr:rowOff>43724</xdr:rowOff>
    </xdr:to>
    <xdr:sp macro="" textlink="">
      <xdr:nvSpPr>
        <xdr:cNvPr id="402" name="楕円 401"/>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403"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04"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60251</xdr:rowOff>
    </xdr:from>
    <xdr:ext cx="405111" cy="259045"/>
    <xdr:sp macro="" textlink="">
      <xdr:nvSpPr>
        <xdr:cNvPr id="405" name="n_1mainValue【認定こども園・幼稚園・保育所】&#10;有形固定資産減価償却率"/>
        <xdr:cNvSpPr txBox="1"/>
      </xdr:nvSpPr>
      <xdr:spPr>
        <a:xfrm>
          <a:off x="15266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29" name="直線コネクタ 428"/>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3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31" name="直線コネクタ 43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32"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33" name="直線コネクタ 43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34"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35" name="フローチャート: 判断 434"/>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36" name="フローチャート: 判断 435"/>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37" name="フローチャート: 判断 436"/>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147320</xdr:rowOff>
    </xdr:from>
    <xdr:to>
      <xdr:col>112</xdr:col>
      <xdr:colOff>38100</xdr:colOff>
      <xdr:row>36</xdr:row>
      <xdr:rowOff>77470</xdr:rowOff>
    </xdr:to>
    <xdr:sp macro="" textlink="">
      <xdr:nvSpPr>
        <xdr:cNvPr id="443" name="楕円 442"/>
        <xdr:cNvSpPr/>
      </xdr:nvSpPr>
      <xdr:spPr>
        <a:xfrm>
          <a:off x="2127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34307</xdr:rowOff>
    </xdr:from>
    <xdr:ext cx="469744" cy="259045"/>
    <xdr:sp macro="" textlink="">
      <xdr:nvSpPr>
        <xdr:cNvPr id="44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4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93997</xdr:rowOff>
    </xdr:from>
    <xdr:ext cx="469744" cy="259045"/>
    <xdr:sp macro="" textlink="">
      <xdr:nvSpPr>
        <xdr:cNvPr id="446" name="n_1mainValue【認定こども園・幼稚園・保育所】&#10;一人当たり面積"/>
        <xdr:cNvSpPr txBox="1"/>
      </xdr:nvSpPr>
      <xdr:spPr>
        <a:xfrm>
          <a:off x="210757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71" name="直線コネクタ 47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7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73" name="直線コネクタ 47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7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75" name="直線コネクタ 47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7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77" name="フローチャート: 判断 47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8" name="フローチャート: 判断 47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79" name="フローチャート: 判断 47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485" name="楕円 484"/>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48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8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488" name="n_1mainValue【学校施設】&#10;有形固定資産減価償却率"/>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13" name="直線コネクタ 51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1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15" name="直線コネクタ 51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1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17" name="直線コネクタ 51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1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19" name="フローチャート: 判断 51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20" name="フローチャート: 判断 51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21" name="フローチャート: 判断 52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97028</xdr:rowOff>
    </xdr:from>
    <xdr:to>
      <xdr:col>112</xdr:col>
      <xdr:colOff>38100</xdr:colOff>
      <xdr:row>59</xdr:row>
      <xdr:rowOff>27178</xdr:rowOff>
    </xdr:to>
    <xdr:sp macro="" textlink="">
      <xdr:nvSpPr>
        <xdr:cNvPr id="527" name="楕円 526"/>
        <xdr:cNvSpPr/>
      </xdr:nvSpPr>
      <xdr:spPr>
        <a:xfrm>
          <a:off x="21272500" y="100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165371</xdr:rowOff>
    </xdr:from>
    <xdr:ext cx="469744" cy="259045"/>
    <xdr:sp macro="" textlink="">
      <xdr:nvSpPr>
        <xdr:cNvPr id="528"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9"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43705</xdr:rowOff>
    </xdr:from>
    <xdr:ext cx="469744" cy="259045"/>
    <xdr:sp macro="" textlink="">
      <xdr:nvSpPr>
        <xdr:cNvPr id="530" name="n_1mainValue【学校施設】&#10;一人当たり面積"/>
        <xdr:cNvSpPr txBox="1"/>
      </xdr:nvSpPr>
      <xdr:spPr>
        <a:xfrm>
          <a:off x="21075727" y="98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3" name="テキスト ボックス 5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55" name="直線コネクタ 554"/>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56"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7" name="直線コネクタ 556"/>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9" name="直線コネクタ 5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60"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61" name="フローチャート: 判断 560"/>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62" name="フローチャート: 判断 56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3" name="フローチャート: 判断 562"/>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569" name="楕円 568"/>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60977</xdr:rowOff>
    </xdr:from>
    <xdr:ext cx="405111" cy="259045"/>
    <xdr:sp macro="" textlink="">
      <xdr:nvSpPr>
        <xdr:cNvPr id="570"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71"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572" name="n_1mainValue【児童館】&#10;有形固定資産減価償却率"/>
        <xdr:cNvSpPr txBox="1"/>
      </xdr:nvSpPr>
      <xdr:spPr>
        <a:xfrm>
          <a:off x="15266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8" name="直線コネクタ 597"/>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9"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00" name="直線コネクタ 599"/>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2" name="直線コネクタ 60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3"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4" name="フローチャート: 判断 603"/>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5" name="フローチャート: 判断 60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6" name="フローチャート: 判断 605"/>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612" name="楕円 611"/>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161670</xdr:rowOff>
    </xdr:from>
    <xdr:ext cx="469744" cy="259045"/>
    <xdr:sp macro="" textlink="">
      <xdr:nvSpPr>
        <xdr:cNvPr id="61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4"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615"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0" name="直線コネクタ 639"/>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1"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2" name="直線コネクタ 641"/>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3"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4" name="直線コネクタ 643"/>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45"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46" name="フローチャート: 判断 645"/>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47" name="フローチャート: 判断 646"/>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8" name="フローチャート: 判断 647"/>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54" name="楕円 653"/>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65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57" name="n_1mainValue【公民館】&#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81" name="直線コネクタ 68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8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83" name="直線コネクタ 68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85" name="直線コネクタ 68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86"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87" name="フローチャート: 判断 68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88" name="フローチャート: 判断 68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89" name="フローチャート: 判断 68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95" name="楕円 694"/>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696"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97"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69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年代にかけて整備された施設が多いことからほとんどの類型において類似団体と比較して、有形固定資産減価償却率が高くなっている。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道路、橋りょう、港湾漁港については、優先度の高い箇所から長寿命化対策を講じている。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認定こども園・幼稚園・保育所、児童館、公民館については、常滑市公共施設アクションプランに基づき、施設の統廃合の検討や計画的な予防保全による長寿命化対策を進める。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学校施設については、順次校舎の長寿命化改修を進めている。学校施設のうち小学校のプールについては、中学校のプール及び常滑市温水プールへの集約化を図ることとしている。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77651</xdr:rowOff>
    </xdr:from>
    <xdr:to>
      <xdr:col>20</xdr:col>
      <xdr:colOff>38100</xdr:colOff>
      <xdr:row>34</xdr:row>
      <xdr:rowOff>7801</xdr:rowOff>
    </xdr:to>
    <xdr:sp macro="" textlink="">
      <xdr:nvSpPr>
        <xdr:cNvPr id="73" name="楕円 72"/>
        <xdr:cNvSpPr/>
      </xdr:nvSpPr>
      <xdr:spPr>
        <a:xfrm>
          <a:off x="3746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24328</xdr:rowOff>
    </xdr:from>
    <xdr:ext cx="405111" cy="259045"/>
    <xdr:sp macro="" textlink="">
      <xdr:nvSpPr>
        <xdr:cNvPr id="74" name="n_1mainValue【図書館】&#10;有形固定資産減価償却率"/>
        <xdr:cNvSpPr txBox="1"/>
      </xdr:nvSpPr>
      <xdr:spPr>
        <a:xfrm>
          <a:off x="3582044" y="551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14" name="楕円 113"/>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105427</xdr:rowOff>
    </xdr:from>
    <xdr:ext cx="469744" cy="259045"/>
    <xdr:sp macro="" textlink="">
      <xdr:nvSpPr>
        <xdr:cNvPr id="115"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48"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56" name="楕円 155"/>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72407</xdr:rowOff>
    </xdr:from>
    <xdr:ext cx="405111" cy="259045"/>
    <xdr:sp macro="" textlink="">
      <xdr:nvSpPr>
        <xdr:cNvPr id="157" name="n_1mainValue【体育館・プー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135272</xdr:rowOff>
    </xdr:from>
    <xdr:ext cx="469744" cy="259045"/>
    <xdr:sp macro="" textlink="">
      <xdr:nvSpPr>
        <xdr:cNvPr id="18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0" name="フローチャート: 判断 189"/>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91"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xdr:rowOff>
    </xdr:from>
    <xdr:to>
      <xdr:col>50</xdr:col>
      <xdr:colOff>165100</xdr:colOff>
      <xdr:row>62</xdr:row>
      <xdr:rowOff>109855</xdr:rowOff>
    </xdr:to>
    <xdr:sp macro="" textlink="">
      <xdr:nvSpPr>
        <xdr:cNvPr id="197" name="楕円 196"/>
        <xdr:cNvSpPr/>
      </xdr:nvSpPr>
      <xdr:spPr>
        <a:xfrm>
          <a:off x="958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126382</xdr:rowOff>
    </xdr:from>
    <xdr:ext cx="469744" cy="259045"/>
    <xdr:sp macro="" textlink="">
      <xdr:nvSpPr>
        <xdr:cNvPr id="198" name="n_1mainValue【体育館・プール】&#10;一人当たり面積"/>
        <xdr:cNvSpPr txBox="1"/>
      </xdr:nvSpPr>
      <xdr:spPr>
        <a:xfrm>
          <a:off x="93917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40" name="直線コネクタ 239"/>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41"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42" name="直線コネクタ 241"/>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4" name="直線コネクタ 24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4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46" name="フローチャート: 判断 24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47" name="フローチャート: 判断 246"/>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248"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49" name="フローチャート: 判断 2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250"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142966</xdr:rowOff>
    </xdr:from>
    <xdr:to>
      <xdr:col>20</xdr:col>
      <xdr:colOff>38100</xdr:colOff>
      <xdr:row>102</xdr:row>
      <xdr:rowOff>73116</xdr:rowOff>
    </xdr:to>
    <xdr:sp macro="" textlink="">
      <xdr:nvSpPr>
        <xdr:cNvPr id="256" name="楕円 255"/>
        <xdr:cNvSpPr/>
      </xdr:nvSpPr>
      <xdr:spPr>
        <a:xfrm>
          <a:off x="3746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89643</xdr:rowOff>
    </xdr:from>
    <xdr:ext cx="405111" cy="259045"/>
    <xdr:sp macro="" textlink="">
      <xdr:nvSpPr>
        <xdr:cNvPr id="257" name="n_1mainValue【市民会館】&#10;有形固定資産減価償却率"/>
        <xdr:cNvSpPr txBox="1"/>
      </xdr:nvSpPr>
      <xdr:spPr>
        <a:xfrm>
          <a:off x="3582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8" name="直線コネクタ 2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9" name="テキスト ボックス 2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0" name="直線コネクタ 2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1" name="テキスト ボックス 2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2" name="直線コネクタ 2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3" name="テキスト ボックス 2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4" name="直線コネクタ 2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5" name="テキスト ボックス 2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6" name="直線コネクタ 2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7" name="テキスト ボックス 2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8" name="直線コネクタ 2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9" name="テキスト ボックス 2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83" name="直線コネクタ 282"/>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8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285" name="直線コネクタ 28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8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87" name="直線コネクタ 28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288"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289" name="フローチャート: 判断 288"/>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290" name="フローチャート: 判断 28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291"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292" name="フローチャート: 判断 29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293"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299" name="楕円 298"/>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97807</xdr:rowOff>
    </xdr:from>
    <xdr:ext cx="469744" cy="259045"/>
    <xdr:sp macro="" textlink="">
      <xdr:nvSpPr>
        <xdr:cNvPr id="300" name="n_1main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26" name="直線コネクタ 325"/>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27"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28" name="直線コネクタ 327"/>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9"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30" name="直線コネクタ 32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31"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32" name="フローチャート: 判断 331"/>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33" name="フローチャート: 判断 332"/>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334"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35" name="フローチャート: 判断 334"/>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36"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56424</xdr:rowOff>
    </xdr:from>
    <xdr:to>
      <xdr:col>81</xdr:col>
      <xdr:colOff>101600</xdr:colOff>
      <xdr:row>34</xdr:row>
      <xdr:rowOff>158024</xdr:rowOff>
    </xdr:to>
    <xdr:sp macro="" textlink="">
      <xdr:nvSpPr>
        <xdr:cNvPr id="342" name="楕円 341"/>
        <xdr:cNvSpPr/>
      </xdr:nvSpPr>
      <xdr:spPr>
        <a:xfrm>
          <a:off x="15430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3101</xdr:rowOff>
    </xdr:from>
    <xdr:ext cx="405111" cy="259045"/>
    <xdr:sp macro="" textlink="">
      <xdr:nvSpPr>
        <xdr:cNvPr id="343" name="n_1mainValue【一般廃棄物処理施設】&#10;有形固定資産減価償却率"/>
        <xdr:cNvSpPr txBox="1"/>
      </xdr:nvSpPr>
      <xdr:spPr>
        <a:xfrm>
          <a:off x="152660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4" name="直線コネクタ 3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5" name="テキスト ボックス 3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6" name="直線コネクタ 3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7" name="テキスト ボックス 3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8" name="直線コネクタ 3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9" name="テキスト ボックス 3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0" name="直線コネクタ 3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1" name="テキスト ボックス 3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3" name="テキスト ボックス 3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65" name="直線コネクタ 364"/>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66"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67" name="直線コネクタ 366"/>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68"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369" name="直線コネクタ 368"/>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370"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371" name="フローチャート: 判断 370"/>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372" name="フローチャート: 判断 371"/>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373"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374" name="フローチャート: 判断 373"/>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37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60554</xdr:rowOff>
    </xdr:from>
    <xdr:to>
      <xdr:col>112</xdr:col>
      <xdr:colOff>38100</xdr:colOff>
      <xdr:row>39</xdr:row>
      <xdr:rowOff>162154</xdr:rowOff>
    </xdr:to>
    <xdr:sp macro="" textlink="">
      <xdr:nvSpPr>
        <xdr:cNvPr id="381" name="楕円 380"/>
        <xdr:cNvSpPr/>
      </xdr:nvSpPr>
      <xdr:spPr>
        <a:xfrm>
          <a:off x="21272500" y="67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153281</xdr:rowOff>
    </xdr:from>
    <xdr:ext cx="534377" cy="259045"/>
    <xdr:sp macro="" textlink="">
      <xdr:nvSpPr>
        <xdr:cNvPr id="382" name="n_1mainValue【一般廃棄物処理施設】&#10;一人当たり有形固定資産（償却資産）額"/>
        <xdr:cNvSpPr txBox="1"/>
      </xdr:nvSpPr>
      <xdr:spPr>
        <a:xfrm>
          <a:off x="21043411" y="68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23" name="直線コネクタ 422"/>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24"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25" name="直線コネクタ 424"/>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26"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27" name="直線コネクタ 42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2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29" name="フローチャート: 判断 42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30" name="フローチャート: 判断 429"/>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431"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432" name="フローチャート: 判断 431"/>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433"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439" name="楕円 438"/>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148607</xdr:rowOff>
    </xdr:from>
    <xdr:ext cx="405111" cy="259045"/>
    <xdr:sp macro="" textlink="">
      <xdr:nvSpPr>
        <xdr:cNvPr id="440" name="n_1mainValue【消防施設】&#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1" name="直線コネクタ 4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2" name="テキスト ボックス 4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3" name="直線コネクタ 4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4" name="テキスト ボックス 4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5" name="直線コネクタ 4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6" name="テキスト ボックス 4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7" name="直線コネクタ 4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8" name="テキスト ボックス 4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462" name="直線コネクタ 461"/>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4" name="直線コネクタ 46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465"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466" name="直線コネクタ 465"/>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467"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68" name="フローチャート: 判断 46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469" name="フローチャート: 判断 468"/>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470"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471" name="フローチャート: 判断 47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4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478" name="楕円 477"/>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43451</xdr:rowOff>
    </xdr:from>
    <xdr:ext cx="469744" cy="259045"/>
    <xdr:sp macro="" textlink="">
      <xdr:nvSpPr>
        <xdr:cNvPr id="479"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05" name="直線コネクタ 504"/>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06"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07" name="直線コネクタ 506"/>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510"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11" name="フローチャート: 判断 510"/>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12" name="フローチャート: 判断 51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513"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514" name="フローチャート: 判断 51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515"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521" name="楕円 520"/>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168020</xdr:rowOff>
    </xdr:from>
    <xdr:ext cx="405111" cy="259045"/>
    <xdr:sp macro="" textlink="">
      <xdr:nvSpPr>
        <xdr:cNvPr id="522" name="n_1mainValue【庁舎】&#10;有形固定資産減価償却率"/>
        <xdr:cNvSpPr txBox="1"/>
      </xdr:nvSpPr>
      <xdr:spPr>
        <a:xfrm>
          <a:off x="152660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3" name="テキスト ボックス 5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549" name="直線コネクタ 548"/>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550"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551" name="直線コネクタ 550"/>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5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53" name="直線コネクタ 55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554"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55" name="フローチャート: 判断 554"/>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56" name="フローチャート: 判断 555"/>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557"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558" name="フローチャート: 判断 557"/>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559"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565" name="楕円 564"/>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23421</xdr:rowOff>
    </xdr:from>
    <xdr:ext cx="469744" cy="259045"/>
    <xdr:sp macro="" textlink="">
      <xdr:nvSpPr>
        <xdr:cNvPr id="566" name="n_1mainValue【庁舎】&#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図書館及び市民会館については、特に有形固定資産減価償却率が高くなっている。庁舎については、新庁舎整備、図書館及び市民会館については、他施設との複合化、公民館と合わせて施設機能の見直し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体育館・プール、消防施設については、常滑市体育館が平成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年、常滑市温水プールが平成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年、消防施設のうち消防本部庁舎が平成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年竣工となっており比較的新しい施設であることから、類似団体と比較して有形固定資産減価償却率が低くなっている。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今後は、常滑市公共施設等総合管理計画及び常滑市公共施設アクションプランに基づき、施設の統廃合や計画的な長寿命化改修など施設の老朽化対策に努める。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大型商業施設の立地等による税収の増加等により、収入額が増加する一方、児童数の増加や介護サービス費の増加等に伴い、需要額も同様に増加しているため、財政力指数は前年度と同率の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今後においても今年度と同様に収入額は市税収入の増加に伴い増加する一方、市庁舎整備等に係る市債に対する需要額算入などにより、財政力指数は同程度又は下がる見込み。</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経常収支比率については、経常経費充当一般財源が扶助費の増、特別会計への繰出金の増などにより増加しているものの、市税の増を始めとする経常一般財源等の増により、前年度に比べ</a:t>
          </a:r>
          <a:r>
            <a:rPr kumimoji="1" lang="en-US" altLang="ja-JP" sz="1250">
              <a:latin typeface="ＭＳ Ｐゴシック" panose="020B0600070205080204" pitchFamily="50" charset="-128"/>
              <a:ea typeface="ＭＳ Ｐゴシック" panose="020B0600070205080204" pitchFamily="50" charset="-128"/>
            </a:rPr>
            <a:t>2.1</a:t>
          </a:r>
          <a:r>
            <a:rPr kumimoji="1" lang="ja-JP" altLang="en-US" sz="1250">
              <a:latin typeface="ＭＳ Ｐゴシック" panose="020B0600070205080204" pitchFamily="50" charset="-128"/>
              <a:ea typeface="ＭＳ Ｐゴシック" panose="020B0600070205080204" pitchFamily="50" charset="-128"/>
            </a:rPr>
            <a:t>ポイント改善した。</a:t>
          </a:r>
        </a:p>
        <a:p>
          <a:r>
            <a:rPr kumimoji="1" lang="ja-JP" altLang="en-US" sz="1250">
              <a:latin typeface="ＭＳ Ｐゴシック" panose="020B0600070205080204" pitchFamily="50" charset="-128"/>
              <a:ea typeface="ＭＳ Ｐゴシック" panose="020B0600070205080204" pitchFamily="50" charset="-128"/>
            </a:rPr>
            <a:t>　今後においても、新庁舎整備に係る償還の開始により公債費が大きくなると見込まれ、経常経費充当一般財源については今後も膨らむことが見込まれることから、需要費抑制のため、施設の廃止・統合による指定管理料等、施設の維持管理経費の削減を、公共施設等総合管理計画の推進と合わせて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73406</xdr:rowOff>
    </xdr:to>
    <xdr:cxnSp macro="">
      <xdr:nvCxnSpPr>
        <xdr:cNvPr id="130" name="直線コネクタ 129"/>
        <xdr:cNvCxnSpPr/>
      </xdr:nvCxnSpPr>
      <xdr:spPr>
        <a:xfrm flipV="1">
          <a:off x="4114800" y="1060196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32258</xdr:rowOff>
    </xdr:to>
    <xdr:cxnSp macro="">
      <xdr:nvCxnSpPr>
        <xdr:cNvPr id="133" name="直線コネクタ 132"/>
        <xdr:cNvCxnSpPr/>
      </xdr:nvCxnSpPr>
      <xdr:spPr>
        <a:xfrm flipV="1">
          <a:off x="3225800" y="1070330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32258</xdr:rowOff>
    </xdr:to>
    <xdr:cxnSp macro="">
      <xdr:nvCxnSpPr>
        <xdr:cNvPr id="136" name="直線コネクタ 135"/>
        <xdr:cNvCxnSpPr/>
      </xdr:nvCxnSpPr>
      <xdr:spPr>
        <a:xfrm>
          <a:off x="2336800" y="105730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162814</xdr:rowOff>
    </xdr:to>
    <xdr:cxnSp macro="">
      <xdr:nvCxnSpPr>
        <xdr:cNvPr id="139" name="直線コネクタ 138"/>
        <xdr:cNvCxnSpPr/>
      </xdr:nvCxnSpPr>
      <xdr:spPr>
        <a:xfrm flipV="1">
          <a:off x="1447800" y="10573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108983</xdr:rowOff>
    </xdr:from>
    <xdr:ext cx="736600" cy="259045"/>
    <xdr:sp macro="" textlink="">
      <xdr:nvSpPr>
        <xdr:cNvPr id="152" name="テキスト ボックス 151"/>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4" name="テキスト ボックス 153"/>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5" name="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管理職手当の削減の継続実施や、退職者数の減に伴う退職手当の減等により前年度に比べ減額となったが、物件費において、情報セキュリティ強化に係るシステム改修委託の増等があったことから前年度比</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類似団体と比較すると人件費については、管理職手当削減の継続実施、物件費についても、第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次常滑市総合計画に基づき、継続的な抑制に努めていることで、低い数値を維持している。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106573</xdr:rowOff>
    </xdr:from>
    <xdr:to>
      <xdr:col>23</xdr:col>
      <xdr:colOff>133350</xdr:colOff>
      <xdr:row>80</xdr:row>
      <xdr:rowOff>110032</xdr:rowOff>
    </xdr:to>
    <xdr:cxnSp macro="">
      <xdr:nvCxnSpPr>
        <xdr:cNvPr id="193" name="直線コネクタ 192"/>
        <xdr:cNvCxnSpPr/>
      </xdr:nvCxnSpPr>
      <xdr:spPr>
        <a:xfrm>
          <a:off x="4114800" y="13822573"/>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103408</xdr:rowOff>
    </xdr:from>
    <xdr:to>
      <xdr:col>19</xdr:col>
      <xdr:colOff>133350</xdr:colOff>
      <xdr:row>80</xdr:row>
      <xdr:rowOff>106573</xdr:rowOff>
    </xdr:to>
    <xdr:cxnSp macro="">
      <xdr:nvCxnSpPr>
        <xdr:cNvPr id="196" name="直線コネクタ 195"/>
        <xdr:cNvCxnSpPr/>
      </xdr:nvCxnSpPr>
      <xdr:spPr>
        <a:xfrm>
          <a:off x="3225800" y="13819408"/>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103408</xdr:rowOff>
    </xdr:from>
    <xdr:to>
      <xdr:col>15</xdr:col>
      <xdr:colOff>82550</xdr:colOff>
      <xdr:row>80</xdr:row>
      <xdr:rowOff>104394</xdr:rowOff>
    </xdr:to>
    <xdr:cxnSp macro="">
      <xdr:nvCxnSpPr>
        <xdr:cNvPr id="199" name="直線コネクタ 198"/>
        <xdr:cNvCxnSpPr/>
      </xdr:nvCxnSpPr>
      <xdr:spPr>
        <a:xfrm flipV="1">
          <a:off x="2336800" y="13819408"/>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99044</xdr:rowOff>
    </xdr:from>
    <xdr:to>
      <xdr:col>11</xdr:col>
      <xdr:colOff>31750</xdr:colOff>
      <xdr:row>80</xdr:row>
      <xdr:rowOff>104394</xdr:rowOff>
    </xdr:to>
    <xdr:cxnSp macro="">
      <xdr:nvCxnSpPr>
        <xdr:cNvPr id="202" name="直線コネクタ 201"/>
        <xdr:cNvCxnSpPr/>
      </xdr:nvCxnSpPr>
      <xdr:spPr>
        <a:xfrm>
          <a:off x="1447800" y="1381504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59232</xdr:rowOff>
    </xdr:from>
    <xdr:to>
      <xdr:col>23</xdr:col>
      <xdr:colOff>184150</xdr:colOff>
      <xdr:row>80</xdr:row>
      <xdr:rowOff>160832</xdr:rowOff>
    </xdr:to>
    <xdr:sp macro="" textlink="">
      <xdr:nvSpPr>
        <xdr:cNvPr id="212" name="楕円 211"/>
        <xdr:cNvSpPr/>
      </xdr:nvSpPr>
      <xdr:spPr>
        <a:xfrm>
          <a:off x="4902200" y="137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151959</xdr:rowOff>
    </xdr:from>
    <xdr:ext cx="762000" cy="259045"/>
    <xdr:sp macro="" textlink="">
      <xdr:nvSpPr>
        <xdr:cNvPr id="213" name="人件費・物件費等の状況該当値テキスト"/>
        <xdr:cNvSpPr txBox="1"/>
      </xdr:nvSpPr>
      <xdr:spPr>
        <a:xfrm>
          <a:off x="5041900" y="1369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55773</xdr:rowOff>
    </xdr:from>
    <xdr:to>
      <xdr:col>19</xdr:col>
      <xdr:colOff>184150</xdr:colOff>
      <xdr:row>80</xdr:row>
      <xdr:rowOff>157373</xdr:rowOff>
    </xdr:to>
    <xdr:sp macro="" textlink="">
      <xdr:nvSpPr>
        <xdr:cNvPr id="214" name="楕円 213"/>
        <xdr:cNvSpPr/>
      </xdr:nvSpPr>
      <xdr:spPr>
        <a:xfrm>
          <a:off x="4064000" y="137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167550</xdr:rowOff>
    </xdr:from>
    <xdr:ext cx="736600" cy="259045"/>
    <xdr:sp macro="" textlink="">
      <xdr:nvSpPr>
        <xdr:cNvPr id="215" name="テキスト ボックス 214"/>
        <xdr:cNvSpPr txBox="1"/>
      </xdr:nvSpPr>
      <xdr:spPr>
        <a:xfrm>
          <a:off x="3733800" y="13540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52608</xdr:rowOff>
    </xdr:from>
    <xdr:to>
      <xdr:col>15</xdr:col>
      <xdr:colOff>133350</xdr:colOff>
      <xdr:row>80</xdr:row>
      <xdr:rowOff>154208</xdr:rowOff>
    </xdr:to>
    <xdr:sp macro="" textlink="">
      <xdr:nvSpPr>
        <xdr:cNvPr id="216" name="楕円 215"/>
        <xdr:cNvSpPr/>
      </xdr:nvSpPr>
      <xdr:spPr>
        <a:xfrm>
          <a:off x="3175000" y="137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164385</xdr:rowOff>
    </xdr:from>
    <xdr:ext cx="762000" cy="259045"/>
    <xdr:sp macro="" textlink="">
      <xdr:nvSpPr>
        <xdr:cNvPr id="217" name="テキスト ボックス 216"/>
        <xdr:cNvSpPr txBox="1"/>
      </xdr:nvSpPr>
      <xdr:spPr>
        <a:xfrm>
          <a:off x="2844800" y="135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53594</xdr:rowOff>
    </xdr:from>
    <xdr:to>
      <xdr:col>11</xdr:col>
      <xdr:colOff>82550</xdr:colOff>
      <xdr:row>80</xdr:row>
      <xdr:rowOff>155194</xdr:rowOff>
    </xdr:to>
    <xdr:sp macro="" textlink="">
      <xdr:nvSpPr>
        <xdr:cNvPr id="218" name="楕円 217"/>
        <xdr:cNvSpPr/>
      </xdr:nvSpPr>
      <xdr:spPr>
        <a:xfrm>
          <a:off x="22860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165371</xdr:rowOff>
    </xdr:from>
    <xdr:ext cx="762000" cy="259045"/>
    <xdr:sp macro="" textlink="">
      <xdr:nvSpPr>
        <xdr:cNvPr id="219" name="テキスト ボックス 218"/>
        <xdr:cNvSpPr txBox="1"/>
      </xdr:nvSpPr>
      <xdr:spPr>
        <a:xfrm>
          <a:off x="1955800" y="1353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48244</xdr:rowOff>
    </xdr:from>
    <xdr:to>
      <xdr:col>7</xdr:col>
      <xdr:colOff>31750</xdr:colOff>
      <xdr:row>80</xdr:row>
      <xdr:rowOff>149844</xdr:rowOff>
    </xdr:to>
    <xdr:sp macro="" textlink="">
      <xdr:nvSpPr>
        <xdr:cNvPr id="220" name="楕円 219"/>
        <xdr:cNvSpPr/>
      </xdr:nvSpPr>
      <xdr:spPr>
        <a:xfrm>
          <a:off x="1397000" y="137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160021</xdr:rowOff>
    </xdr:from>
    <xdr:ext cx="762000" cy="259045"/>
    <xdr:sp macro="" textlink="">
      <xdr:nvSpPr>
        <xdr:cNvPr id="221" name="テキスト ボックス 220"/>
        <xdr:cNvSpPr txBox="1"/>
      </xdr:nvSpPr>
      <xdr:spPr>
        <a:xfrm>
          <a:off x="1066800" y="1353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年度以降は</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を下回る数値となっており、平成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年度は給与独自削減が終了したことに伴い、数値が</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ポイント上昇し、</a:t>
          </a:r>
          <a:r>
            <a:rPr kumimoji="1" lang="en-US" altLang="ja-JP" sz="1400">
              <a:latin typeface="ＭＳ Ｐゴシック" panose="020B0600070205080204" pitchFamily="50" charset="-128"/>
              <a:ea typeface="ＭＳ Ｐゴシック" panose="020B0600070205080204" pitchFamily="50" charset="-128"/>
            </a:rPr>
            <a:t>97.4</a:t>
          </a:r>
          <a:r>
            <a:rPr kumimoji="1" lang="ja-JP" altLang="en-US" sz="1400">
              <a:latin typeface="ＭＳ Ｐゴシック" panose="020B0600070205080204" pitchFamily="50" charset="-128"/>
              <a:ea typeface="ＭＳ Ｐゴシック" panose="020B0600070205080204" pitchFamily="50" charset="-128"/>
            </a:rPr>
            <a:t>となったが、依然として</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を下回り、類似団体平均も下回っている。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当該資料作成時点（平成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年１月末時点）において、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数値が未公表のため、前年度の数値を引用している。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5" name="直線コネクタ 254"/>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58" name="直線コネクタ 257"/>
        <xdr:cNvCxnSpPr/>
      </xdr:nvCxnSpPr>
      <xdr:spPr>
        <a:xfrm>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84</xdr:row>
      <xdr:rowOff>2116</xdr:rowOff>
    </xdr:to>
    <xdr:cxnSp macro="">
      <xdr:nvCxnSpPr>
        <xdr:cNvPr id="261" name="直線コネクタ 260"/>
        <xdr:cNvCxnSpPr/>
      </xdr:nvCxnSpPr>
      <xdr:spPr>
        <a:xfrm>
          <a:off x="14401800" y="140821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23284</xdr:rowOff>
    </xdr:to>
    <xdr:cxnSp macro="">
      <xdr:nvCxnSpPr>
        <xdr:cNvPr id="264" name="直線コネクタ 263"/>
        <xdr:cNvCxnSpPr/>
      </xdr:nvCxnSpPr>
      <xdr:spPr>
        <a:xfrm>
          <a:off x="13512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0" name="楕円 279"/>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1" name="テキスト ボックス 280"/>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人口千人当たり職員数については、類似団体平均とおおむね同等の数値となっている。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基づき、これまで同様に技能労務職員を民間委託等による退職不補充としながら、類似団体と比較して著しく人数が不足する一般行政職の採用を行うなど、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20320</xdr:rowOff>
    </xdr:to>
    <xdr:cxnSp macro="">
      <xdr:nvCxnSpPr>
        <xdr:cNvPr id="318" name="直線コネクタ 317"/>
        <xdr:cNvCxnSpPr/>
      </xdr:nvCxnSpPr>
      <xdr:spPr>
        <a:xfrm flipV="1">
          <a:off x="16179800" y="1064016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20320</xdr:rowOff>
    </xdr:to>
    <xdr:cxnSp macro="">
      <xdr:nvCxnSpPr>
        <xdr:cNvPr id="321" name="直線コネクタ 320"/>
        <xdr:cNvCxnSpPr/>
      </xdr:nvCxnSpPr>
      <xdr:spPr>
        <a:xfrm>
          <a:off x="15290800" y="1062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62</xdr:row>
      <xdr:rowOff>14288</xdr:rowOff>
    </xdr:to>
    <xdr:cxnSp macro="">
      <xdr:nvCxnSpPr>
        <xdr:cNvPr id="324" name="直線コネクタ 323"/>
        <xdr:cNvCxnSpPr/>
      </xdr:nvCxnSpPr>
      <xdr:spPr>
        <a:xfrm flipV="1">
          <a:off x="14401800" y="106200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14288</xdr:rowOff>
    </xdr:from>
    <xdr:to>
      <xdr:col>68</xdr:col>
      <xdr:colOff>152400</xdr:colOff>
      <xdr:row>62</xdr:row>
      <xdr:rowOff>38418</xdr:rowOff>
    </xdr:to>
    <xdr:cxnSp macro="">
      <xdr:nvCxnSpPr>
        <xdr:cNvPr id="327" name="直線コネクタ 326"/>
        <xdr:cNvCxnSpPr/>
      </xdr:nvCxnSpPr>
      <xdr:spPr>
        <a:xfrm flipV="1">
          <a:off x="13512800" y="106441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37" name="楕円 336"/>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147443</xdr:rowOff>
    </xdr:from>
    <xdr:ext cx="762000" cy="259045"/>
    <xdr:sp macro="" textlink="">
      <xdr:nvSpPr>
        <xdr:cNvPr id="338" name="定員管理の状況該当値テキスト"/>
        <xdr:cNvSpPr txBox="1"/>
      </xdr:nvSpPr>
      <xdr:spPr>
        <a:xfrm>
          <a:off x="17106900" y="1043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1" name="楕円 340"/>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42" name="テキスト ボックス 34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134938</xdr:rowOff>
    </xdr:from>
    <xdr:to>
      <xdr:col>68</xdr:col>
      <xdr:colOff>203200</xdr:colOff>
      <xdr:row>62</xdr:row>
      <xdr:rowOff>65088</xdr:rowOff>
    </xdr:to>
    <xdr:sp macro="" textlink="">
      <xdr:nvSpPr>
        <xdr:cNvPr id="343" name="楕円 342"/>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44" name="テキスト ボックス 343"/>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45" name="楕円 344"/>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73995</xdr:rowOff>
    </xdr:from>
    <xdr:ext cx="762000" cy="259045"/>
    <xdr:sp macro="" textlink="">
      <xdr:nvSpPr>
        <xdr:cNvPr id="346" name="テキスト ボックス 345"/>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下水道事業等の公営企業会計に係る公債費元利償還金に対する繰入金の額が増加した一方、公債費に準ずる債務負担行為に係るものの償還額の減少や税収の増加等による標準財政規模の増により、前年度と比較して</a:t>
          </a:r>
          <a:r>
            <a:rPr kumimoji="1" lang="en-US" altLang="ja-JP" sz="1250">
              <a:latin typeface="ＭＳ Ｐゴシック" panose="020B0600070205080204" pitchFamily="50" charset="-128"/>
              <a:ea typeface="ＭＳ Ｐゴシック" panose="020B0600070205080204" pitchFamily="50" charset="-128"/>
            </a:rPr>
            <a:t>0.7</a:t>
          </a:r>
          <a:r>
            <a:rPr kumimoji="1" lang="ja-JP" altLang="en-US" sz="1250">
              <a:latin typeface="ＭＳ Ｐゴシック" panose="020B0600070205080204" pitchFamily="50" charset="-128"/>
              <a:ea typeface="ＭＳ Ｐゴシック" panose="020B0600070205080204" pitchFamily="50" charset="-128"/>
            </a:rPr>
            <a:t>ポイント改善した。類似団体を上回っている要因としては、中部国際空港の開港に合わせて進めた宅地開発等基盤整備に係る公債費及び公債費に準ずる債務負担行為の償還が挙げられる。</a:t>
          </a:r>
        </a:p>
        <a:p>
          <a:r>
            <a:rPr kumimoji="1" lang="ja-JP" altLang="en-US" sz="1250">
              <a:latin typeface="ＭＳ Ｐゴシック" panose="020B0600070205080204" pitchFamily="50" charset="-128"/>
              <a:ea typeface="ＭＳ Ｐゴシック" panose="020B0600070205080204" pitchFamily="50" charset="-128"/>
            </a:rPr>
            <a:t>　今後は、将来負担比率と同様に新庁舎等の整備に係る償還の開始に伴い、数値の上昇が見込まれる。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5624</xdr:rowOff>
    </xdr:from>
    <xdr:to>
      <xdr:col>81</xdr:col>
      <xdr:colOff>44450</xdr:colOff>
      <xdr:row>43</xdr:row>
      <xdr:rowOff>53884</xdr:rowOff>
    </xdr:to>
    <xdr:cxnSp macro="">
      <xdr:nvCxnSpPr>
        <xdr:cNvPr id="381" name="直線コネクタ 380"/>
        <xdr:cNvCxnSpPr/>
      </xdr:nvCxnSpPr>
      <xdr:spPr>
        <a:xfrm flipV="1">
          <a:off x="16179800" y="73779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53884</xdr:rowOff>
    </xdr:from>
    <xdr:to>
      <xdr:col>77</xdr:col>
      <xdr:colOff>44450</xdr:colOff>
      <xdr:row>43</xdr:row>
      <xdr:rowOff>109038</xdr:rowOff>
    </xdr:to>
    <xdr:cxnSp macro="">
      <xdr:nvCxnSpPr>
        <xdr:cNvPr id="384" name="直線コネクタ 383"/>
        <xdr:cNvCxnSpPr/>
      </xdr:nvCxnSpPr>
      <xdr:spPr>
        <a:xfrm flipV="1">
          <a:off x="15290800" y="742623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109038</xdr:rowOff>
    </xdr:from>
    <xdr:to>
      <xdr:col>72</xdr:col>
      <xdr:colOff>203200</xdr:colOff>
      <xdr:row>43</xdr:row>
      <xdr:rowOff>129722</xdr:rowOff>
    </xdr:to>
    <xdr:cxnSp macro="">
      <xdr:nvCxnSpPr>
        <xdr:cNvPr id="387" name="直線コネクタ 386"/>
        <xdr:cNvCxnSpPr/>
      </xdr:nvCxnSpPr>
      <xdr:spPr>
        <a:xfrm flipV="1">
          <a:off x="14401800" y="74813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129722</xdr:rowOff>
    </xdr:from>
    <xdr:to>
      <xdr:col>68</xdr:col>
      <xdr:colOff>152400</xdr:colOff>
      <xdr:row>43</xdr:row>
      <xdr:rowOff>157299</xdr:rowOff>
    </xdr:to>
    <xdr:cxnSp macro="">
      <xdr:nvCxnSpPr>
        <xdr:cNvPr id="390" name="直線コネクタ 389"/>
        <xdr:cNvCxnSpPr/>
      </xdr:nvCxnSpPr>
      <xdr:spPr>
        <a:xfrm flipV="1">
          <a:off x="13512800" y="75020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126274</xdr:rowOff>
    </xdr:from>
    <xdr:to>
      <xdr:col>81</xdr:col>
      <xdr:colOff>95250</xdr:colOff>
      <xdr:row>43</xdr:row>
      <xdr:rowOff>56424</xdr:rowOff>
    </xdr:to>
    <xdr:sp macro="" textlink="">
      <xdr:nvSpPr>
        <xdr:cNvPr id="400" name="楕円 399"/>
        <xdr:cNvSpPr/>
      </xdr:nvSpPr>
      <xdr:spPr>
        <a:xfrm>
          <a:off x="169672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98351</xdr:rowOff>
    </xdr:from>
    <xdr:ext cx="762000" cy="259045"/>
    <xdr:sp macro="" textlink="">
      <xdr:nvSpPr>
        <xdr:cNvPr id="401" name="公債費負担の状況該当値テキスト"/>
        <xdr:cNvSpPr txBox="1"/>
      </xdr:nvSpPr>
      <xdr:spPr>
        <a:xfrm>
          <a:off x="17106900" y="72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3084</xdr:rowOff>
    </xdr:from>
    <xdr:to>
      <xdr:col>77</xdr:col>
      <xdr:colOff>95250</xdr:colOff>
      <xdr:row>43</xdr:row>
      <xdr:rowOff>104684</xdr:rowOff>
    </xdr:to>
    <xdr:sp macro="" textlink="">
      <xdr:nvSpPr>
        <xdr:cNvPr id="402" name="楕円 401"/>
        <xdr:cNvSpPr/>
      </xdr:nvSpPr>
      <xdr:spPr>
        <a:xfrm>
          <a:off x="16129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89461</xdr:rowOff>
    </xdr:from>
    <xdr:ext cx="736600" cy="259045"/>
    <xdr:sp macro="" textlink="">
      <xdr:nvSpPr>
        <xdr:cNvPr id="403" name="テキスト ボックス 402"/>
        <xdr:cNvSpPr txBox="1"/>
      </xdr:nvSpPr>
      <xdr:spPr>
        <a:xfrm>
          <a:off x="15798800" y="746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58238</xdr:rowOff>
    </xdr:from>
    <xdr:to>
      <xdr:col>73</xdr:col>
      <xdr:colOff>44450</xdr:colOff>
      <xdr:row>43</xdr:row>
      <xdr:rowOff>159838</xdr:rowOff>
    </xdr:to>
    <xdr:sp macro="" textlink="">
      <xdr:nvSpPr>
        <xdr:cNvPr id="404" name="楕円 403"/>
        <xdr:cNvSpPr/>
      </xdr:nvSpPr>
      <xdr:spPr>
        <a:xfrm>
          <a:off x="15240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144615</xdr:rowOff>
    </xdr:from>
    <xdr:ext cx="762000" cy="259045"/>
    <xdr:sp macro="" textlink="">
      <xdr:nvSpPr>
        <xdr:cNvPr id="405" name="テキスト ボックス 404"/>
        <xdr:cNvSpPr txBox="1"/>
      </xdr:nvSpPr>
      <xdr:spPr>
        <a:xfrm>
          <a:off x="14909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06" name="楕円 405"/>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07" name="テキスト ボックス 406"/>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106499</xdr:rowOff>
    </xdr:from>
    <xdr:to>
      <xdr:col>64</xdr:col>
      <xdr:colOff>152400</xdr:colOff>
      <xdr:row>44</xdr:row>
      <xdr:rowOff>36649</xdr:rowOff>
    </xdr:to>
    <xdr:sp macro="" textlink="">
      <xdr:nvSpPr>
        <xdr:cNvPr id="408" name="楕円 407"/>
        <xdr:cNvSpPr/>
      </xdr:nvSpPr>
      <xdr:spPr>
        <a:xfrm>
          <a:off x="13462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21426</xdr:rowOff>
    </xdr:from>
    <xdr:ext cx="762000" cy="259045"/>
    <xdr:sp macro="" textlink="">
      <xdr:nvSpPr>
        <xdr:cNvPr id="409" name="テキスト ボックス 408"/>
        <xdr:cNvSpPr txBox="1"/>
      </xdr:nvSpPr>
      <xdr:spPr>
        <a:xfrm>
          <a:off x="13131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類似団体平均を上回っている主な要因としては、市民病院及び消防本部庁舎を移転するための公益的施設用地取得に係る債務負担行為の設定、農業基盤整備事業に係る債務負担行為の設定などが挙げられる。</a:t>
          </a:r>
        </a:p>
        <a:p>
          <a:r>
            <a:rPr kumimoji="1" lang="ja-JP" altLang="en-US" sz="1300">
              <a:latin typeface="ＭＳ Ｐゴシック" panose="020B0600070205080204" pitchFamily="50" charset="-128"/>
              <a:ea typeface="ＭＳ Ｐゴシック" panose="020B0600070205080204" pitchFamily="50" charset="-128"/>
            </a:rPr>
            <a:t>　今後については、新庁舎の整備に係る借入やその他の公共施設の老朽化対策等に係る借入等により、地方債現在高が増加する見込みであることから、将来負担比率も上昇する見込み。</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93599</xdr:rowOff>
    </xdr:from>
    <xdr:to>
      <xdr:col>81</xdr:col>
      <xdr:colOff>44450</xdr:colOff>
      <xdr:row>19</xdr:row>
      <xdr:rowOff>132207</xdr:rowOff>
    </xdr:to>
    <xdr:cxnSp macro="">
      <xdr:nvCxnSpPr>
        <xdr:cNvPr id="443" name="直線コネクタ 442"/>
        <xdr:cNvCxnSpPr/>
      </xdr:nvCxnSpPr>
      <xdr:spPr>
        <a:xfrm flipV="1">
          <a:off x="16179800" y="3351149"/>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147616</xdr:rowOff>
    </xdr:from>
    <xdr:to>
      <xdr:col>77</xdr:col>
      <xdr:colOff>44450</xdr:colOff>
      <xdr:row>19</xdr:row>
      <xdr:rowOff>132207</xdr:rowOff>
    </xdr:to>
    <xdr:cxnSp macro="">
      <xdr:nvCxnSpPr>
        <xdr:cNvPr id="446" name="直線コネクタ 445"/>
        <xdr:cNvCxnSpPr/>
      </xdr:nvCxnSpPr>
      <xdr:spPr>
        <a:xfrm>
          <a:off x="15290800" y="3233716"/>
          <a:ext cx="8890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147616</xdr:rowOff>
    </xdr:from>
    <xdr:to>
      <xdr:col>72</xdr:col>
      <xdr:colOff>203200</xdr:colOff>
      <xdr:row>20</xdr:row>
      <xdr:rowOff>158623</xdr:rowOff>
    </xdr:to>
    <xdr:cxnSp macro="">
      <xdr:nvCxnSpPr>
        <xdr:cNvPr id="449" name="直線コネクタ 448"/>
        <xdr:cNvCxnSpPr/>
      </xdr:nvCxnSpPr>
      <xdr:spPr>
        <a:xfrm flipV="1">
          <a:off x="14401800" y="3233716"/>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158623</xdr:rowOff>
    </xdr:from>
    <xdr:to>
      <xdr:col>68</xdr:col>
      <xdr:colOff>152400</xdr:colOff>
      <xdr:row>21</xdr:row>
      <xdr:rowOff>139192</xdr:rowOff>
    </xdr:to>
    <xdr:cxnSp macro="">
      <xdr:nvCxnSpPr>
        <xdr:cNvPr id="452" name="直線コネクタ 451"/>
        <xdr:cNvCxnSpPr/>
      </xdr:nvCxnSpPr>
      <xdr:spPr>
        <a:xfrm flipV="1">
          <a:off x="13512800" y="358762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42799</xdr:rowOff>
    </xdr:from>
    <xdr:to>
      <xdr:col>81</xdr:col>
      <xdr:colOff>95250</xdr:colOff>
      <xdr:row>19</xdr:row>
      <xdr:rowOff>144399</xdr:rowOff>
    </xdr:to>
    <xdr:sp macro="" textlink="">
      <xdr:nvSpPr>
        <xdr:cNvPr id="462" name="楕円 461"/>
        <xdr:cNvSpPr/>
      </xdr:nvSpPr>
      <xdr:spPr>
        <a:xfrm>
          <a:off x="169672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14876</xdr:rowOff>
    </xdr:from>
    <xdr:ext cx="762000" cy="259045"/>
    <xdr:sp macro="" textlink="">
      <xdr:nvSpPr>
        <xdr:cNvPr id="463" name="将来負担の状況該当値テキスト"/>
        <xdr:cNvSpPr txBox="1"/>
      </xdr:nvSpPr>
      <xdr:spPr>
        <a:xfrm>
          <a:off x="17106900" y="327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81407</xdr:rowOff>
    </xdr:from>
    <xdr:to>
      <xdr:col>77</xdr:col>
      <xdr:colOff>95250</xdr:colOff>
      <xdr:row>20</xdr:row>
      <xdr:rowOff>11557</xdr:rowOff>
    </xdr:to>
    <xdr:sp macro="" textlink="">
      <xdr:nvSpPr>
        <xdr:cNvPr id="464" name="楕円 463"/>
        <xdr:cNvSpPr/>
      </xdr:nvSpPr>
      <xdr:spPr>
        <a:xfrm>
          <a:off x="16129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167784</xdr:rowOff>
    </xdr:from>
    <xdr:ext cx="736600" cy="259045"/>
    <xdr:sp macro="" textlink="">
      <xdr:nvSpPr>
        <xdr:cNvPr id="465" name="テキスト ボックス 464"/>
        <xdr:cNvSpPr txBox="1"/>
      </xdr:nvSpPr>
      <xdr:spPr>
        <a:xfrm>
          <a:off x="15798800" y="342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96816</xdr:rowOff>
    </xdr:from>
    <xdr:to>
      <xdr:col>73</xdr:col>
      <xdr:colOff>44450</xdr:colOff>
      <xdr:row>19</xdr:row>
      <xdr:rowOff>26967</xdr:rowOff>
    </xdr:to>
    <xdr:sp macro="" textlink="">
      <xdr:nvSpPr>
        <xdr:cNvPr id="466" name="楕円 465"/>
        <xdr:cNvSpPr/>
      </xdr:nvSpPr>
      <xdr:spPr>
        <a:xfrm>
          <a:off x="15240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11743</xdr:rowOff>
    </xdr:from>
    <xdr:ext cx="762000" cy="259045"/>
    <xdr:sp macro="" textlink="">
      <xdr:nvSpPr>
        <xdr:cNvPr id="467" name="テキスト ボックス 466"/>
        <xdr:cNvSpPr txBox="1"/>
      </xdr:nvSpPr>
      <xdr:spPr>
        <a:xfrm>
          <a:off x="14909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107823</xdr:rowOff>
    </xdr:from>
    <xdr:to>
      <xdr:col>68</xdr:col>
      <xdr:colOff>203200</xdr:colOff>
      <xdr:row>21</xdr:row>
      <xdr:rowOff>37973</xdr:rowOff>
    </xdr:to>
    <xdr:sp macro="" textlink="">
      <xdr:nvSpPr>
        <xdr:cNvPr id="468" name="楕円 467"/>
        <xdr:cNvSpPr/>
      </xdr:nvSpPr>
      <xdr:spPr>
        <a:xfrm>
          <a:off x="14351000" y="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22750</xdr:rowOff>
    </xdr:from>
    <xdr:ext cx="762000" cy="259045"/>
    <xdr:sp macro="" textlink="">
      <xdr:nvSpPr>
        <xdr:cNvPr id="469" name="テキスト ボックス 468"/>
        <xdr:cNvSpPr txBox="1"/>
      </xdr:nvSpPr>
      <xdr:spPr>
        <a:xfrm>
          <a:off x="14020800" y="362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88392</xdr:rowOff>
    </xdr:from>
    <xdr:to>
      <xdr:col>64</xdr:col>
      <xdr:colOff>152400</xdr:colOff>
      <xdr:row>22</xdr:row>
      <xdr:rowOff>18542</xdr:rowOff>
    </xdr:to>
    <xdr:sp macro="" textlink="">
      <xdr:nvSpPr>
        <xdr:cNvPr id="470" name="楕円 469"/>
        <xdr:cNvSpPr/>
      </xdr:nvSpPr>
      <xdr:spPr>
        <a:xfrm>
          <a:off x="13462000" y="3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3319</xdr:rowOff>
    </xdr:from>
    <xdr:ext cx="762000" cy="259045"/>
    <xdr:sp macro="" textlink="">
      <xdr:nvSpPr>
        <xdr:cNvPr id="471" name="テキスト ボックス 470"/>
        <xdr:cNvSpPr txBox="1"/>
      </xdr:nvSpPr>
      <xdr:spPr>
        <a:xfrm>
          <a:off x="13131800" y="37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過去に実施してきた職員数の削減や、職員給与及び手当の削減、公共施設における指定管理者制度の導入などにより、類似団体と比較して低い数値となっている。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年度は、人事院勧告に基づく期末勤勉手当の増などにより職員給は増となったが退職者数の減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人、特別職△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による退職手当の減等により、前年度に比べて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77470</xdr:rowOff>
    </xdr:to>
    <xdr:cxnSp macro="">
      <xdr:nvCxnSpPr>
        <xdr:cNvPr id="66" name="直線コネクタ 65"/>
        <xdr:cNvCxnSpPr/>
      </xdr:nvCxnSpPr>
      <xdr:spPr>
        <a:xfrm flipV="1">
          <a:off x="3987800" y="5971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20320</xdr:rowOff>
    </xdr:to>
    <xdr:cxnSp macro="">
      <xdr:nvCxnSpPr>
        <xdr:cNvPr id="69" name="直線コネクタ 68"/>
        <xdr:cNvCxnSpPr/>
      </xdr:nvCxnSpPr>
      <xdr:spPr>
        <a:xfrm flipV="1">
          <a:off x="3098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20320</xdr:rowOff>
    </xdr:to>
    <xdr:cxnSp macro="">
      <xdr:nvCxnSpPr>
        <xdr:cNvPr id="72" name="直線コネクタ 71"/>
        <xdr:cNvCxnSpPr/>
      </xdr:nvCxnSpPr>
      <xdr:spPr>
        <a:xfrm>
          <a:off x="2209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85090</xdr:rowOff>
    </xdr:to>
    <xdr:cxnSp macro="">
      <xdr:nvCxnSpPr>
        <xdr:cNvPr id="75" name="直線コネクタ 74"/>
        <xdr:cNvCxnSpPr/>
      </xdr:nvCxnSpPr>
      <xdr:spPr>
        <a:xfrm>
          <a:off x="1320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物件費については、情報セキュリティ強化対策などの委託料の増加により増額となったものの、全体の経常一般財源額の増により、経常収支比率としては前年度比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前年度までは類似団体平均と同率であったが、類似団体平均が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ポイント増となったことで、類似団体平均を下回った。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136797</xdr:rowOff>
    </xdr:to>
    <xdr:cxnSp macro="">
      <xdr:nvCxnSpPr>
        <xdr:cNvPr id="129" name="直線コネクタ 128"/>
        <xdr:cNvCxnSpPr/>
      </xdr:nvCxnSpPr>
      <xdr:spPr>
        <a:xfrm flipV="1">
          <a:off x="15671800" y="285387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136797</xdr:rowOff>
    </xdr:from>
    <xdr:to>
      <xdr:col>78</xdr:col>
      <xdr:colOff>69850</xdr:colOff>
      <xdr:row>17</xdr:row>
      <xdr:rowOff>4536</xdr:rowOff>
    </xdr:to>
    <xdr:cxnSp macro="">
      <xdr:nvCxnSpPr>
        <xdr:cNvPr id="132" name="直線コネクタ 131"/>
        <xdr:cNvCxnSpPr/>
      </xdr:nvCxnSpPr>
      <xdr:spPr>
        <a:xfrm flipV="1">
          <a:off x="14782800" y="28799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17599</xdr:rowOff>
    </xdr:to>
    <xdr:cxnSp macro="">
      <xdr:nvCxnSpPr>
        <xdr:cNvPr id="135" name="直線コネクタ 134"/>
        <xdr:cNvCxnSpPr/>
      </xdr:nvCxnSpPr>
      <xdr:spPr>
        <a:xfrm flipV="1">
          <a:off x="13893800" y="2919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17599</xdr:rowOff>
    </xdr:from>
    <xdr:to>
      <xdr:col>69</xdr:col>
      <xdr:colOff>92075</xdr:colOff>
      <xdr:row>17</xdr:row>
      <xdr:rowOff>30662</xdr:rowOff>
    </xdr:to>
    <xdr:cxnSp macro="">
      <xdr:nvCxnSpPr>
        <xdr:cNvPr id="138" name="直線コネクタ 137"/>
        <xdr:cNvCxnSpPr/>
      </xdr:nvCxnSpPr>
      <xdr:spPr>
        <a:xfrm flipV="1">
          <a:off x="13004800" y="2932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85997</xdr:rowOff>
    </xdr:from>
    <xdr:to>
      <xdr:col>78</xdr:col>
      <xdr:colOff>120650</xdr:colOff>
      <xdr:row>17</xdr:row>
      <xdr:rowOff>16147</xdr:rowOff>
    </xdr:to>
    <xdr:sp macro="" textlink="">
      <xdr:nvSpPr>
        <xdr:cNvPr id="150" name="楕円 149"/>
        <xdr:cNvSpPr/>
      </xdr:nvSpPr>
      <xdr:spPr>
        <a:xfrm>
          <a:off x="15621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51" name="テキスト ボックス 150"/>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138249</xdr:rowOff>
    </xdr:from>
    <xdr:to>
      <xdr:col>69</xdr:col>
      <xdr:colOff>142875</xdr:colOff>
      <xdr:row>17</xdr:row>
      <xdr:rowOff>68399</xdr:rowOff>
    </xdr:to>
    <xdr:sp macro="" textlink="">
      <xdr:nvSpPr>
        <xdr:cNvPr id="154" name="楕円 153"/>
        <xdr:cNvSpPr/>
      </xdr:nvSpPr>
      <xdr:spPr>
        <a:xfrm>
          <a:off x="13843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53176</xdr:rowOff>
    </xdr:from>
    <xdr:ext cx="762000" cy="259045"/>
    <xdr:sp macro="" textlink="">
      <xdr:nvSpPr>
        <xdr:cNvPr id="155" name="テキスト ボックス 154"/>
        <xdr:cNvSpPr txBox="1"/>
      </xdr:nvSpPr>
      <xdr:spPr>
        <a:xfrm>
          <a:off x="13512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151312</xdr:rowOff>
    </xdr:from>
    <xdr:to>
      <xdr:col>65</xdr:col>
      <xdr:colOff>53975</xdr:colOff>
      <xdr:row>17</xdr:row>
      <xdr:rowOff>81462</xdr:rowOff>
    </xdr:to>
    <xdr:sp macro="" textlink="">
      <xdr:nvSpPr>
        <xdr:cNvPr id="156" name="楕円 155"/>
        <xdr:cNvSpPr/>
      </xdr:nvSpPr>
      <xdr:spPr>
        <a:xfrm>
          <a:off x="12954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66239</xdr:rowOff>
    </xdr:from>
    <xdr:ext cx="762000" cy="259045"/>
    <xdr:sp macro="" textlink="">
      <xdr:nvSpPr>
        <xdr:cNvPr id="157" name="テキスト ボックス 156"/>
        <xdr:cNvSpPr txBox="1"/>
      </xdr:nvSpPr>
      <xdr:spPr>
        <a:xfrm>
          <a:off x="12623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扶助費に係る経常収支比率については障害児施設給付費等、児童福祉に係る扶助費の増や医療扶助の増による生活保護法定扶助費の増などにより、前年度から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ポイント上昇し、類似団体平均を上回ることとなった。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76708</xdr:rowOff>
    </xdr:to>
    <xdr:cxnSp macro="">
      <xdr:nvCxnSpPr>
        <xdr:cNvPr id="188" name="直線コネクタ 187"/>
        <xdr:cNvCxnSpPr/>
      </xdr:nvCxnSpPr>
      <xdr:spPr>
        <a:xfrm>
          <a:off x="3987800" y="9632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40132</xdr:rowOff>
    </xdr:to>
    <xdr:cxnSp macro="">
      <xdr:nvCxnSpPr>
        <xdr:cNvPr id="191" name="直線コネクタ 190"/>
        <xdr:cNvCxnSpPr/>
      </xdr:nvCxnSpPr>
      <xdr:spPr>
        <a:xfrm flipV="1">
          <a:off x="3098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101854</xdr:rowOff>
    </xdr:from>
    <xdr:to>
      <xdr:col>15</xdr:col>
      <xdr:colOff>98425</xdr:colOff>
      <xdr:row>56</xdr:row>
      <xdr:rowOff>40132</xdr:rowOff>
    </xdr:to>
    <xdr:cxnSp macro="">
      <xdr:nvCxnSpPr>
        <xdr:cNvPr id="194" name="直線コネクタ 193"/>
        <xdr:cNvCxnSpPr/>
      </xdr:nvCxnSpPr>
      <xdr:spPr>
        <a:xfrm>
          <a:off x="2209800" y="95316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101854</xdr:rowOff>
    </xdr:from>
    <xdr:to>
      <xdr:col>11</xdr:col>
      <xdr:colOff>9525</xdr:colOff>
      <xdr:row>55</xdr:row>
      <xdr:rowOff>129286</xdr:rowOff>
    </xdr:to>
    <xdr:cxnSp macro="">
      <xdr:nvCxnSpPr>
        <xdr:cNvPr id="197" name="直線コネクタ 196"/>
        <xdr:cNvCxnSpPr/>
      </xdr:nvCxnSpPr>
      <xdr:spPr>
        <a:xfrm flipV="1">
          <a:off x="1320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7" name="楕円 206"/>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169435</xdr:rowOff>
    </xdr:from>
    <xdr:ext cx="762000" cy="259045"/>
    <xdr:sp macro="" textlink="">
      <xdr:nvSpPr>
        <xdr:cNvPr id="208" name="扶助費該当値テキスト"/>
        <xdr:cNvSpPr txBox="1"/>
      </xdr:nvSpPr>
      <xdr:spPr>
        <a:xfrm>
          <a:off x="4914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9" name="楕円 208"/>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10" name="テキスト ボックス 209"/>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160782</xdr:rowOff>
    </xdr:from>
    <xdr:to>
      <xdr:col>15</xdr:col>
      <xdr:colOff>149225</xdr:colOff>
      <xdr:row>56</xdr:row>
      <xdr:rowOff>90932</xdr:rowOff>
    </xdr:to>
    <xdr:sp macro="" textlink="">
      <xdr:nvSpPr>
        <xdr:cNvPr id="211" name="楕円 210"/>
        <xdr:cNvSpPr/>
      </xdr:nvSpPr>
      <xdr:spPr>
        <a:xfrm>
          <a:off x="3048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212" name="テキスト ボックス 211"/>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3" name="楕円 212"/>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162831</xdr:rowOff>
    </xdr:from>
    <xdr:ext cx="762000" cy="259045"/>
    <xdr:sp macro="" textlink="">
      <xdr:nvSpPr>
        <xdr:cNvPr id="214" name="テキスト ボックス 213"/>
        <xdr:cNvSpPr txBox="1"/>
      </xdr:nvSpPr>
      <xdr:spPr>
        <a:xfrm>
          <a:off x="1828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5" name="楕円 214"/>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6" name="テキスト ボックス 215"/>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を上回っているが、繰出金における下水道事業特別会計繰出金で、下水道事業基金の減少に伴い基金からの繰入を減少したこと等による増があったため、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31750</xdr:rowOff>
    </xdr:to>
    <xdr:cxnSp macro="">
      <xdr:nvCxnSpPr>
        <xdr:cNvPr id="249" name="直線コネクタ 248"/>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165100</xdr:rowOff>
    </xdr:to>
    <xdr:cxnSp macro="">
      <xdr:nvCxnSpPr>
        <xdr:cNvPr id="252" name="直線コネクタ 251"/>
        <xdr:cNvCxnSpPr/>
      </xdr:nvCxnSpPr>
      <xdr:spPr>
        <a:xfrm>
          <a:off x="14782800" y="98577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85090</xdr:rowOff>
    </xdr:to>
    <xdr:cxnSp macro="">
      <xdr:nvCxnSpPr>
        <xdr:cNvPr id="255" name="直線コネクタ 254"/>
        <xdr:cNvCxnSpPr/>
      </xdr:nvCxnSpPr>
      <xdr:spPr>
        <a:xfrm>
          <a:off x="13893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146050</xdr:rowOff>
    </xdr:to>
    <xdr:cxnSp macro="">
      <xdr:nvCxnSpPr>
        <xdr:cNvPr id="258" name="直線コネクタ 257"/>
        <xdr:cNvCxnSpPr/>
      </xdr:nvCxnSpPr>
      <xdr:spPr>
        <a:xfrm flipV="1">
          <a:off x="13004800" y="9789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3" name="テキスト ボックス 272"/>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下水道事業基金運用金償還金や、過年度税収入払戻金の減等により、補助費等に係る経常収支比率は、前年度に比べて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％まで縮まった。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35560</xdr:rowOff>
    </xdr:to>
    <xdr:cxnSp macro="">
      <xdr:nvCxnSpPr>
        <xdr:cNvPr id="305" name="直線コネクタ 304"/>
        <xdr:cNvCxnSpPr/>
      </xdr:nvCxnSpPr>
      <xdr:spPr>
        <a:xfrm flipV="1">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39</xdr:row>
      <xdr:rowOff>46990</xdr:rowOff>
    </xdr:to>
    <xdr:cxnSp macro="">
      <xdr:nvCxnSpPr>
        <xdr:cNvPr id="308" name="直線コネクタ 307"/>
        <xdr:cNvCxnSpPr/>
      </xdr:nvCxnSpPr>
      <xdr:spPr>
        <a:xfrm flipV="1">
          <a:off x="14782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39</xdr:row>
      <xdr:rowOff>46990</xdr:rowOff>
    </xdr:to>
    <xdr:cxnSp macro="">
      <xdr:nvCxnSpPr>
        <xdr:cNvPr id="311" name="直線コネクタ 310"/>
        <xdr:cNvCxnSpPr/>
      </xdr:nvCxnSpPr>
      <xdr:spPr>
        <a:xfrm>
          <a:off x="13893800" y="65849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69850</xdr:rowOff>
    </xdr:to>
    <xdr:cxnSp macro="">
      <xdr:nvCxnSpPr>
        <xdr:cNvPr id="314" name="直線コネクタ 313"/>
        <xdr:cNvCxnSpPr/>
      </xdr:nvCxnSpPr>
      <xdr:spPr>
        <a:xfrm>
          <a:off x="13004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4" name="楕円 323"/>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25" name="補助費等該当値テキスト"/>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6" name="楕円 325"/>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7" name="テキスト ボックス 326"/>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8" name="楕円 327"/>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9" name="テキスト ボックス 328"/>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0" name="楕円 329"/>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105427</xdr:rowOff>
    </xdr:from>
    <xdr:ext cx="762000" cy="259045"/>
    <xdr:sp macro="" textlink="">
      <xdr:nvSpPr>
        <xdr:cNvPr id="331" name="テキスト ボックス 330"/>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xdr:rowOff>
    </xdr:from>
    <xdr:to>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99712</xdr:rowOff>
    </xdr:from>
    <xdr:ext cx="762000" cy="259045"/>
    <xdr:sp macro="" textlink="">
      <xdr:nvSpPr>
        <xdr:cNvPr id="333" name="テキスト ボックス 332"/>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をもって会計を閉じた常滑東特定土地区画整理事業特別会計から引き継いだ市債の償還などにより、公債費全体では増額となったが、全体の経常一般財源額の増により、公債費の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ポイント改善し、類似団体平均に比べ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ポイント低い数値となった。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92711</xdr:rowOff>
    </xdr:to>
    <xdr:cxnSp macro="">
      <xdr:nvCxnSpPr>
        <xdr:cNvPr id="363" name="直線コネクタ 362"/>
        <xdr:cNvCxnSpPr/>
      </xdr:nvCxnSpPr>
      <xdr:spPr>
        <a:xfrm flipV="1">
          <a:off x="3987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120142</xdr:rowOff>
    </xdr:to>
    <xdr:cxnSp macro="">
      <xdr:nvCxnSpPr>
        <xdr:cNvPr id="366" name="直線コネクタ 365"/>
        <xdr:cNvCxnSpPr/>
      </xdr:nvCxnSpPr>
      <xdr:spPr>
        <a:xfrm flipV="1">
          <a:off x="3098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143002</xdr:rowOff>
    </xdr:to>
    <xdr:cxnSp macro="">
      <xdr:nvCxnSpPr>
        <xdr:cNvPr id="369" name="直線コネクタ 368"/>
        <xdr:cNvCxnSpPr/>
      </xdr:nvCxnSpPr>
      <xdr:spPr>
        <a:xfrm flipV="1">
          <a:off x="2209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143002</xdr:rowOff>
    </xdr:to>
    <xdr:cxnSp macro="">
      <xdr:nvCxnSpPr>
        <xdr:cNvPr id="372" name="直線コネクタ 371"/>
        <xdr:cNvCxnSpPr/>
      </xdr:nvCxnSpPr>
      <xdr:spPr>
        <a:xfrm>
          <a:off x="1320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7" name="テキスト ボックス 386"/>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9" name="テキスト ボックス 38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1" name="テキスト ボックス 39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人件費における退職手当の減、補助費における下水道事業基金運用金償還金の減などにより、前年度から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ポイント減となった。減が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ポイントにとどまったのは、繰出金における下水道事業特別会計繰出金で、下水道事業基金の減少に伴い基金からの繰入を減少したこと等による増があったことによるもの。</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74422</xdr:rowOff>
    </xdr:to>
    <xdr:cxnSp macro="">
      <xdr:nvCxnSpPr>
        <xdr:cNvPr id="422" name="直線コネクタ 421"/>
        <xdr:cNvCxnSpPr/>
      </xdr:nvCxnSpPr>
      <xdr:spPr>
        <a:xfrm flipV="1">
          <a:off x="15671800" y="12860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170435</xdr:rowOff>
    </xdr:to>
    <xdr:cxnSp macro="">
      <xdr:nvCxnSpPr>
        <xdr:cNvPr id="425" name="直線コネクタ 424"/>
        <xdr:cNvCxnSpPr/>
      </xdr:nvCxnSpPr>
      <xdr:spPr>
        <a:xfrm flipV="1">
          <a:off x="14782800" y="129331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75</xdr:row>
      <xdr:rowOff>170435</xdr:rowOff>
    </xdr:to>
    <xdr:cxnSp macro="">
      <xdr:nvCxnSpPr>
        <xdr:cNvPr id="428" name="直線コネクタ 427"/>
        <xdr:cNvCxnSpPr/>
      </xdr:nvCxnSpPr>
      <xdr:spPr>
        <a:xfrm>
          <a:off x="13893800" y="12759436"/>
          <a:ext cx="889000" cy="2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74</xdr:row>
      <xdr:rowOff>136144</xdr:rowOff>
    </xdr:to>
    <xdr:cxnSp macro="">
      <xdr:nvCxnSpPr>
        <xdr:cNvPr id="431" name="直線コネクタ 430"/>
        <xdr:cNvCxnSpPr/>
      </xdr:nvCxnSpPr>
      <xdr:spPr>
        <a:xfrm flipV="1">
          <a:off x="13004800" y="12759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1" name="楕円 440"/>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93997</xdr:rowOff>
    </xdr:from>
    <xdr:ext cx="762000" cy="259045"/>
    <xdr:sp macro="" textlink="">
      <xdr:nvSpPr>
        <xdr:cNvPr id="442" name="公債費以外該当値テキスト"/>
        <xdr:cNvSpPr txBox="1"/>
      </xdr:nvSpPr>
      <xdr:spPr>
        <a:xfrm>
          <a:off x="165989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3" name="楕円 442"/>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109999</xdr:rowOff>
    </xdr:from>
    <xdr:ext cx="736600" cy="259045"/>
    <xdr:sp macro="" textlink="">
      <xdr:nvSpPr>
        <xdr:cNvPr id="444" name="テキスト ボックス 443"/>
        <xdr:cNvSpPr txBox="1"/>
      </xdr:nvSpPr>
      <xdr:spPr>
        <a:xfrm>
          <a:off x="15290800" y="1296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5" name="楕円 44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34562</xdr:rowOff>
    </xdr:from>
    <xdr:ext cx="762000" cy="259045"/>
    <xdr:sp macro="" textlink="">
      <xdr:nvSpPr>
        <xdr:cNvPr id="446" name="テキスト ボックス 445"/>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47" name="楕円 446"/>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107713</xdr:rowOff>
    </xdr:from>
    <xdr:ext cx="762000" cy="259045"/>
    <xdr:sp macro="" textlink="">
      <xdr:nvSpPr>
        <xdr:cNvPr id="448" name="テキスト ボックス 447"/>
        <xdr:cNvSpPr txBox="1"/>
      </xdr:nvSpPr>
      <xdr:spPr>
        <a:xfrm>
          <a:off x="13512800" y="127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9" name="楕円 448"/>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50" name="テキスト ボックス 449"/>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156089</xdr:rowOff>
    </xdr:from>
    <xdr:to>
      <xdr:col>29</xdr:col>
      <xdr:colOff>127000</xdr:colOff>
      <xdr:row>17</xdr:row>
      <xdr:rowOff>167348</xdr:rowOff>
    </xdr:to>
    <xdr:cxnSp macro="">
      <xdr:nvCxnSpPr>
        <xdr:cNvPr id="50" name="直線コネクタ 49"/>
        <xdr:cNvCxnSpPr/>
      </xdr:nvCxnSpPr>
      <xdr:spPr bwMode="auto">
        <a:xfrm flipV="1">
          <a:off x="5003800" y="3118364"/>
          <a:ext cx="647700" cy="1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167348</xdr:rowOff>
    </xdr:from>
    <xdr:to>
      <xdr:col>26</xdr:col>
      <xdr:colOff>50800</xdr:colOff>
      <xdr:row>18</xdr:row>
      <xdr:rowOff>16053</xdr:rowOff>
    </xdr:to>
    <xdr:cxnSp macro="">
      <xdr:nvCxnSpPr>
        <xdr:cNvPr id="53" name="直線コネクタ 52"/>
        <xdr:cNvCxnSpPr/>
      </xdr:nvCxnSpPr>
      <xdr:spPr bwMode="auto">
        <a:xfrm flipV="1">
          <a:off x="4305300" y="3129623"/>
          <a:ext cx="6985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16053</xdr:rowOff>
    </xdr:from>
    <xdr:to>
      <xdr:col>22</xdr:col>
      <xdr:colOff>114300</xdr:colOff>
      <xdr:row>18</xdr:row>
      <xdr:rowOff>25254</xdr:rowOff>
    </xdr:to>
    <xdr:cxnSp macro="">
      <xdr:nvCxnSpPr>
        <xdr:cNvPr id="56" name="直線コネクタ 55"/>
        <xdr:cNvCxnSpPr/>
      </xdr:nvCxnSpPr>
      <xdr:spPr bwMode="auto">
        <a:xfrm flipV="1">
          <a:off x="3606800" y="3149778"/>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25254</xdr:rowOff>
    </xdr:from>
    <xdr:to>
      <xdr:col>18</xdr:col>
      <xdr:colOff>177800</xdr:colOff>
      <xdr:row>18</xdr:row>
      <xdr:rowOff>40227</xdr:rowOff>
    </xdr:to>
    <xdr:cxnSp macro="">
      <xdr:nvCxnSpPr>
        <xdr:cNvPr id="59" name="直線コネクタ 58"/>
        <xdr:cNvCxnSpPr/>
      </xdr:nvCxnSpPr>
      <xdr:spPr bwMode="auto">
        <a:xfrm flipV="1">
          <a:off x="2908300" y="3158979"/>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105289</xdr:rowOff>
    </xdr:from>
    <xdr:to>
      <xdr:col>29</xdr:col>
      <xdr:colOff>177800</xdr:colOff>
      <xdr:row>18</xdr:row>
      <xdr:rowOff>35439</xdr:rowOff>
    </xdr:to>
    <xdr:sp macro="" textlink="">
      <xdr:nvSpPr>
        <xdr:cNvPr id="69" name="楕円 68"/>
        <xdr:cNvSpPr/>
      </xdr:nvSpPr>
      <xdr:spPr bwMode="auto">
        <a:xfrm>
          <a:off x="5600700" y="306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77366</xdr:rowOff>
    </xdr:from>
    <xdr:ext cx="762000" cy="259045"/>
    <xdr:sp macro="" textlink="">
      <xdr:nvSpPr>
        <xdr:cNvPr id="70" name="人口1人当たり決算額の推移該当値テキスト130"/>
        <xdr:cNvSpPr txBox="1"/>
      </xdr:nvSpPr>
      <xdr:spPr>
        <a:xfrm>
          <a:off x="5740400" y="303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116548</xdr:rowOff>
    </xdr:from>
    <xdr:to>
      <xdr:col>26</xdr:col>
      <xdr:colOff>101600</xdr:colOff>
      <xdr:row>18</xdr:row>
      <xdr:rowOff>46698</xdr:rowOff>
    </xdr:to>
    <xdr:sp macro="" textlink="">
      <xdr:nvSpPr>
        <xdr:cNvPr id="71" name="楕円 70"/>
        <xdr:cNvSpPr/>
      </xdr:nvSpPr>
      <xdr:spPr bwMode="auto">
        <a:xfrm>
          <a:off x="4953000" y="307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31475</xdr:rowOff>
    </xdr:from>
    <xdr:ext cx="736600" cy="259045"/>
    <xdr:sp macro="" textlink="">
      <xdr:nvSpPr>
        <xdr:cNvPr id="72" name="テキスト ボックス 71"/>
        <xdr:cNvSpPr txBox="1"/>
      </xdr:nvSpPr>
      <xdr:spPr>
        <a:xfrm>
          <a:off x="4622800" y="316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136703</xdr:rowOff>
    </xdr:from>
    <xdr:to>
      <xdr:col>22</xdr:col>
      <xdr:colOff>165100</xdr:colOff>
      <xdr:row>18</xdr:row>
      <xdr:rowOff>66853</xdr:rowOff>
    </xdr:to>
    <xdr:sp macro="" textlink="">
      <xdr:nvSpPr>
        <xdr:cNvPr id="73" name="楕円 72"/>
        <xdr:cNvSpPr/>
      </xdr:nvSpPr>
      <xdr:spPr bwMode="auto">
        <a:xfrm>
          <a:off x="4254500" y="309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51630</xdr:rowOff>
    </xdr:from>
    <xdr:ext cx="762000" cy="259045"/>
    <xdr:sp macro="" textlink="">
      <xdr:nvSpPr>
        <xdr:cNvPr id="74" name="テキスト ボックス 73"/>
        <xdr:cNvSpPr txBox="1"/>
      </xdr:nvSpPr>
      <xdr:spPr>
        <a:xfrm>
          <a:off x="3924300" y="318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145904</xdr:rowOff>
    </xdr:from>
    <xdr:to>
      <xdr:col>19</xdr:col>
      <xdr:colOff>38100</xdr:colOff>
      <xdr:row>18</xdr:row>
      <xdr:rowOff>76054</xdr:rowOff>
    </xdr:to>
    <xdr:sp macro="" textlink="">
      <xdr:nvSpPr>
        <xdr:cNvPr id="75" name="楕円 74"/>
        <xdr:cNvSpPr/>
      </xdr:nvSpPr>
      <xdr:spPr bwMode="auto">
        <a:xfrm>
          <a:off x="3556000" y="310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60831</xdr:rowOff>
    </xdr:from>
    <xdr:ext cx="762000" cy="259045"/>
    <xdr:sp macro="" textlink="">
      <xdr:nvSpPr>
        <xdr:cNvPr id="76" name="テキスト ボックス 75"/>
        <xdr:cNvSpPr txBox="1"/>
      </xdr:nvSpPr>
      <xdr:spPr>
        <a:xfrm>
          <a:off x="3225800" y="31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160877</xdr:rowOff>
    </xdr:from>
    <xdr:to>
      <xdr:col>15</xdr:col>
      <xdr:colOff>101600</xdr:colOff>
      <xdr:row>18</xdr:row>
      <xdr:rowOff>91027</xdr:rowOff>
    </xdr:to>
    <xdr:sp macro="" textlink="">
      <xdr:nvSpPr>
        <xdr:cNvPr id="77" name="楕円 76"/>
        <xdr:cNvSpPr/>
      </xdr:nvSpPr>
      <xdr:spPr bwMode="auto">
        <a:xfrm>
          <a:off x="2857500" y="312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75804</xdr:rowOff>
    </xdr:from>
    <xdr:ext cx="762000" cy="259045"/>
    <xdr:sp macro="" textlink="">
      <xdr:nvSpPr>
        <xdr:cNvPr id="78" name="テキスト ボックス 77"/>
        <xdr:cNvSpPr txBox="1"/>
      </xdr:nvSpPr>
      <xdr:spPr>
        <a:xfrm>
          <a:off x="2527300" y="32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232385</xdr:rowOff>
    </xdr:from>
    <xdr:to>
      <xdr:col>29</xdr:col>
      <xdr:colOff>127000</xdr:colOff>
      <xdr:row>34</xdr:row>
      <xdr:rowOff>233985</xdr:rowOff>
    </xdr:to>
    <xdr:cxnSp macro="">
      <xdr:nvCxnSpPr>
        <xdr:cNvPr id="113" name="直線コネクタ 112"/>
        <xdr:cNvCxnSpPr/>
      </xdr:nvCxnSpPr>
      <xdr:spPr bwMode="auto">
        <a:xfrm>
          <a:off x="5003800" y="6499835"/>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57277</xdr:rowOff>
    </xdr:from>
    <xdr:to>
      <xdr:col>26</xdr:col>
      <xdr:colOff>50800</xdr:colOff>
      <xdr:row>34</xdr:row>
      <xdr:rowOff>232385</xdr:rowOff>
    </xdr:to>
    <xdr:cxnSp macro="">
      <xdr:nvCxnSpPr>
        <xdr:cNvPr id="116" name="直線コネクタ 115"/>
        <xdr:cNvCxnSpPr/>
      </xdr:nvCxnSpPr>
      <xdr:spPr bwMode="auto">
        <a:xfrm>
          <a:off x="4305300" y="6324727"/>
          <a:ext cx="698500" cy="17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57277</xdr:rowOff>
    </xdr:from>
    <xdr:to>
      <xdr:col>22</xdr:col>
      <xdr:colOff>114300</xdr:colOff>
      <xdr:row>34</xdr:row>
      <xdr:rowOff>165993</xdr:rowOff>
    </xdr:to>
    <xdr:cxnSp macro="">
      <xdr:nvCxnSpPr>
        <xdr:cNvPr id="119" name="直線コネクタ 118"/>
        <xdr:cNvCxnSpPr/>
      </xdr:nvCxnSpPr>
      <xdr:spPr bwMode="auto">
        <a:xfrm flipV="1">
          <a:off x="3606800" y="6324727"/>
          <a:ext cx="698500" cy="108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118575</xdr:rowOff>
    </xdr:from>
    <xdr:to>
      <xdr:col>18</xdr:col>
      <xdr:colOff>177800</xdr:colOff>
      <xdr:row>34</xdr:row>
      <xdr:rowOff>165993</xdr:rowOff>
    </xdr:to>
    <xdr:cxnSp macro="">
      <xdr:nvCxnSpPr>
        <xdr:cNvPr id="122" name="直線コネクタ 121"/>
        <xdr:cNvCxnSpPr/>
      </xdr:nvCxnSpPr>
      <xdr:spPr bwMode="auto">
        <a:xfrm>
          <a:off x="2908300" y="6386025"/>
          <a:ext cx="698500" cy="4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183185</xdr:rowOff>
    </xdr:from>
    <xdr:to>
      <xdr:col>29</xdr:col>
      <xdr:colOff>177800</xdr:colOff>
      <xdr:row>34</xdr:row>
      <xdr:rowOff>284785</xdr:rowOff>
    </xdr:to>
    <xdr:sp macro="" textlink="">
      <xdr:nvSpPr>
        <xdr:cNvPr id="132" name="楕円 131"/>
        <xdr:cNvSpPr/>
      </xdr:nvSpPr>
      <xdr:spPr bwMode="auto">
        <a:xfrm>
          <a:off x="5600700" y="645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28262</xdr:rowOff>
    </xdr:from>
    <xdr:ext cx="762000" cy="259045"/>
    <xdr:sp macro="" textlink="">
      <xdr:nvSpPr>
        <xdr:cNvPr id="133" name="人口1人当たり決算額の推移該当値テキスト445"/>
        <xdr:cNvSpPr txBox="1"/>
      </xdr:nvSpPr>
      <xdr:spPr>
        <a:xfrm>
          <a:off x="5740400" y="62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181585</xdr:rowOff>
    </xdr:from>
    <xdr:to>
      <xdr:col>26</xdr:col>
      <xdr:colOff>101600</xdr:colOff>
      <xdr:row>34</xdr:row>
      <xdr:rowOff>283184</xdr:rowOff>
    </xdr:to>
    <xdr:sp macro="" textlink="">
      <xdr:nvSpPr>
        <xdr:cNvPr id="134" name="楕円 133"/>
        <xdr:cNvSpPr/>
      </xdr:nvSpPr>
      <xdr:spPr bwMode="auto">
        <a:xfrm>
          <a:off x="4953000" y="64490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293362</xdr:rowOff>
    </xdr:from>
    <xdr:ext cx="736600" cy="259045"/>
    <xdr:sp macro="" textlink="">
      <xdr:nvSpPr>
        <xdr:cNvPr id="135" name="テキスト ボックス 134"/>
        <xdr:cNvSpPr txBox="1"/>
      </xdr:nvSpPr>
      <xdr:spPr>
        <a:xfrm>
          <a:off x="4622800" y="6217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6477</xdr:rowOff>
    </xdr:from>
    <xdr:to>
      <xdr:col>22</xdr:col>
      <xdr:colOff>165100</xdr:colOff>
      <xdr:row>34</xdr:row>
      <xdr:rowOff>108077</xdr:rowOff>
    </xdr:to>
    <xdr:sp macro="" textlink="">
      <xdr:nvSpPr>
        <xdr:cNvPr id="136" name="楕円 135"/>
        <xdr:cNvSpPr/>
      </xdr:nvSpPr>
      <xdr:spPr bwMode="auto">
        <a:xfrm>
          <a:off x="4254500" y="627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118254</xdr:rowOff>
    </xdr:from>
    <xdr:ext cx="762000" cy="259045"/>
    <xdr:sp macro="" textlink="">
      <xdr:nvSpPr>
        <xdr:cNvPr id="137" name="テキスト ボックス 136"/>
        <xdr:cNvSpPr txBox="1"/>
      </xdr:nvSpPr>
      <xdr:spPr>
        <a:xfrm>
          <a:off x="3924300" y="60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115193</xdr:rowOff>
    </xdr:from>
    <xdr:to>
      <xdr:col>19</xdr:col>
      <xdr:colOff>38100</xdr:colOff>
      <xdr:row>34</xdr:row>
      <xdr:rowOff>216793</xdr:rowOff>
    </xdr:to>
    <xdr:sp macro="" textlink="">
      <xdr:nvSpPr>
        <xdr:cNvPr id="138" name="楕円 137"/>
        <xdr:cNvSpPr/>
      </xdr:nvSpPr>
      <xdr:spPr bwMode="auto">
        <a:xfrm>
          <a:off x="3556000" y="638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226970</xdr:rowOff>
    </xdr:from>
    <xdr:ext cx="762000" cy="259045"/>
    <xdr:sp macro="" textlink="">
      <xdr:nvSpPr>
        <xdr:cNvPr id="139" name="テキスト ボックス 138"/>
        <xdr:cNvSpPr txBox="1"/>
      </xdr:nvSpPr>
      <xdr:spPr>
        <a:xfrm>
          <a:off x="3225800" y="615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67775</xdr:rowOff>
    </xdr:from>
    <xdr:to>
      <xdr:col>15</xdr:col>
      <xdr:colOff>101600</xdr:colOff>
      <xdr:row>34</xdr:row>
      <xdr:rowOff>169375</xdr:rowOff>
    </xdr:to>
    <xdr:sp macro="" textlink="">
      <xdr:nvSpPr>
        <xdr:cNvPr id="140" name="楕円 139"/>
        <xdr:cNvSpPr/>
      </xdr:nvSpPr>
      <xdr:spPr bwMode="auto">
        <a:xfrm>
          <a:off x="2857500" y="633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179552</xdr:rowOff>
    </xdr:from>
    <xdr:ext cx="762000" cy="259045"/>
    <xdr:sp macro="" textlink="">
      <xdr:nvSpPr>
        <xdr:cNvPr id="141" name="テキスト ボックス 140"/>
        <xdr:cNvSpPr txBox="1"/>
      </xdr:nvSpPr>
      <xdr:spPr>
        <a:xfrm>
          <a:off x="2527300" y="61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122601</xdr:rowOff>
    </xdr:from>
    <xdr:to>
      <xdr:col>24</xdr:col>
      <xdr:colOff>63500</xdr:colOff>
      <xdr:row>36</xdr:row>
      <xdr:rowOff>170241</xdr:rowOff>
    </xdr:to>
    <xdr:cxnSp macro="">
      <xdr:nvCxnSpPr>
        <xdr:cNvPr id="59" name="直線コネクタ 58"/>
        <xdr:cNvCxnSpPr/>
      </xdr:nvCxnSpPr>
      <xdr:spPr>
        <a:xfrm>
          <a:off x="3797300" y="6294801"/>
          <a:ext cx="8382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152753</xdr:rowOff>
    </xdr:from>
    <xdr:to>
      <xdr:col>19</xdr:col>
      <xdr:colOff>177800</xdr:colOff>
      <xdr:row>36</xdr:row>
      <xdr:rowOff>122601</xdr:rowOff>
    </xdr:to>
    <xdr:cxnSp macro="">
      <xdr:nvCxnSpPr>
        <xdr:cNvPr id="62" name="直線コネクタ 61"/>
        <xdr:cNvCxnSpPr/>
      </xdr:nvCxnSpPr>
      <xdr:spPr>
        <a:xfrm>
          <a:off x="2908300" y="6153503"/>
          <a:ext cx="889000" cy="1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152753</xdr:rowOff>
    </xdr:from>
    <xdr:to>
      <xdr:col>15</xdr:col>
      <xdr:colOff>50800</xdr:colOff>
      <xdr:row>36</xdr:row>
      <xdr:rowOff>115011</xdr:rowOff>
    </xdr:to>
    <xdr:cxnSp macro="">
      <xdr:nvCxnSpPr>
        <xdr:cNvPr id="65" name="直線コネクタ 64"/>
        <xdr:cNvCxnSpPr/>
      </xdr:nvCxnSpPr>
      <xdr:spPr>
        <a:xfrm flipV="1">
          <a:off x="2019300" y="6153503"/>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115011</xdr:rowOff>
    </xdr:from>
    <xdr:to>
      <xdr:col>10</xdr:col>
      <xdr:colOff>114300</xdr:colOff>
      <xdr:row>36</xdr:row>
      <xdr:rowOff>122669</xdr:rowOff>
    </xdr:to>
    <xdr:cxnSp macro="">
      <xdr:nvCxnSpPr>
        <xdr:cNvPr id="68" name="直線コネクタ 67"/>
        <xdr:cNvCxnSpPr/>
      </xdr:nvCxnSpPr>
      <xdr:spPr>
        <a:xfrm flipV="1">
          <a:off x="1130300" y="628721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119441</xdr:rowOff>
    </xdr:from>
    <xdr:to>
      <xdr:col>24</xdr:col>
      <xdr:colOff>114300</xdr:colOff>
      <xdr:row>37</xdr:row>
      <xdr:rowOff>49591</xdr:rowOff>
    </xdr:to>
    <xdr:sp macro="" textlink="">
      <xdr:nvSpPr>
        <xdr:cNvPr id="78" name="楕円 77"/>
        <xdr:cNvSpPr/>
      </xdr:nvSpPr>
      <xdr:spPr>
        <a:xfrm>
          <a:off x="45847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97868</xdr:rowOff>
    </xdr:from>
    <xdr:ext cx="534377" cy="259045"/>
    <xdr:sp macro="" textlink="">
      <xdr:nvSpPr>
        <xdr:cNvPr id="79" name="人件費該当値テキスト"/>
        <xdr:cNvSpPr txBox="1"/>
      </xdr:nvSpPr>
      <xdr:spPr>
        <a:xfrm>
          <a:off x="4686300" y="62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71801</xdr:rowOff>
    </xdr:from>
    <xdr:to>
      <xdr:col>20</xdr:col>
      <xdr:colOff>38100</xdr:colOff>
      <xdr:row>37</xdr:row>
      <xdr:rowOff>1951</xdr:rowOff>
    </xdr:to>
    <xdr:sp macro="" textlink="">
      <xdr:nvSpPr>
        <xdr:cNvPr id="80" name="楕円 79"/>
        <xdr:cNvSpPr/>
      </xdr:nvSpPr>
      <xdr:spPr>
        <a:xfrm>
          <a:off x="3746500" y="62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164528</xdr:rowOff>
    </xdr:from>
    <xdr:ext cx="534377" cy="259045"/>
    <xdr:sp macro="" textlink="">
      <xdr:nvSpPr>
        <xdr:cNvPr id="81" name="テキスト ボックス 80"/>
        <xdr:cNvSpPr txBox="1"/>
      </xdr:nvSpPr>
      <xdr:spPr>
        <a:xfrm>
          <a:off x="3530111" y="63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101953</xdr:rowOff>
    </xdr:from>
    <xdr:to>
      <xdr:col>15</xdr:col>
      <xdr:colOff>101600</xdr:colOff>
      <xdr:row>36</xdr:row>
      <xdr:rowOff>32103</xdr:rowOff>
    </xdr:to>
    <xdr:sp macro="" textlink="">
      <xdr:nvSpPr>
        <xdr:cNvPr id="82" name="楕円 81"/>
        <xdr:cNvSpPr/>
      </xdr:nvSpPr>
      <xdr:spPr>
        <a:xfrm>
          <a:off x="2857500" y="6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23230</xdr:rowOff>
    </xdr:from>
    <xdr:ext cx="534377" cy="259045"/>
    <xdr:sp macro="" textlink="">
      <xdr:nvSpPr>
        <xdr:cNvPr id="83" name="テキスト ボックス 82"/>
        <xdr:cNvSpPr txBox="1"/>
      </xdr:nvSpPr>
      <xdr:spPr>
        <a:xfrm>
          <a:off x="2641111" y="61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64211</xdr:rowOff>
    </xdr:from>
    <xdr:to>
      <xdr:col>10</xdr:col>
      <xdr:colOff>165100</xdr:colOff>
      <xdr:row>36</xdr:row>
      <xdr:rowOff>165811</xdr:rowOff>
    </xdr:to>
    <xdr:sp macro="" textlink="">
      <xdr:nvSpPr>
        <xdr:cNvPr id="84" name="楕円 83"/>
        <xdr:cNvSpPr/>
      </xdr:nvSpPr>
      <xdr:spPr>
        <a:xfrm>
          <a:off x="1968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156938</xdr:rowOff>
    </xdr:from>
    <xdr:ext cx="534377" cy="259045"/>
    <xdr:sp macro="" textlink="">
      <xdr:nvSpPr>
        <xdr:cNvPr id="85" name="テキスト ボックス 84"/>
        <xdr:cNvSpPr txBox="1"/>
      </xdr:nvSpPr>
      <xdr:spPr>
        <a:xfrm>
          <a:off x="1752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71869</xdr:rowOff>
    </xdr:from>
    <xdr:to>
      <xdr:col>6</xdr:col>
      <xdr:colOff>38100</xdr:colOff>
      <xdr:row>37</xdr:row>
      <xdr:rowOff>2019</xdr:rowOff>
    </xdr:to>
    <xdr:sp macro="" textlink="">
      <xdr:nvSpPr>
        <xdr:cNvPr id="86" name="楕円 85"/>
        <xdr:cNvSpPr/>
      </xdr:nvSpPr>
      <xdr:spPr>
        <a:xfrm>
          <a:off x="10795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164596</xdr:rowOff>
    </xdr:from>
    <xdr:ext cx="534377" cy="259045"/>
    <xdr:sp macro="" textlink="">
      <xdr:nvSpPr>
        <xdr:cNvPr id="87" name="テキスト ボックス 86"/>
        <xdr:cNvSpPr txBox="1"/>
      </xdr:nvSpPr>
      <xdr:spPr>
        <a:xfrm>
          <a:off x="863111" y="63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5942</xdr:rowOff>
    </xdr:from>
    <xdr:to>
      <xdr:col>24</xdr:col>
      <xdr:colOff>63500</xdr:colOff>
      <xdr:row>58</xdr:row>
      <xdr:rowOff>8419</xdr:rowOff>
    </xdr:to>
    <xdr:cxnSp macro="">
      <xdr:nvCxnSpPr>
        <xdr:cNvPr id="116" name="直線コネクタ 115"/>
        <xdr:cNvCxnSpPr/>
      </xdr:nvCxnSpPr>
      <xdr:spPr>
        <a:xfrm flipV="1">
          <a:off x="3797300" y="9950042"/>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8419</xdr:rowOff>
    </xdr:from>
    <xdr:to>
      <xdr:col>19</xdr:col>
      <xdr:colOff>177800</xdr:colOff>
      <xdr:row>58</xdr:row>
      <xdr:rowOff>10389</xdr:rowOff>
    </xdr:to>
    <xdr:cxnSp macro="">
      <xdr:nvCxnSpPr>
        <xdr:cNvPr id="119" name="直線コネクタ 118"/>
        <xdr:cNvCxnSpPr/>
      </xdr:nvCxnSpPr>
      <xdr:spPr>
        <a:xfrm flipV="1">
          <a:off x="2908300" y="995251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10389</xdr:rowOff>
    </xdr:from>
    <xdr:to>
      <xdr:col>15</xdr:col>
      <xdr:colOff>50800</xdr:colOff>
      <xdr:row>58</xdr:row>
      <xdr:rowOff>10438</xdr:rowOff>
    </xdr:to>
    <xdr:cxnSp macro="">
      <xdr:nvCxnSpPr>
        <xdr:cNvPr id="122" name="直線コネクタ 121"/>
        <xdr:cNvCxnSpPr/>
      </xdr:nvCxnSpPr>
      <xdr:spPr>
        <a:xfrm flipV="1">
          <a:off x="2019300" y="995448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10438</xdr:rowOff>
    </xdr:from>
    <xdr:to>
      <xdr:col>10</xdr:col>
      <xdr:colOff>114300</xdr:colOff>
      <xdr:row>58</xdr:row>
      <xdr:rowOff>14001</xdr:rowOff>
    </xdr:to>
    <xdr:cxnSp macro="">
      <xdr:nvCxnSpPr>
        <xdr:cNvPr id="125" name="直線コネクタ 124"/>
        <xdr:cNvCxnSpPr/>
      </xdr:nvCxnSpPr>
      <xdr:spPr>
        <a:xfrm flipV="1">
          <a:off x="1130300" y="9954538"/>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126592</xdr:rowOff>
    </xdr:from>
    <xdr:to>
      <xdr:col>24</xdr:col>
      <xdr:colOff>114300</xdr:colOff>
      <xdr:row>58</xdr:row>
      <xdr:rowOff>56742</xdr:rowOff>
    </xdr:to>
    <xdr:sp macro="" textlink="">
      <xdr:nvSpPr>
        <xdr:cNvPr id="135" name="楕円 134"/>
        <xdr:cNvSpPr/>
      </xdr:nvSpPr>
      <xdr:spPr>
        <a:xfrm>
          <a:off x="4584700" y="98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129069</xdr:rowOff>
    </xdr:from>
    <xdr:to>
      <xdr:col>20</xdr:col>
      <xdr:colOff>38100</xdr:colOff>
      <xdr:row>58</xdr:row>
      <xdr:rowOff>59219</xdr:rowOff>
    </xdr:to>
    <xdr:sp macro="" textlink="">
      <xdr:nvSpPr>
        <xdr:cNvPr id="137" name="楕円 136"/>
        <xdr:cNvSpPr/>
      </xdr:nvSpPr>
      <xdr:spPr>
        <a:xfrm>
          <a:off x="3746500" y="99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50346</xdr:rowOff>
    </xdr:from>
    <xdr:ext cx="534377" cy="259045"/>
    <xdr:sp macro="" textlink="">
      <xdr:nvSpPr>
        <xdr:cNvPr id="138" name="テキスト ボックス 137"/>
        <xdr:cNvSpPr txBox="1"/>
      </xdr:nvSpPr>
      <xdr:spPr>
        <a:xfrm>
          <a:off x="3530111" y="99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131039</xdr:rowOff>
    </xdr:from>
    <xdr:to>
      <xdr:col>15</xdr:col>
      <xdr:colOff>101600</xdr:colOff>
      <xdr:row>58</xdr:row>
      <xdr:rowOff>61189</xdr:rowOff>
    </xdr:to>
    <xdr:sp macro="" textlink="">
      <xdr:nvSpPr>
        <xdr:cNvPr id="139" name="楕円 138"/>
        <xdr:cNvSpPr/>
      </xdr:nvSpPr>
      <xdr:spPr>
        <a:xfrm>
          <a:off x="2857500" y="99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52316</xdr:rowOff>
    </xdr:from>
    <xdr:ext cx="534377" cy="259045"/>
    <xdr:sp macro="" textlink="">
      <xdr:nvSpPr>
        <xdr:cNvPr id="140" name="テキスト ボックス 139"/>
        <xdr:cNvSpPr txBox="1"/>
      </xdr:nvSpPr>
      <xdr:spPr>
        <a:xfrm>
          <a:off x="2641111" y="99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131088</xdr:rowOff>
    </xdr:from>
    <xdr:to>
      <xdr:col>10</xdr:col>
      <xdr:colOff>165100</xdr:colOff>
      <xdr:row>58</xdr:row>
      <xdr:rowOff>61238</xdr:rowOff>
    </xdr:to>
    <xdr:sp macro="" textlink="">
      <xdr:nvSpPr>
        <xdr:cNvPr id="141" name="楕円 140"/>
        <xdr:cNvSpPr/>
      </xdr:nvSpPr>
      <xdr:spPr>
        <a:xfrm>
          <a:off x="1968500" y="99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52365</xdr:rowOff>
    </xdr:from>
    <xdr:ext cx="534377" cy="259045"/>
    <xdr:sp macro="" textlink="">
      <xdr:nvSpPr>
        <xdr:cNvPr id="142" name="テキスト ボックス 141"/>
        <xdr:cNvSpPr txBox="1"/>
      </xdr:nvSpPr>
      <xdr:spPr>
        <a:xfrm>
          <a:off x="1752111" y="99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134651</xdr:rowOff>
    </xdr:from>
    <xdr:to>
      <xdr:col>6</xdr:col>
      <xdr:colOff>38100</xdr:colOff>
      <xdr:row>58</xdr:row>
      <xdr:rowOff>64801</xdr:rowOff>
    </xdr:to>
    <xdr:sp macro="" textlink="">
      <xdr:nvSpPr>
        <xdr:cNvPr id="143" name="楕円 142"/>
        <xdr:cNvSpPr/>
      </xdr:nvSpPr>
      <xdr:spPr>
        <a:xfrm>
          <a:off x="1079500" y="9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55928</xdr:rowOff>
    </xdr:from>
    <xdr:ext cx="534377" cy="259045"/>
    <xdr:sp macro="" textlink="">
      <xdr:nvSpPr>
        <xdr:cNvPr id="144" name="テキスト ボックス 143"/>
        <xdr:cNvSpPr txBox="1"/>
      </xdr:nvSpPr>
      <xdr:spPr>
        <a:xfrm>
          <a:off x="863111" y="100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67805</xdr:rowOff>
    </xdr:from>
    <xdr:to>
      <xdr:col>24</xdr:col>
      <xdr:colOff>63500</xdr:colOff>
      <xdr:row>77</xdr:row>
      <xdr:rowOff>71806</xdr:rowOff>
    </xdr:to>
    <xdr:cxnSp macro="">
      <xdr:nvCxnSpPr>
        <xdr:cNvPr id="169" name="直線コネクタ 168"/>
        <xdr:cNvCxnSpPr/>
      </xdr:nvCxnSpPr>
      <xdr:spPr>
        <a:xfrm>
          <a:off x="3797300" y="1326945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67577</xdr:rowOff>
    </xdr:from>
    <xdr:to>
      <xdr:col>19</xdr:col>
      <xdr:colOff>177800</xdr:colOff>
      <xdr:row>77</xdr:row>
      <xdr:rowOff>67805</xdr:rowOff>
    </xdr:to>
    <xdr:cxnSp macro="">
      <xdr:nvCxnSpPr>
        <xdr:cNvPr id="172" name="直線コネクタ 171"/>
        <xdr:cNvCxnSpPr/>
      </xdr:nvCxnSpPr>
      <xdr:spPr>
        <a:xfrm>
          <a:off x="2908300" y="132692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58489</xdr:rowOff>
    </xdr:from>
    <xdr:to>
      <xdr:col>15</xdr:col>
      <xdr:colOff>50800</xdr:colOff>
      <xdr:row>77</xdr:row>
      <xdr:rowOff>67577</xdr:rowOff>
    </xdr:to>
    <xdr:cxnSp macro="">
      <xdr:nvCxnSpPr>
        <xdr:cNvPr id="175" name="直線コネクタ 174"/>
        <xdr:cNvCxnSpPr/>
      </xdr:nvCxnSpPr>
      <xdr:spPr>
        <a:xfrm>
          <a:off x="2019300" y="1326013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58089</xdr:rowOff>
    </xdr:from>
    <xdr:to>
      <xdr:col>10</xdr:col>
      <xdr:colOff>114300</xdr:colOff>
      <xdr:row>77</xdr:row>
      <xdr:rowOff>58489</xdr:rowOff>
    </xdr:to>
    <xdr:cxnSp macro="">
      <xdr:nvCxnSpPr>
        <xdr:cNvPr id="178" name="直線コネクタ 177"/>
        <xdr:cNvCxnSpPr/>
      </xdr:nvCxnSpPr>
      <xdr:spPr>
        <a:xfrm>
          <a:off x="1130300" y="1325973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21006</xdr:rowOff>
    </xdr:from>
    <xdr:to>
      <xdr:col>24</xdr:col>
      <xdr:colOff>114300</xdr:colOff>
      <xdr:row>77</xdr:row>
      <xdr:rowOff>122606</xdr:rowOff>
    </xdr:to>
    <xdr:sp macro="" textlink="">
      <xdr:nvSpPr>
        <xdr:cNvPr id="188" name="楕円 187"/>
        <xdr:cNvSpPr/>
      </xdr:nvSpPr>
      <xdr:spPr>
        <a:xfrm>
          <a:off x="45847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107383</xdr:rowOff>
    </xdr:from>
    <xdr:ext cx="469744" cy="259045"/>
    <xdr:sp macro="" textlink="">
      <xdr:nvSpPr>
        <xdr:cNvPr id="189" name="維持補修費該当値テキスト"/>
        <xdr:cNvSpPr txBox="1"/>
      </xdr:nvSpPr>
      <xdr:spPr>
        <a:xfrm>
          <a:off x="4686300" y="131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17005</xdr:rowOff>
    </xdr:from>
    <xdr:to>
      <xdr:col>20</xdr:col>
      <xdr:colOff>38100</xdr:colOff>
      <xdr:row>77</xdr:row>
      <xdr:rowOff>118605</xdr:rowOff>
    </xdr:to>
    <xdr:sp macro="" textlink="">
      <xdr:nvSpPr>
        <xdr:cNvPr id="190" name="楕円 189"/>
        <xdr:cNvSpPr/>
      </xdr:nvSpPr>
      <xdr:spPr>
        <a:xfrm>
          <a:off x="3746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109732</xdr:rowOff>
    </xdr:from>
    <xdr:ext cx="469744" cy="259045"/>
    <xdr:sp macro="" textlink="">
      <xdr:nvSpPr>
        <xdr:cNvPr id="191" name="テキスト ボックス 190"/>
        <xdr:cNvSpPr txBox="1"/>
      </xdr:nvSpPr>
      <xdr:spPr>
        <a:xfrm>
          <a:off x="3562428" y="133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16777</xdr:rowOff>
    </xdr:from>
    <xdr:to>
      <xdr:col>15</xdr:col>
      <xdr:colOff>101600</xdr:colOff>
      <xdr:row>77</xdr:row>
      <xdr:rowOff>118377</xdr:rowOff>
    </xdr:to>
    <xdr:sp macro="" textlink="">
      <xdr:nvSpPr>
        <xdr:cNvPr id="192" name="楕円 191"/>
        <xdr:cNvSpPr/>
      </xdr:nvSpPr>
      <xdr:spPr>
        <a:xfrm>
          <a:off x="2857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109504</xdr:rowOff>
    </xdr:from>
    <xdr:ext cx="469744" cy="259045"/>
    <xdr:sp macro="" textlink="">
      <xdr:nvSpPr>
        <xdr:cNvPr id="193" name="テキスト ボックス 192"/>
        <xdr:cNvSpPr txBox="1"/>
      </xdr:nvSpPr>
      <xdr:spPr>
        <a:xfrm>
          <a:off x="2673428" y="133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7689</xdr:rowOff>
    </xdr:from>
    <xdr:to>
      <xdr:col>10</xdr:col>
      <xdr:colOff>165100</xdr:colOff>
      <xdr:row>77</xdr:row>
      <xdr:rowOff>109289</xdr:rowOff>
    </xdr:to>
    <xdr:sp macro="" textlink="">
      <xdr:nvSpPr>
        <xdr:cNvPr id="194" name="楕円 193"/>
        <xdr:cNvSpPr/>
      </xdr:nvSpPr>
      <xdr:spPr>
        <a:xfrm>
          <a:off x="1968500" y="13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100416</xdr:rowOff>
    </xdr:from>
    <xdr:ext cx="469744" cy="259045"/>
    <xdr:sp macro="" textlink="">
      <xdr:nvSpPr>
        <xdr:cNvPr id="195" name="テキスト ボックス 194"/>
        <xdr:cNvSpPr txBox="1"/>
      </xdr:nvSpPr>
      <xdr:spPr>
        <a:xfrm>
          <a:off x="1784428" y="133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xdr:rowOff>
    </xdr:from>
    <xdr:to>
      <xdr:col>6</xdr:col>
      <xdr:colOff>38100</xdr:colOff>
      <xdr:row>77</xdr:row>
      <xdr:rowOff>108889</xdr:rowOff>
    </xdr:to>
    <xdr:sp macro="" textlink="">
      <xdr:nvSpPr>
        <xdr:cNvPr id="196" name="楕円 195"/>
        <xdr:cNvSpPr/>
      </xdr:nvSpPr>
      <xdr:spPr>
        <a:xfrm>
          <a:off x="1079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100016</xdr:rowOff>
    </xdr:from>
    <xdr:ext cx="469744" cy="259045"/>
    <xdr:sp macro="" textlink="">
      <xdr:nvSpPr>
        <xdr:cNvPr id="197" name="テキスト ボックス 196"/>
        <xdr:cNvSpPr txBox="1"/>
      </xdr:nvSpPr>
      <xdr:spPr>
        <a:xfrm>
          <a:off x="895428" y="133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85128</xdr:rowOff>
    </xdr:from>
    <xdr:to>
      <xdr:col>24</xdr:col>
      <xdr:colOff>63500</xdr:colOff>
      <xdr:row>96</xdr:row>
      <xdr:rowOff>115455</xdr:rowOff>
    </xdr:to>
    <xdr:cxnSp macro="">
      <xdr:nvCxnSpPr>
        <xdr:cNvPr id="227" name="直線コネクタ 226"/>
        <xdr:cNvCxnSpPr/>
      </xdr:nvCxnSpPr>
      <xdr:spPr>
        <a:xfrm flipV="1">
          <a:off x="3797300" y="16544328"/>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115455</xdr:rowOff>
    </xdr:from>
    <xdr:to>
      <xdr:col>19</xdr:col>
      <xdr:colOff>177800</xdr:colOff>
      <xdr:row>96</xdr:row>
      <xdr:rowOff>170562</xdr:rowOff>
    </xdr:to>
    <xdr:cxnSp macro="">
      <xdr:nvCxnSpPr>
        <xdr:cNvPr id="230" name="直線コネクタ 229"/>
        <xdr:cNvCxnSpPr/>
      </xdr:nvCxnSpPr>
      <xdr:spPr>
        <a:xfrm flipV="1">
          <a:off x="2908300" y="16574655"/>
          <a:ext cx="889000" cy="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170562</xdr:rowOff>
    </xdr:from>
    <xdr:to>
      <xdr:col>15</xdr:col>
      <xdr:colOff>50800</xdr:colOff>
      <xdr:row>97</xdr:row>
      <xdr:rowOff>7074</xdr:rowOff>
    </xdr:to>
    <xdr:cxnSp macro="">
      <xdr:nvCxnSpPr>
        <xdr:cNvPr id="233" name="直線コネクタ 232"/>
        <xdr:cNvCxnSpPr/>
      </xdr:nvCxnSpPr>
      <xdr:spPr>
        <a:xfrm flipV="1">
          <a:off x="2019300" y="1662976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7074</xdr:rowOff>
    </xdr:from>
    <xdr:to>
      <xdr:col>10</xdr:col>
      <xdr:colOff>114300</xdr:colOff>
      <xdr:row>97</xdr:row>
      <xdr:rowOff>85700</xdr:rowOff>
    </xdr:to>
    <xdr:cxnSp macro="">
      <xdr:nvCxnSpPr>
        <xdr:cNvPr id="236" name="直線コネクタ 235"/>
        <xdr:cNvCxnSpPr/>
      </xdr:nvCxnSpPr>
      <xdr:spPr>
        <a:xfrm flipV="1">
          <a:off x="1130300" y="16637724"/>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34328</xdr:rowOff>
    </xdr:from>
    <xdr:to>
      <xdr:col>24</xdr:col>
      <xdr:colOff>114300</xdr:colOff>
      <xdr:row>96</xdr:row>
      <xdr:rowOff>135928</xdr:rowOff>
    </xdr:to>
    <xdr:sp macro="" textlink="">
      <xdr:nvSpPr>
        <xdr:cNvPr id="246" name="楕円 245"/>
        <xdr:cNvSpPr/>
      </xdr:nvSpPr>
      <xdr:spPr>
        <a:xfrm>
          <a:off x="4584700" y="164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12755</xdr:rowOff>
    </xdr:from>
    <xdr:ext cx="534377" cy="259045"/>
    <xdr:sp macro="" textlink="">
      <xdr:nvSpPr>
        <xdr:cNvPr id="247" name="扶助費該当値テキスト"/>
        <xdr:cNvSpPr txBox="1"/>
      </xdr:nvSpPr>
      <xdr:spPr>
        <a:xfrm>
          <a:off x="4686300" y="164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64655</xdr:rowOff>
    </xdr:from>
    <xdr:to>
      <xdr:col>20</xdr:col>
      <xdr:colOff>38100</xdr:colOff>
      <xdr:row>96</xdr:row>
      <xdr:rowOff>166255</xdr:rowOff>
    </xdr:to>
    <xdr:sp macro="" textlink="">
      <xdr:nvSpPr>
        <xdr:cNvPr id="248" name="楕円 247"/>
        <xdr:cNvSpPr/>
      </xdr:nvSpPr>
      <xdr:spPr>
        <a:xfrm>
          <a:off x="3746500" y="16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157382</xdr:rowOff>
    </xdr:from>
    <xdr:ext cx="534377" cy="259045"/>
    <xdr:sp macro="" textlink="">
      <xdr:nvSpPr>
        <xdr:cNvPr id="249" name="テキスト ボックス 248"/>
        <xdr:cNvSpPr txBox="1"/>
      </xdr:nvSpPr>
      <xdr:spPr>
        <a:xfrm>
          <a:off x="3530111" y="166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119762</xdr:rowOff>
    </xdr:from>
    <xdr:to>
      <xdr:col>15</xdr:col>
      <xdr:colOff>101600</xdr:colOff>
      <xdr:row>97</xdr:row>
      <xdr:rowOff>49912</xdr:rowOff>
    </xdr:to>
    <xdr:sp macro="" textlink="">
      <xdr:nvSpPr>
        <xdr:cNvPr id="250" name="楕円 249"/>
        <xdr:cNvSpPr/>
      </xdr:nvSpPr>
      <xdr:spPr>
        <a:xfrm>
          <a:off x="2857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41039</xdr:rowOff>
    </xdr:from>
    <xdr:ext cx="534377" cy="259045"/>
    <xdr:sp macro="" textlink="">
      <xdr:nvSpPr>
        <xdr:cNvPr id="251" name="テキスト ボックス 250"/>
        <xdr:cNvSpPr txBox="1"/>
      </xdr:nvSpPr>
      <xdr:spPr>
        <a:xfrm>
          <a:off x="2641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127724</xdr:rowOff>
    </xdr:from>
    <xdr:to>
      <xdr:col>10</xdr:col>
      <xdr:colOff>165100</xdr:colOff>
      <xdr:row>97</xdr:row>
      <xdr:rowOff>57874</xdr:rowOff>
    </xdr:to>
    <xdr:sp macro="" textlink="">
      <xdr:nvSpPr>
        <xdr:cNvPr id="252" name="楕円 251"/>
        <xdr:cNvSpPr/>
      </xdr:nvSpPr>
      <xdr:spPr>
        <a:xfrm>
          <a:off x="1968500" y="1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49001</xdr:rowOff>
    </xdr:from>
    <xdr:ext cx="534377" cy="259045"/>
    <xdr:sp macro="" textlink="">
      <xdr:nvSpPr>
        <xdr:cNvPr id="253" name="テキスト ボックス 252"/>
        <xdr:cNvSpPr txBox="1"/>
      </xdr:nvSpPr>
      <xdr:spPr>
        <a:xfrm>
          <a:off x="1752111" y="166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34900</xdr:rowOff>
    </xdr:from>
    <xdr:to>
      <xdr:col>6</xdr:col>
      <xdr:colOff>38100</xdr:colOff>
      <xdr:row>97</xdr:row>
      <xdr:rowOff>136500</xdr:rowOff>
    </xdr:to>
    <xdr:sp macro="" textlink="">
      <xdr:nvSpPr>
        <xdr:cNvPr id="254" name="楕円 253"/>
        <xdr:cNvSpPr/>
      </xdr:nvSpPr>
      <xdr:spPr>
        <a:xfrm>
          <a:off x="1079500" y="166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127627</xdr:rowOff>
    </xdr:from>
    <xdr:ext cx="534377" cy="259045"/>
    <xdr:sp macro="" textlink="">
      <xdr:nvSpPr>
        <xdr:cNvPr id="255" name="テキスト ボックス 254"/>
        <xdr:cNvSpPr txBox="1"/>
      </xdr:nvSpPr>
      <xdr:spPr>
        <a:xfrm>
          <a:off x="863111" y="167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68593</xdr:rowOff>
    </xdr:from>
    <xdr:to>
      <xdr:col>55</xdr:col>
      <xdr:colOff>0</xdr:colOff>
      <xdr:row>36</xdr:row>
      <xdr:rowOff>84646</xdr:rowOff>
    </xdr:to>
    <xdr:cxnSp macro="">
      <xdr:nvCxnSpPr>
        <xdr:cNvPr id="284" name="直線コネクタ 283"/>
        <xdr:cNvCxnSpPr/>
      </xdr:nvCxnSpPr>
      <xdr:spPr>
        <a:xfrm>
          <a:off x="9639300" y="6240793"/>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133807</xdr:rowOff>
    </xdr:from>
    <xdr:to>
      <xdr:col>50</xdr:col>
      <xdr:colOff>114300</xdr:colOff>
      <xdr:row>36</xdr:row>
      <xdr:rowOff>68593</xdr:rowOff>
    </xdr:to>
    <xdr:cxnSp macro="">
      <xdr:nvCxnSpPr>
        <xdr:cNvPr id="287" name="直線コネクタ 286"/>
        <xdr:cNvCxnSpPr/>
      </xdr:nvCxnSpPr>
      <xdr:spPr>
        <a:xfrm>
          <a:off x="8750300" y="6134557"/>
          <a:ext cx="889000" cy="10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133807</xdr:rowOff>
    </xdr:from>
    <xdr:to>
      <xdr:col>45</xdr:col>
      <xdr:colOff>177800</xdr:colOff>
      <xdr:row>36</xdr:row>
      <xdr:rowOff>28448</xdr:rowOff>
    </xdr:to>
    <xdr:cxnSp macro="">
      <xdr:nvCxnSpPr>
        <xdr:cNvPr id="290" name="直線コネクタ 289"/>
        <xdr:cNvCxnSpPr/>
      </xdr:nvCxnSpPr>
      <xdr:spPr>
        <a:xfrm flipV="1">
          <a:off x="7861300" y="6134557"/>
          <a:ext cx="889000" cy="6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876</xdr:rowOff>
    </xdr:from>
    <xdr:to>
      <xdr:col>41</xdr:col>
      <xdr:colOff>50800</xdr:colOff>
      <xdr:row>36</xdr:row>
      <xdr:rowOff>28448</xdr:rowOff>
    </xdr:to>
    <xdr:cxnSp macro="">
      <xdr:nvCxnSpPr>
        <xdr:cNvPr id="293" name="直線コネクタ 292"/>
        <xdr:cNvCxnSpPr/>
      </xdr:nvCxnSpPr>
      <xdr:spPr>
        <a:xfrm>
          <a:off x="6972300" y="6173076"/>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33846</xdr:rowOff>
    </xdr:from>
    <xdr:to>
      <xdr:col>55</xdr:col>
      <xdr:colOff>50800</xdr:colOff>
      <xdr:row>36</xdr:row>
      <xdr:rowOff>135446</xdr:rowOff>
    </xdr:to>
    <xdr:sp macro="" textlink="">
      <xdr:nvSpPr>
        <xdr:cNvPr id="303" name="楕円 302"/>
        <xdr:cNvSpPr/>
      </xdr:nvSpPr>
      <xdr:spPr>
        <a:xfrm>
          <a:off x="10426700" y="62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12273</xdr:rowOff>
    </xdr:from>
    <xdr:ext cx="534377" cy="259045"/>
    <xdr:sp macro="" textlink="">
      <xdr:nvSpPr>
        <xdr:cNvPr id="304" name="補助費等該当値テキスト"/>
        <xdr:cNvSpPr txBox="1"/>
      </xdr:nvSpPr>
      <xdr:spPr>
        <a:xfrm>
          <a:off x="10528300" y="61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17793</xdr:rowOff>
    </xdr:from>
    <xdr:to>
      <xdr:col>50</xdr:col>
      <xdr:colOff>165100</xdr:colOff>
      <xdr:row>36</xdr:row>
      <xdr:rowOff>119393</xdr:rowOff>
    </xdr:to>
    <xdr:sp macro="" textlink="">
      <xdr:nvSpPr>
        <xdr:cNvPr id="305" name="楕円 304"/>
        <xdr:cNvSpPr/>
      </xdr:nvSpPr>
      <xdr:spPr>
        <a:xfrm>
          <a:off x="9588500" y="61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110520</xdr:rowOff>
    </xdr:from>
    <xdr:ext cx="534377" cy="259045"/>
    <xdr:sp macro="" textlink="">
      <xdr:nvSpPr>
        <xdr:cNvPr id="306" name="テキスト ボックス 305"/>
        <xdr:cNvSpPr txBox="1"/>
      </xdr:nvSpPr>
      <xdr:spPr>
        <a:xfrm>
          <a:off x="9372111" y="62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83007</xdr:rowOff>
    </xdr:from>
    <xdr:to>
      <xdr:col>46</xdr:col>
      <xdr:colOff>38100</xdr:colOff>
      <xdr:row>36</xdr:row>
      <xdr:rowOff>13157</xdr:rowOff>
    </xdr:to>
    <xdr:sp macro="" textlink="">
      <xdr:nvSpPr>
        <xdr:cNvPr id="307" name="楕円 306"/>
        <xdr:cNvSpPr/>
      </xdr:nvSpPr>
      <xdr:spPr>
        <a:xfrm>
          <a:off x="8699500" y="60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29684</xdr:rowOff>
    </xdr:from>
    <xdr:ext cx="534377" cy="259045"/>
    <xdr:sp macro="" textlink="">
      <xdr:nvSpPr>
        <xdr:cNvPr id="308" name="テキスト ボックス 307"/>
        <xdr:cNvSpPr txBox="1"/>
      </xdr:nvSpPr>
      <xdr:spPr>
        <a:xfrm>
          <a:off x="8483111" y="58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149098</xdr:rowOff>
    </xdr:from>
    <xdr:to>
      <xdr:col>41</xdr:col>
      <xdr:colOff>101600</xdr:colOff>
      <xdr:row>36</xdr:row>
      <xdr:rowOff>79248</xdr:rowOff>
    </xdr:to>
    <xdr:sp macro="" textlink="">
      <xdr:nvSpPr>
        <xdr:cNvPr id="309" name="楕円 308"/>
        <xdr:cNvSpPr/>
      </xdr:nvSpPr>
      <xdr:spPr>
        <a:xfrm>
          <a:off x="7810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95775</xdr:rowOff>
    </xdr:from>
    <xdr:ext cx="534377" cy="259045"/>
    <xdr:sp macro="" textlink="">
      <xdr:nvSpPr>
        <xdr:cNvPr id="310" name="テキスト ボックス 309"/>
        <xdr:cNvSpPr txBox="1"/>
      </xdr:nvSpPr>
      <xdr:spPr>
        <a:xfrm>
          <a:off x="7594111" y="592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121526</xdr:rowOff>
    </xdr:from>
    <xdr:to>
      <xdr:col>36</xdr:col>
      <xdr:colOff>165100</xdr:colOff>
      <xdr:row>36</xdr:row>
      <xdr:rowOff>51676</xdr:rowOff>
    </xdr:to>
    <xdr:sp macro="" textlink="">
      <xdr:nvSpPr>
        <xdr:cNvPr id="311" name="楕円 310"/>
        <xdr:cNvSpPr/>
      </xdr:nvSpPr>
      <xdr:spPr>
        <a:xfrm>
          <a:off x="6921500" y="61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68203</xdr:rowOff>
    </xdr:from>
    <xdr:ext cx="534377" cy="259045"/>
    <xdr:sp macro="" textlink="">
      <xdr:nvSpPr>
        <xdr:cNvPr id="312" name="テキスト ボックス 311"/>
        <xdr:cNvSpPr txBox="1"/>
      </xdr:nvSpPr>
      <xdr:spPr>
        <a:xfrm>
          <a:off x="6705111" y="58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102888</xdr:rowOff>
    </xdr:from>
    <xdr:to>
      <xdr:col>55</xdr:col>
      <xdr:colOff>0</xdr:colOff>
      <xdr:row>58</xdr:row>
      <xdr:rowOff>126134</xdr:rowOff>
    </xdr:to>
    <xdr:cxnSp macro="">
      <xdr:nvCxnSpPr>
        <xdr:cNvPr id="341" name="直線コネクタ 340"/>
        <xdr:cNvCxnSpPr/>
      </xdr:nvCxnSpPr>
      <xdr:spPr>
        <a:xfrm flipV="1">
          <a:off x="9639300" y="10046988"/>
          <a:ext cx="8382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126134</xdr:rowOff>
    </xdr:from>
    <xdr:to>
      <xdr:col>50</xdr:col>
      <xdr:colOff>114300</xdr:colOff>
      <xdr:row>58</xdr:row>
      <xdr:rowOff>126536</xdr:rowOff>
    </xdr:to>
    <xdr:cxnSp macro="">
      <xdr:nvCxnSpPr>
        <xdr:cNvPr id="344" name="直線コネクタ 343"/>
        <xdr:cNvCxnSpPr/>
      </xdr:nvCxnSpPr>
      <xdr:spPr>
        <a:xfrm flipV="1">
          <a:off x="8750300" y="1007023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110908</xdr:rowOff>
    </xdr:from>
    <xdr:to>
      <xdr:col>45</xdr:col>
      <xdr:colOff>177800</xdr:colOff>
      <xdr:row>58</xdr:row>
      <xdr:rowOff>126536</xdr:rowOff>
    </xdr:to>
    <xdr:cxnSp macro="">
      <xdr:nvCxnSpPr>
        <xdr:cNvPr id="347" name="直線コネクタ 346"/>
        <xdr:cNvCxnSpPr/>
      </xdr:nvCxnSpPr>
      <xdr:spPr>
        <a:xfrm>
          <a:off x="7861300" y="10055008"/>
          <a:ext cx="8890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110908</xdr:rowOff>
    </xdr:from>
    <xdr:to>
      <xdr:col>41</xdr:col>
      <xdr:colOff>50800</xdr:colOff>
      <xdr:row>58</xdr:row>
      <xdr:rowOff>112952</xdr:rowOff>
    </xdr:to>
    <xdr:cxnSp macro="">
      <xdr:nvCxnSpPr>
        <xdr:cNvPr id="350" name="直線コネクタ 349"/>
        <xdr:cNvCxnSpPr/>
      </xdr:nvCxnSpPr>
      <xdr:spPr>
        <a:xfrm flipV="1">
          <a:off x="6972300" y="10055008"/>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52088</xdr:rowOff>
    </xdr:from>
    <xdr:to>
      <xdr:col>55</xdr:col>
      <xdr:colOff>50800</xdr:colOff>
      <xdr:row>58</xdr:row>
      <xdr:rowOff>153688</xdr:rowOff>
    </xdr:to>
    <xdr:sp macro="" textlink="">
      <xdr:nvSpPr>
        <xdr:cNvPr id="360" name="楕円 359"/>
        <xdr:cNvSpPr/>
      </xdr:nvSpPr>
      <xdr:spPr>
        <a:xfrm>
          <a:off x="10426700" y="99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11465</xdr:rowOff>
    </xdr:from>
    <xdr:ext cx="534377" cy="259045"/>
    <xdr:sp macro="" textlink="">
      <xdr:nvSpPr>
        <xdr:cNvPr id="361" name="普通建設事業費該当値テキスト"/>
        <xdr:cNvSpPr txBox="1"/>
      </xdr:nvSpPr>
      <xdr:spPr>
        <a:xfrm>
          <a:off x="10528300" y="97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75334</xdr:rowOff>
    </xdr:from>
    <xdr:to>
      <xdr:col>50</xdr:col>
      <xdr:colOff>165100</xdr:colOff>
      <xdr:row>59</xdr:row>
      <xdr:rowOff>5484</xdr:rowOff>
    </xdr:to>
    <xdr:sp macro="" textlink="">
      <xdr:nvSpPr>
        <xdr:cNvPr id="362" name="楕円 361"/>
        <xdr:cNvSpPr/>
      </xdr:nvSpPr>
      <xdr:spPr>
        <a:xfrm>
          <a:off x="9588500" y="100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168061</xdr:rowOff>
    </xdr:from>
    <xdr:ext cx="534377" cy="259045"/>
    <xdr:sp macro="" textlink="">
      <xdr:nvSpPr>
        <xdr:cNvPr id="363" name="テキスト ボックス 362"/>
        <xdr:cNvSpPr txBox="1"/>
      </xdr:nvSpPr>
      <xdr:spPr>
        <a:xfrm>
          <a:off x="9372111" y="101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75736</xdr:rowOff>
    </xdr:from>
    <xdr:to>
      <xdr:col>46</xdr:col>
      <xdr:colOff>38100</xdr:colOff>
      <xdr:row>59</xdr:row>
      <xdr:rowOff>5886</xdr:rowOff>
    </xdr:to>
    <xdr:sp macro="" textlink="">
      <xdr:nvSpPr>
        <xdr:cNvPr id="364" name="楕円 363"/>
        <xdr:cNvSpPr/>
      </xdr:nvSpPr>
      <xdr:spPr>
        <a:xfrm>
          <a:off x="8699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168463</xdr:rowOff>
    </xdr:from>
    <xdr:ext cx="534377" cy="259045"/>
    <xdr:sp macro="" textlink="">
      <xdr:nvSpPr>
        <xdr:cNvPr id="365" name="テキスト ボックス 364"/>
        <xdr:cNvSpPr txBox="1"/>
      </xdr:nvSpPr>
      <xdr:spPr>
        <a:xfrm>
          <a:off x="8483111" y="101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60108</xdr:rowOff>
    </xdr:from>
    <xdr:to>
      <xdr:col>41</xdr:col>
      <xdr:colOff>101600</xdr:colOff>
      <xdr:row>58</xdr:row>
      <xdr:rowOff>161708</xdr:rowOff>
    </xdr:to>
    <xdr:sp macro="" textlink="">
      <xdr:nvSpPr>
        <xdr:cNvPr id="366" name="楕円 365"/>
        <xdr:cNvSpPr/>
      </xdr:nvSpPr>
      <xdr:spPr>
        <a:xfrm>
          <a:off x="7810500" y="100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152835</xdr:rowOff>
    </xdr:from>
    <xdr:ext cx="534377" cy="259045"/>
    <xdr:sp macro="" textlink="">
      <xdr:nvSpPr>
        <xdr:cNvPr id="367" name="テキスト ボックス 366"/>
        <xdr:cNvSpPr txBox="1"/>
      </xdr:nvSpPr>
      <xdr:spPr>
        <a:xfrm>
          <a:off x="7594111" y="100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62152</xdr:rowOff>
    </xdr:from>
    <xdr:to>
      <xdr:col>36</xdr:col>
      <xdr:colOff>165100</xdr:colOff>
      <xdr:row>58</xdr:row>
      <xdr:rowOff>163752</xdr:rowOff>
    </xdr:to>
    <xdr:sp macro="" textlink="">
      <xdr:nvSpPr>
        <xdr:cNvPr id="368" name="楕円 367"/>
        <xdr:cNvSpPr/>
      </xdr:nvSpPr>
      <xdr:spPr>
        <a:xfrm>
          <a:off x="6921500" y="100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154879</xdr:rowOff>
    </xdr:from>
    <xdr:ext cx="534377" cy="259045"/>
    <xdr:sp macro="" textlink="">
      <xdr:nvSpPr>
        <xdr:cNvPr id="369" name="テキスト ボックス 368"/>
        <xdr:cNvSpPr txBox="1"/>
      </xdr:nvSpPr>
      <xdr:spPr>
        <a:xfrm>
          <a:off x="6705111" y="100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125337</xdr:rowOff>
    </xdr:from>
    <xdr:to>
      <xdr:col>55</xdr:col>
      <xdr:colOff>0</xdr:colOff>
      <xdr:row>78</xdr:row>
      <xdr:rowOff>125538</xdr:rowOff>
    </xdr:to>
    <xdr:cxnSp macro="">
      <xdr:nvCxnSpPr>
        <xdr:cNvPr id="396" name="直線コネクタ 395"/>
        <xdr:cNvCxnSpPr/>
      </xdr:nvCxnSpPr>
      <xdr:spPr>
        <a:xfrm>
          <a:off x="9639300" y="1349843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125009</xdr:rowOff>
    </xdr:from>
    <xdr:to>
      <xdr:col>50</xdr:col>
      <xdr:colOff>114300</xdr:colOff>
      <xdr:row>78</xdr:row>
      <xdr:rowOff>125337</xdr:rowOff>
    </xdr:to>
    <xdr:cxnSp macro="">
      <xdr:nvCxnSpPr>
        <xdr:cNvPr id="399" name="直線コネクタ 398"/>
        <xdr:cNvCxnSpPr/>
      </xdr:nvCxnSpPr>
      <xdr:spPr>
        <a:xfrm>
          <a:off x="8750300" y="1349810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116298</xdr:rowOff>
    </xdr:from>
    <xdr:to>
      <xdr:col>45</xdr:col>
      <xdr:colOff>177800</xdr:colOff>
      <xdr:row>78</xdr:row>
      <xdr:rowOff>125009</xdr:rowOff>
    </xdr:to>
    <xdr:cxnSp macro="">
      <xdr:nvCxnSpPr>
        <xdr:cNvPr id="402" name="直線コネクタ 401"/>
        <xdr:cNvCxnSpPr/>
      </xdr:nvCxnSpPr>
      <xdr:spPr>
        <a:xfrm>
          <a:off x="7861300" y="13489398"/>
          <a:ext cx="8890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74738</xdr:rowOff>
    </xdr:from>
    <xdr:to>
      <xdr:col>55</xdr:col>
      <xdr:colOff>50800</xdr:colOff>
      <xdr:row>79</xdr:row>
      <xdr:rowOff>4888</xdr:rowOff>
    </xdr:to>
    <xdr:sp macro="" textlink="">
      <xdr:nvSpPr>
        <xdr:cNvPr id="412" name="楕円 411"/>
        <xdr:cNvSpPr/>
      </xdr:nvSpPr>
      <xdr:spPr>
        <a:xfrm>
          <a:off x="10426700" y="134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74537</xdr:rowOff>
    </xdr:from>
    <xdr:to>
      <xdr:col>50</xdr:col>
      <xdr:colOff>165100</xdr:colOff>
      <xdr:row>79</xdr:row>
      <xdr:rowOff>4687</xdr:rowOff>
    </xdr:to>
    <xdr:sp macro="" textlink="">
      <xdr:nvSpPr>
        <xdr:cNvPr id="414" name="楕円 413"/>
        <xdr:cNvSpPr/>
      </xdr:nvSpPr>
      <xdr:spPr>
        <a:xfrm>
          <a:off x="9588500" y="13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167264</xdr:rowOff>
    </xdr:from>
    <xdr:ext cx="469744" cy="259045"/>
    <xdr:sp macro="" textlink="">
      <xdr:nvSpPr>
        <xdr:cNvPr id="415" name="テキスト ボックス 414"/>
        <xdr:cNvSpPr txBox="1"/>
      </xdr:nvSpPr>
      <xdr:spPr>
        <a:xfrm>
          <a:off x="9404428" y="1354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74209</xdr:rowOff>
    </xdr:from>
    <xdr:to>
      <xdr:col>46</xdr:col>
      <xdr:colOff>38100</xdr:colOff>
      <xdr:row>79</xdr:row>
      <xdr:rowOff>4359</xdr:rowOff>
    </xdr:to>
    <xdr:sp macro="" textlink="">
      <xdr:nvSpPr>
        <xdr:cNvPr id="416" name="楕円 415"/>
        <xdr:cNvSpPr/>
      </xdr:nvSpPr>
      <xdr:spPr>
        <a:xfrm>
          <a:off x="8699500" y="134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166936</xdr:rowOff>
    </xdr:from>
    <xdr:ext cx="469744" cy="259045"/>
    <xdr:sp macro="" textlink="">
      <xdr:nvSpPr>
        <xdr:cNvPr id="417" name="テキスト ボックス 416"/>
        <xdr:cNvSpPr txBox="1"/>
      </xdr:nvSpPr>
      <xdr:spPr>
        <a:xfrm>
          <a:off x="8515428" y="135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65498</xdr:rowOff>
    </xdr:from>
    <xdr:to>
      <xdr:col>41</xdr:col>
      <xdr:colOff>101600</xdr:colOff>
      <xdr:row>78</xdr:row>
      <xdr:rowOff>167098</xdr:rowOff>
    </xdr:to>
    <xdr:sp macro="" textlink="">
      <xdr:nvSpPr>
        <xdr:cNvPr id="418" name="楕円 417"/>
        <xdr:cNvSpPr/>
      </xdr:nvSpPr>
      <xdr:spPr>
        <a:xfrm>
          <a:off x="7810500" y="134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158225</xdr:rowOff>
    </xdr:from>
    <xdr:ext cx="534377" cy="259045"/>
    <xdr:sp macro="" textlink="">
      <xdr:nvSpPr>
        <xdr:cNvPr id="419" name="テキスト ボックス 418"/>
        <xdr:cNvSpPr txBox="1"/>
      </xdr:nvSpPr>
      <xdr:spPr>
        <a:xfrm>
          <a:off x="7594111" y="135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77082</xdr:rowOff>
    </xdr:from>
    <xdr:to>
      <xdr:col>55</xdr:col>
      <xdr:colOff>0</xdr:colOff>
      <xdr:row>97</xdr:row>
      <xdr:rowOff>162713</xdr:rowOff>
    </xdr:to>
    <xdr:cxnSp macro="">
      <xdr:nvCxnSpPr>
        <xdr:cNvPr id="448" name="直線コネクタ 447"/>
        <xdr:cNvCxnSpPr/>
      </xdr:nvCxnSpPr>
      <xdr:spPr>
        <a:xfrm flipV="1">
          <a:off x="9639300" y="16707732"/>
          <a:ext cx="838200" cy="8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162713</xdr:rowOff>
    </xdr:from>
    <xdr:to>
      <xdr:col>50</xdr:col>
      <xdr:colOff>114300</xdr:colOff>
      <xdr:row>98</xdr:row>
      <xdr:rowOff>16542</xdr:rowOff>
    </xdr:to>
    <xdr:cxnSp macro="">
      <xdr:nvCxnSpPr>
        <xdr:cNvPr id="451" name="直線コネクタ 450"/>
        <xdr:cNvCxnSpPr/>
      </xdr:nvCxnSpPr>
      <xdr:spPr>
        <a:xfrm flipV="1">
          <a:off x="8750300" y="1679336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34734</xdr:rowOff>
    </xdr:from>
    <xdr:to>
      <xdr:col>45</xdr:col>
      <xdr:colOff>177800</xdr:colOff>
      <xdr:row>98</xdr:row>
      <xdr:rowOff>16542</xdr:rowOff>
    </xdr:to>
    <xdr:cxnSp macro="">
      <xdr:nvCxnSpPr>
        <xdr:cNvPr id="454" name="直線コネクタ 453"/>
        <xdr:cNvCxnSpPr/>
      </xdr:nvCxnSpPr>
      <xdr:spPr>
        <a:xfrm>
          <a:off x="7861300" y="16665384"/>
          <a:ext cx="889000" cy="1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26282</xdr:rowOff>
    </xdr:from>
    <xdr:to>
      <xdr:col>55</xdr:col>
      <xdr:colOff>50800</xdr:colOff>
      <xdr:row>97</xdr:row>
      <xdr:rowOff>127882</xdr:rowOff>
    </xdr:to>
    <xdr:sp macro="" textlink="">
      <xdr:nvSpPr>
        <xdr:cNvPr id="464" name="楕円 463"/>
        <xdr:cNvSpPr/>
      </xdr:nvSpPr>
      <xdr:spPr>
        <a:xfrm>
          <a:off x="104267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4709</xdr:rowOff>
    </xdr:from>
    <xdr:ext cx="534377" cy="259045"/>
    <xdr:sp macro="" textlink="">
      <xdr:nvSpPr>
        <xdr:cNvPr id="465" name="普通建設事業費 （ うち更新整備　）該当値テキスト"/>
        <xdr:cNvSpPr txBox="1"/>
      </xdr:nvSpPr>
      <xdr:spPr>
        <a:xfrm>
          <a:off x="10528300" y="166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111913</xdr:rowOff>
    </xdr:from>
    <xdr:to>
      <xdr:col>50</xdr:col>
      <xdr:colOff>165100</xdr:colOff>
      <xdr:row>98</xdr:row>
      <xdr:rowOff>42063</xdr:rowOff>
    </xdr:to>
    <xdr:sp macro="" textlink="">
      <xdr:nvSpPr>
        <xdr:cNvPr id="466" name="楕円 465"/>
        <xdr:cNvSpPr/>
      </xdr:nvSpPr>
      <xdr:spPr>
        <a:xfrm>
          <a:off x="9588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33190</xdr:rowOff>
    </xdr:from>
    <xdr:ext cx="534377" cy="259045"/>
    <xdr:sp macro="" textlink="">
      <xdr:nvSpPr>
        <xdr:cNvPr id="467" name="テキスト ボックス 466"/>
        <xdr:cNvSpPr txBox="1"/>
      </xdr:nvSpPr>
      <xdr:spPr>
        <a:xfrm>
          <a:off x="9372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137192</xdr:rowOff>
    </xdr:from>
    <xdr:to>
      <xdr:col>46</xdr:col>
      <xdr:colOff>38100</xdr:colOff>
      <xdr:row>98</xdr:row>
      <xdr:rowOff>67342</xdr:rowOff>
    </xdr:to>
    <xdr:sp macro="" textlink="">
      <xdr:nvSpPr>
        <xdr:cNvPr id="468" name="楕円 467"/>
        <xdr:cNvSpPr/>
      </xdr:nvSpPr>
      <xdr:spPr>
        <a:xfrm>
          <a:off x="8699500" y="16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58469</xdr:rowOff>
    </xdr:from>
    <xdr:ext cx="534377" cy="259045"/>
    <xdr:sp macro="" textlink="">
      <xdr:nvSpPr>
        <xdr:cNvPr id="469" name="テキスト ボックス 468"/>
        <xdr:cNvSpPr txBox="1"/>
      </xdr:nvSpPr>
      <xdr:spPr>
        <a:xfrm>
          <a:off x="8483111" y="168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155384</xdr:rowOff>
    </xdr:from>
    <xdr:to>
      <xdr:col>41</xdr:col>
      <xdr:colOff>101600</xdr:colOff>
      <xdr:row>97</xdr:row>
      <xdr:rowOff>85534</xdr:rowOff>
    </xdr:to>
    <xdr:sp macro="" textlink="">
      <xdr:nvSpPr>
        <xdr:cNvPr id="470" name="楕円 469"/>
        <xdr:cNvSpPr/>
      </xdr:nvSpPr>
      <xdr:spPr>
        <a:xfrm>
          <a:off x="78105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76661</xdr:rowOff>
    </xdr:from>
    <xdr:ext cx="534377" cy="259045"/>
    <xdr:sp macro="" textlink="">
      <xdr:nvSpPr>
        <xdr:cNvPr id="471" name="テキスト ボックス 470"/>
        <xdr:cNvSpPr txBox="1"/>
      </xdr:nvSpPr>
      <xdr:spPr>
        <a:xfrm>
          <a:off x="7594111" y="167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23533</xdr:rowOff>
    </xdr:from>
    <xdr:to>
      <xdr:col>85</xdr:col>
      <xdr:colOff>127000</xdr:colOff>
      <xdr:row>39</xdr:row>
      <xdr:rowOff>44450</xdr:rowOff>
    </xdr:to>
    <xdr:cxnSp macro="">
      <xdr:nvCxnSpPr>
        <xdr:cNvPr id="500" name="直線コネクタ 499"/>
        <xdr:cNvCxnSpPr/>
      </xdr:nvCxnSpPr>
      <xdr:spPr>
        <a:xfrm flipV="1">
          <a:off x="15481300" y="6710083"/>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144183</xdr:rowOff>
    </xdr:from>
    <xdr:to>
      <xdr:col>85</xdr:col>
      <xdr:colOff>177800</xdr:colOff>
      <xdr:row>39</xdr:row>
      <xdr:rowOff>74333</xdr:rowOff>
    </xdr:to>
    <xdr:sp macro="" textlink="">
      <xdr:nvSpPr>
        <xdr:cNvPr id="519" name="楕円 518"/>
        <xdr:cNvSpPr/>
      </xdr:nvSpPr>
      <xdr:spPr>
        <a:xfrm>
          <a:off x="162687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103560</xdr:rowOff>
    </xdr:from>
    <xdr:ext cx="469744" cy="259045"/>
    <xdr:sp macro="" textlink="">
      <xdr:nvSpPr>
        <xdr:cNvPr id="520" name="災害復旧事業費該当値テキスト"/>
        <xdr:cNvSpPr txBox="1"/>
      </xdr:nvSpPr>
      <xdr:spPr>
        <a:xfrm>
          <a:off x="16370300" y="64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84556</xdr:rowOff>
    </xdr:from>
    <xdr:to>
      <xdr:col>85</xdr:col>
      <xdr:colOff>127000</xdr:colOff>
      <xdr:row>76</xdr:row>
      <xdr:rowOff>103632</xdr:rowOff>
    </xdr:to>
    <xdr:cxnSp macro="">
      <xdr:nvCxnSpPr>
        <xdr:cNvPr id="606" name="直線コネクタ 605"/>
        <xdr:cNvCxnSpPr/>
      </xdr:nvCxnSpPr>
      <xdr:spPr>
        <a:xfrm flipV="1">
          <a:off x="15481300" y="13114756"/>
          <a:ext cx="8382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103632</xdr:rowOff>
    </xdr:from>
    <xdr:to>
      <xdr:col>81</xdr:col>
      <xdr:colOff>50800</xdr:colOff>
      <xdr:row>76</xdr:row>
      <xdr:rowOff>103696</xdr:rowOff>
    </xdr:to>
    <xdr:cxnSp macro="">
      <xdr:nvCxnSpPr>
        <xdr:cNvPr id="609" name="直線コネクタ 608"/>
        <xdr:cNvCxnSpPr/>
      </xdr:nvCxnSpPr>
      <xdr:spPr>
        <a:xfrm flipV="1">
          <a:off x="14592300" y="13133832"/>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95035</xdr:rowOff>
    </xdr:from>
    <xdr:to>
      <xdr:col>76</xdr:col>
      <xdr:colOff>114300</xdr:colOff>
      <xdr:row>76</xdr:row>
      <xdr:rowOff>103696</xdr:rowOff>
    </xdr:to>
    <xdr:cxnSp macro="">
      <xdr:nvCxnSpPr>
        <xdr:cNvPr id="612" name="直線コネクタ 611"/>
        <xdr:cNvCxnSpPr/>
      </xdr:nvCxnSpPr>
      <xdr:spPr>
        <a:xfrm>
          <a:off x="13703300" y="13125235"/>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95035</xdr:rowOff>
    </xdr:from>
    <xdr:to>
      <xdr:col>71</xdr:col>
      <xdr:colOff>177800</xdr:colOff>
      <xdr:row>76</xdr:row>
      <xdr:rowOff>101918</xdr:rowOff>
    </xdr:to>
    <xdr:cxnSp macro="">
      <xdr:nvCxnSpPr>
        <xdr:cNvPr id="615" name="直線コネクタ 614"/>
        <xdr:cNvCxnSpPr/>
      </xdr:nvCxnSpPr>
      <xdr:spPr>
        <a:xfrm flipV="1">
          <a:off x="12814300" y="13125235"/>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33756</xdr:rowOff>
    </xdr:from>
    <xdr:to>
      <xdr:col>85</xdr:col>
      <xdr:colOff>177800</xdr:colOff>
      <xdr:row>76</xdr:row>
      <xdr:rowOff>135356</xdr:rowOff>
    </xdr:to>
    <xdr:sp macro="" textlink="">
      <xdr:nvSpPr>
        <xdr:cNvPr id="625" name="楕円 624"/>
        <xdr:cNvSpPr/>
      </xdr:nvSpPr>
      <xdr:spPr>
        <a:xfrm>
          <a:off x="16268700" y="130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12183</xdr:rowOff>
    </xdr:from>
    <xdr:ext cx="534377" cy="259045"/>
    <xdr:sp macro="" textlink="">
      <xdr:nvSpPr>
        <xdr:cNvPr id="626" name="公債費該当値テキスト"/>
        <xdr:cNvSpPr txBox="1"/>
      </xdr:nvSpPr>
      <xdr:spPr>
        <a:xfrm>
          <a:off x="16370300" y="130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52832</xdr:rowOff>
    </xdr:from>
    <xdr:to>
      <xdr:col>81</xdr:col>
      <xdr:colOff>101600</xdr:colOff>
      <xdr:row>76</xdr:row>
      <xdr:rowOff>154432</xdr:rowOff>
    </xdr:to>
    <xdr:sp macro="" textlink="">
      <xdr:nvSpPr>
        <xdr:cNvPr id="627" name="楕円 626"/>
        <xdr:cNvSpPr/>
      </xdr:nvSpPr>
      <xdr:spPr>
        <a:xfrm>
          <a:off x="15430500" y="130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145559</xdr:rowOff>
    </xdr:from>
    <xdr:ext cx="534377" cy="259045"/>
    <xdr:sp macro="" textlink="">
      <xdr:nvSpPr>
        <xdr:cNvPr id="628" name="テキスト ボックス 627"/>
        <xdr:cNvSpPr txBox="1"/>
      </xdr:nvSpPr>
      <xdr:spPr>
        <a:xfrm>
          <a:off x="15214111" y="131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52896</xdr:rowOff>
    </xdr:from>
    <xdr:to>
      <xdr:col>76</xdr:col>
      <xdr:colOff>165100</xdr:colOff>
      <xdr:row>76</xdr:row>
      <xdr:rowOff>154496</xdr:rowOff>
    </xdr:to>
    <xdr:sp macro="" textlink="">
      <xdr:nvSpPr>
        <xdr:cNvPr id="629" name="楕円 628"/>
        <xdr:cNvSpPr/>
      </xdr:nvSpPr>
      <xdr:spPr>
        <a:xfrm>
          <a:off x="14541500" y="130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145623</xdr:rowOff>
    </xdr:from>
    <xdr:ext cx="534377" cy="259045"/>
    <xdr:sp macro="" textlink="">
      <xdr:nvSpPr>
        <xdr:cNvPr id="630" name="テキスト ボックス 629"/>
        <xdr:cNvSpPr txBox="1"/>
      </xdr:nvSpPr>
      <xdr:spPr>
        <a:xfrm>
          <a:off x="14325111" y="131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44235</xdr:rowOff>
    </xdr:from>
    <xdr:to>
      <xdr:col>72</xdr:col>
      <xdr:colOff>38100</xdr:colOff>
      <xdr:row>76</xdr:row>
      <xdr:rowOff>145835</xdr:rowOff>
    </xdr:to>
    <xdr:sp macro="" textlink="">
      <xdr:nvSpPr>
        <xdr:cNvPr id="631" name="楕円 630"/>
        <xdr:cNvSpPr/>
      </xdr:nvSpPr>
      <xdr:spPr>
        <a:xfrm>
          <a:off x="13652500" y="130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136962</xdr:rowOff>
    </xdr:from>
    <xdr:ext cx="534377" cy="259045"/>
    <xdr:sp macro="" textlink="">
      <xdr:nvSpPr>
        <xdr:cNvPr id="632" name="テキスト ボックス 631"/>
        <xdr:cNvSpPr txBox="1"/>
      </xdr:nvSpPr>
      <xdr:spPr>
        <a:xfrm>
          <a:off x="13436111" y="131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51118</xdr:rowOff>
    </xdr:from>
    <xdr:to>
      <xdr:col>67</xdr:col>
      <xdr:colOff>101600</xdr:colOff>
      <xdr:row>76</xdr:row>
      <xdr:rowOff>152718</xdr:rowOff>
    </xdr:to>
    <xdr:sp macro="" textlink="">
      <xdr:nvSpPr>
        <xdr:cNvPr id="633" name="楕円 632"/>
        <xdr:cNvSpPr/>
      </xdr:nvSpPr>
      <xdr:spPr>
        <a:xfrm>
          <a:off x="12763500" y="130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143845</xdr:rowOff>
    </xdr:from>
    <xdr:ext cx="534377" cy="259045"/>
    <xdr:sp macro="" textlink="">
      <xdr:nvSpPr>
        <xdr:cNvPr id="634" name="テキスト ボックス 633"/>
        <xdr:cNvSpPr txBox="1"/>
      </xdr:nvSpPr>
      <xdr:spPr>
        <a:xfrm>
          <a:off x="12547111" y="131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93573</xdr:rowOff>
    </xdr:from>
    <xdr:to>
      <xdr:col>85</xdr:col>
      <xdr:colOff>127000</xdr:colOff>
      <xdr:row>98</xdr:row>
      <xdr:rowOff>124549</xdr:rowOff>
    </xdr:to>
    <xdr:cxnSp macro="">
      <xdr:nvCxnSpPr>
        <xdr:cNvPr id="661" name="直線コネクタ 660"/>
        <xdr:cNvCxnSpPr/>
      </xdr:nvCxnSpPr>
      <xdr:spPr>
        <a:xfrm flipV="1">
          <a:off x="15481300" y="16895673"/>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124549</xdr:rowOff>
    </xdr:from>
    <xdr:to>
      <xdr:col>81</xdr:col>
      <xdr:colOff>50800</xdr:colOff>
      <xdr:row>98</xdr:row>
      <xdr:rowOff>124782</xdr:rowOff>
    </xdr:to>
    <xdr:cxnSp macro="">
      <xdr:nvCxnSpPr>
        <xdr:cNvPr id="664" name="直線コネクタ 663"/>
        <xdr:cNvCxnSpPr/>
      </xdr:nvCxnSpPr>
      <xdr:spPr>
        <a:xfrm flipV="1">
          <a:off x="14592300" y="16926649"/>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124782</xdr:rowOff>
    </xdr:from>
    <xdr:to>
      <xdr:col>76</xdr:col>
      <xdr:colOff>114300</xdr:colOff>
      <xdr:row>98</xdr:row>
      <xdr:rowOff>125358</xdr:rowOff>
    </xdr:to>
    <xdr:cxnSp macro="">
      <xdr:nvCxnSpPr>
        <xdr:cNvPr id="667" name="直線コネクタ 666"/>
        <xdr:cNvCxnSpPr/>
      </xdr:nvCxnSpPr>
      <xdr:spPr>
        <a:xfrm flipV="1">
          <a:off x="13703300" y="16926882"/>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86747</xdr:rowOff>
    </xdr:from>
    <xdr:to>
      <xdr:col>71</xdr:col>
      <xdr:colOff>177800</xdr:colOff>
      <xdr:row>98</xdr:row>
      <xdr:rowOff>125358</xdr:rowOff>
    </xdr:to>
    <xdr:cxnSp macro="">
      <xdr:nvCxnSpPr>
        <xdr:cNvPr id="670" name="直線コネクタ 669"/>
        <xdr:cNvCxnSpPr/>
      </xdr:nvCxnSpPr>
      <xdr:spPr>
        <a:xfrm>
          <a:off x="12814300" y="16888847"/>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42773</xdr:rowOff>
    </xdr:from>
    <xdr:to>
      <xdr:col>85</xdr:col>
      <xdr:colOff>177800</xdr:colOff>
      <xdr:row>98</xdr:row>
      <xdr:rowOff>144373</xdr:rowOff>
    </xdr:to>
    <xdr:sp macro="" textlink="">
      <xdr:nvSpPr>
        <xdr:cNvPr id="680" name="楕円 679"/>
        <xdr:cNvSpPr/>
      </xdr:nvSpPr>
      <xdr:spPr>
        <a:xfrm>
          <a:off x="16268700" y="168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73749</xdr:rowOff>
    </xdr:from>
    <xdr:to>
      <xdr:col>81</xdr:col>
      <xdr:colOff>101600</xdr:colOff>
      <xdr:row>99</xdr:row>
      <xdr:rowOff>3899</xdr:rowOff>
    </xdr:to>
    <xdr:sp macro="" textlink="">
      <xdr:nvSpPr>
        <xdr:cNvPr id="682" name="楕円 681"/>
        <xdr:cNvSpPr/>
      </xdr:nvSpPr>
      <xdr:spPr>
        <a:xfrm>
          <a:off x="15430500" y="168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166476</xdr:rowOff>
    </xdr:from>
    <xdr:ext cx="469744" cy="259045"/>
    <xdr:sp macro="" textlink="">
      <xdr:nvSpPr>
        <xdr:cNvPr id="683" name="テキスト ボックス 682"/>
        <xdr:cNvSpPr txBox="1"/>
      </xdr:nvSpPr>
      <xdr:spPr>
        <a:xfrm>
          <a:off x="15246428" y="1696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73982</xdr:rowOff>
    </xdr:from>
    <xdr:to>
      <xdr:col>76</xdr:col>
      <xdr:colOff>165100</xdr:colOff>
      <xdr:row>99</xdr:row>
      <xdr:rowOff>4132</xdr:rowOff>
    </xdr:to>
    <xdr:sp macro="" textlink="">
      <xdr:nvSpPr>
        <xdr:cNvPr id="684" name="楕円 683"/>
        <xdr:cNvSpPr/>
      </xdr:nvSpPr>
      <xdr:spPr>
        <a:xfrm>
          <a:off x="14541500" y="168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166709</xdr:rowOff>
    </xdr:from>
    <xdr:ext cx="469744" cy="259045"/>
    <xdr:sp macro="" textlink="">
      <xdr:nvSpPr>
        <xdr:cNvPr id="685" name="テキスト ボックス 684"/>
        <xdr:cNvSpPr txBox="1"/>
      </xdr:nvSpPr>
      <xdr:spPr>
        <a:xfrm>
          <a:off x="14357428" y="1696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74558</xdr:rowOff>
    </xdr:from>
    <xdr:to>
      <xdr:col>72</xdr:col>
      <xdr:colOff>38100</xdr:colOff>
      <xdr:row>99</xdr:row>
      <xdr:rowOff>4708</xdr:rowOff>
    </xdr:to>
    <xdr:sp macro="" textlink="">
      <xdr:nvSpPr>
        <xdr:cNvPr id="686" name="楕円 685"/>
        <xdr:cNvSpPr/>
      </xdr:nvSpPr>
      <xdr:spPr>
        <a:xfrm>
          <a:off x="13652500" y="168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167285</xdr:rowOff>
    </xdr:from>
    <xdr:ext cx="469744" cy="259045"/>
    <xdr:sp macro="" textlink="">
      <xdr:nvSpPr>
        <xdr:cNvPr id="687" name="テキスト ボックス 686"/>
        <xdr:cNvSpPr txBox="1"/>
      </xdr:nvSpPr>
      <xdr:spPr>
        <a:xfrm>
          <a:off x="13468428" y="1696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35947</xdr:rowOff>
    </xdr:from>
    <xdr:to>
      <xdr:col>67</xdr:col>
      <xdr:colOff>101600</xdr:colOff>
      <xdr:row>98</xdr:row>
      <xdr:rowOff>137547</xdr:rowOff>
    </xdr:to>
    <xdr:sp macro="" textlink="">
      <xdr:nvSpPr>
        <xdr:cNvPr id="688" name="楕円 687"/>
        <xdr:cNvSpPr/>
      </xdr:nvSpPr>
      <xdr:spPr>
        <a:xfrm>
          <a:off x="12763500" y="168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128674</xdr:rowOff>
    </xdr:from>
    <xdr:ext cx="534377" cy="259045"/>
    <xdr:sp macro="" textlink="">
      <xdr:nvSpPr>
        <xdr:cNvPr id="689" name="テキスト ボックス 688"/>
        <xdr:cNvSpPr txBox="1"/>
      </xdr:nvSpPr>
      <xdr:spPr>
        <a:xfrm>
          <a:off x="12547111" y="169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33127</xdr:rowOff>
    </xdr:from>
    <xdr:to>
      <xdr:col>116</xdr:col>
      <xdr:colOff>63500</xdr:colOff>
      <xdr:row>37</xdr:row>
      <xdr:rowOff>62570</xdr:rowOff>
    </xdr:to>
    <xdr:cxnSp macro="">
      <xdr:nvCxnSpPr>
        <xdr:cNvPr id="716" name="直線コネクタ 715"/>
        <xdr:cNvCxnSpPr/>
      </xdr:nvCxnSpPr>
      <xdr:spPr>
        <a:xfrm>
          <a:off x="21323300" y="6376777"/>
          <a:ext cx="8382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33127</xdr:rowOff>
    </xdr:from>
    <xdr:to>
      <xdr:col>111</xdr:col>
      <xdr:colOff>177800</xdr:colOff>
      <xdr:row>38</xdr:row>
      <xdr:rowOff>71348</xdr:rowOff>
    </xdr:to>
    <xdr:cxnSp macro="">
      <xdr:nvCxnSpPr>
        <xdr:cNvPr id="719" name="直線コネクタ 718"/>
        <xdr:cNvCxnSpPr/>
      </xdr:nvCxnSpPr>
      <xdr:spPr>
        <a:xfrm flipV="1">
          <a:off x="20434300" y="6376777"/>
          <a:ext cx="889000" cy="20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115560</xdr:rowOff>
    </xdr:from>
    <xdr:to>
      <xdr:col>107</xdr:col>
      <xdr:colOff>50800</xdr:colOff>
      <xdr:row>38</xdr:row>
      <xdr:rowOff>71348</xdr:rowOff>
    </xdr:to>
    <xdr:cxnSp macro="">
      <xdr:nvCxnSpPr>
        <xdr:cNvPr id="722" name="直線コネクタ 721"/>
        <xdr:cNvCxnSpPr/>
      </xdr:nvCxnSpPr>
      <xdr:spPr>
        <a:xfrm>
          <a:off x="19545300" y="6459210"/>
          <a:ext cx="889000" cy="1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115560</xdr:rowOff>
    </xdr:from>
    <xdr:to>
      <xdr:col>102</xdr:col>
      <xdr:colOff>114300</xdr:colOff>
      <xdr:row>37</xdr:row>
      <xdr:rowOff>119995</xdr:rowOff>
    </xdr:to>
    <xdr:cxnSp macro="">
      <xdr:nvCxnSpPr>
        <xdr:cNvPr id="725" name="直線コネクタ 724"/>
        <xdr:cNvCxnSpPr/>
      </xdr:nvCxnSpPr>
      <xdr:spPr>
        <a:xfrm flipV="1">
          <a:off x="18656300" y="6459210"/>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11770</xdr:rowOff>
    </xdr:from>
    <xdr:to>
      <xdr:col>116</xdr:col>
      <xdr:colOff>114300</xdr:colOff>
      <xdr:row>37</xdr:row>
      <xdr:rowOff>113370</xdr:rowOff>
    </xdr:to>
    <xdr:sp macro="" textlink="">
      <xdr:nvSpPr>
        <xdr:cNvPr id="735" name="楕円 734"/>
        <xdr:cNvSpPr/>
      </xdr:nvSpPr>
      <xdr:spPr>
        <a:xfrm>
          <a:off x="22110700" y="63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34647</xdr:rowOff>
    </xdr:from>
    <xdr:ext cx="469744" cy="259045"/>
    <xdr:sp macro="" textlink="">
      <xdr:nvSpPr>
        <xdr:cNvPr id="736" name="投資及び出資金該当値テキスト"/>
        <xdr:cNvSpPr txBox="1"/>
      </xdr:nvSpPr>
      <xdr:spPr>
        <a:xfrm>
          <a:off x="22212300" y="620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153777</xdr:rowOff>
    </xdr:from>
    <xdr:to>
      <xdr:col>112</xdr:col>
      <xdr:colOff>38100</xdr:colOff>
      <xdr:row>37</xdr:row>
      <xdr:rowOff>83927</xdr:rowOff>
    </xdr:to>
    <xdr:sp macro="" textlink="">
      <xdr:nvSpPr>
        <xdr:cNvPr id="737" name="楕円 736"/>
        <xdr:cNvSpPr/>
      </xdr:nvSpPr>
      <xdr:spPr>
        <a:xfrm>
          <a:off x="21272500" y="63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100454</xdr:rowOff>
    </xdr:from>
    <xdr:ext cx="469744" cy="259045"/>
    <xdr:sp macro="" textlink="">
      <xdr:nvSpPr>
        <xdr:cNvPr id="738" name="テキスト ボックス 737"/>
        <xdr:cNvSpPr txBox="1"/>
      </xdr:nvSpPr>
      <xdr:spPr>
        <a:xfrm>
          <a:off x="21088428" y="610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20548</xdr:rowOff>
    </xdr:from>
    <xdr:to>
      <xdr:col>107</xdr:col>
      <xdr:colOff>101600</xdr:colOff>
      <xdr:row>38</xdr:row>
      <xdr:rowOff>122148</xdr:rowOff>
    </xdr:to>
    <xdr:sp macro="" textlink="">
      <xdr:nvSpPr>
        <xdr:cNvPr id="739" name="楕円 738"/>
        <xdr:cNvSpPr/>
      </xdr:nvSpPr>
      <xdr:spPr>
        <a:xfrm>
          <a:off x="20383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113275</xdr:rowOff>
    </xdr:from>
    <xdr:ext cx="469744" cy="259045"/>
    <xdr:sp macro="" textlink="">
      <xdr:nvSpPr>
        <xdr:cNvPr id="740" name="テキスト ボックス 739"/>
        <xdr:cNvSpPr txBox="1"/>
      </xdr:nvSpPr>
      <xdr:spPr>
        <a:xfrm>
          <a:off x="20199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64760</xdr:rowOff>
    </xdr:from>
    <xdr:to>
      <xdr:col>102</xdr:col>
      <xdr:colOff>165100</xdr:colOff>
      <xdr:row>37</xdr:row>
      <xdr:rowOff>166360</xdr:rowOff>
    </xdr:to>
    <xdr:sp macro="" textlink="">
      <xdr:nvSpPr>
        <xdr:cNvPr id="741" name="楕円 740"/>
        <xdr:cNvSpPr/>
      </xdr:nvSpPr>
      <xdr:spPr>
        <a:xfrm>
          <a:off x="19494500" y="64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11437</xdr:rowOff>
    </xdr:from>
    <xdr:ext cx="469744" cy="259045"/>
    <xdr:sp macro="" textlink="">
      <xdr:nvSpPr>
        <xdr:cNvPr id="742" name="テキスト ボックス 741"/>
        <xdr:cNvSpPr txBox="1"/>
      </xdr:nvSpPr>
      <xdr:spPr>
        <a:xfrm>
          <a:off x="19310428" y="618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69195</xdr:rowOff>
    </xdr:from>
    <xdr:to>
      <xdr:col>98</xdr:col>
      <xdr:colOff>38100</xdr:colOff>
      <xdr:row>37</xdr:row>
      <xdr:rowOff>170794</xdr:rowOff>
    </xdr:to>
    <xdr:sp macro="" textlink="">
      <xdr:nvSpPr>
        <xdr:cNvPr id="743" name="楕円 742"/>
        <xdr:cNvSpPr/>
      </xdr:nvSpPr>
      <xdr:spPr>
        <a:xfrm>
          <a:off x="18605500" y="6412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15872</xdr:rowOff>
    </xdr:from>
    <xdr:ext cx="469744" cy="259045"/>
    <xdr:sp macro="" textlink="">
      <xdr:nvSpPr>
        <xdr:cNvPr id="744" name="テキスト ボックス 743"/>
        <xdr:cNvSpPr txBox="1"/>
      </xdr:nvSpPr>
      <xdr:spPr>
        <a:xfrm>
          <a:off x="18421428" y="618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131508</xdr:rowOff>
    </xdr:from>
    <xdr:to>
      <xdr:col>116</xdr:col>
      <xdr:colOff>63500</xdr:colOff>
      <xdr:row>58</xdr:row>
      <xdr:rowOff>146139</xdr:rowOff>
    </xdr:to>
    <xdr:cxnSp macro="">
      <xdr:nvCxnSpPr>
        <xdr:cNvPr id="773" name="直線コネクタ 772"/>
        <xdr:cNvCxnSpPr/>
      </xdr:nvCxnSpPr>
      <xdr:spPr>
        <a:xfrm>
          <a:off x="21323300" y="10075608"/>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131508</xdr:rowOff>
    </xdr:from>
    <xdr:to>
      <xdr:col>111</xdr:col>
      <xdr:colOff>177800</xdr:colOff>
      <xdr:row>58</xdr:row>
      <xdr:rowOff>138100</xdr:rowOff>
    </xdr:to>
    <xdr:cxnSp macro="">
      <xdr:nvCxnSpPr>
        <xdr:cNvPr id="776" name="直線コネクタ 775"/>
        <xdr:cNvCxnSpPr/>
      </xdr:nvCxnSpPr>
      <xdr:spPr>
        <a:xfrm flipV="1">
          <a:off x="20434300" y="1007560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136843</xdr:rowOff>
    </xdr:from>
    <xdr:to>
      <xdr:col>107</xdr:col>
      <xdr:colOff>50800</xdr:colOff>
      <xdr:row>58</xdr:row>
      <xdr:rowOff>138100</xdr:rowOff>
    </xdr:to>
    <xdr:cxnSp macro="">
      <xdr:nvCxnSpPr>
        <xdr:cNvPr id="779" name="直線コネクタ 778"/>
        <xdr:cNvCxnSpPr/>
      </xdr:nvCxnSpPr>
      <xdr:spPr>
        <a:xfrm>
          <a:off x="19545300" y="100809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136843</xdr:rowOff>
    </xdr:from>
    <xdr:to>
      <xdr:col>102</xdr:col>
      <xdr:colOff>114300</xdr:colOff>
      <xdr:row>58</xdr:row>
      <xdr:rowOff>139471</xdr:rowOff>
    </xdr:to>
    <xdr:cxnSp macro="">
      <xdr:nvCxnSpPr>
        <xdr:cNvPr id="782" name="直線コネクタ 781"/>
        <xdr:cNvCxnSpPr/>
      </xdr:nvCxnSpPr>
      <xdr:spPr>
        <a:xfrm flipV="1">
          <a:off x="18656300" y="10080943"/>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95339</xdr:rowOff>
    </xdr:from>
    <xdr:to>
      <xdr:col>116</xdr:col>
      <xdr:colOff>114300</xdr:colOff>
      <xdr:row>59</xdr:row>
      <xdr:rowOff>25489</xdr:rowOff>
    </xdr:to>
    <xdr:sp macro="" textlink="">
      <xdr:nvSpPr>
        <xdr:cNvPr id="792" name="楕円 791"/>
        <xdr:cNvSpPr/>
      </xdr:nvSpPr>
      <xdr:spPr>
        <a:xfrm>
          <a:off x="221107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10266</xdr:rowOff>
    </xdr:from>
    <xdr:ext cx="469744" cy="259045"/>
    <xdr:sp macro="" textlink="">
      <xdr:nvSpPr>
        <xdr:cNvPr id="793" name="貸付金該当値テキスト"/>
        <xdr:cNvSpPr txBox="1"/>
      </xdr:nvSpPr>
      <xdr:spPr>
        <a:xfrm>
          <a:off x="22212300" y="995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80708</xdr:rowOff>
    </xdr:from>
    <xdr:to>
      <xdr:col>112</xdr:col>
      <xdr:colOff>38100</xdr:colOff>
      <xdr:row>59</xdr:row>
      <xdr:rowOff>10858</xdr:rowOff>
    </xdr:to>
    <xdr:sp macro="" textlink="">
      <xdr:nvSpPr>
        <xdr:cNvPr id="794" name="楕円 793"/>
        <xdr:cNvSpPr/>
      </xdr:nvSpPr>
      <xdr:spPr>
        <a:xfrm>
          <a:off x="21272500" y="10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1985</xdr:rowOff>
    </xdr:from>
    <xdr:ext cx="469744" cy="259045"/>
    <xdr:sp macro="" textlink="">
      <xdr:nvSpPr>
        <xdr:cNvPr id="795" name="テキスト ボックス 794"/>
        <xdr:cNvSpPr txBox="1"/>
      </xdr:nvSpPr>
      <xdr:spPr>
        <a:xfrm>
          <a:off x="21088428" y="101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87300</xdr:rowOff>
    </xdr:from>
    <xdr:to>
      <xdr:col>107</xdr:col>
      <xdr:colOff>101600</xdr:colOff>
      <xdr:row>59</xdr:row>
      <xdr:rowOff>17450</xdr:rowOff>
    </xdr:to>
    <xdr:sp macro="" textlink="">
      <xdr:nvSpPr>
        <xdr:cNvPr id="796" name="楕円 795"/>
        <xdr:cNvSpPr/>
      </xdr:nvSpPr>
      <xdr:spPr>
        <a:xfrm>
          <a:off x="203835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8577</xdr:rowOff>
    </xdr:from>
    <xdr:ext cx="469744" cy="259045"/>
    <xdr:sp macro="" textlink="">
      <xdr:nvSpPr>
        <xdr:cNvPr id="797" name="テキスト ボックス 796"/>
        <xdr:cNvSpPr txBox="1"/>
      </xdr:nvSpPr>
      <xdr:spPr>
        <a:xfrm>
          <a:off x="20199428" y="101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86043</xdr:rowOff>
    </xdr:from>
    <xdr:to>
      <xdr:col>102</xdr:col>
      <xdr:colOff>165100</xdr:colOff>
      <xdr:row>59</xdr:row>
      <xdr:rowOff>16193</xdr:rowOff>
    </xdr:to>
    <xdr:sp macro="" textlink="">
      <xdr:nvSpPr>
        <xdr:cNvPr id="798" name="楕円 797"/>
        <xdr:cNvSpPr/>
      </xdr:nvSpPr>
      <xdr:spPr>
        <a:xfrm>
          <a:off x="19494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7320</xdr:rowOff>
    </xdr:from>
    <xdr:ext cx="469744" cy="259045"/>
    <xdr:sp macro="" textlink="">
      <xdr:nvSpPr>
        <xdr:cNvPr id="799" name="テキスト ボックス 798"/>
        <xdr:cNvSpPr txBox="1"/>
      </xdr:nvSpPr>
      <xdr:spPr>
        <a:xfrm>
          <a:off x="19310428" y="101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88671</xdr:rowOff>
    </xdr:from>
    <xdr:to>
      <xdr:col>98</xdr:col>
      <xdr:colOff>38100</xdr:colOff>
      <xdr:row>59</xdr:row>
      <xdr:rowOff>18821</xdr:rowOff>
    </xdr:to>
    <xdr:sp macro="" textlink="">
      <xdr:nvSpPr>
        <xdr:cNvPr id="800" name="楕円 799"/>
        <xdr:cNvSpPr/>
      </xdr:nvSpPr>
      <xdr:spPr>
        <a:xfrm>
          <a:off x="18605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9948</xdr:rowOff>
    </xdr:from>
    <xdr:ext cx="469744" cy="259045"/>
    <xdr:sp macro="" textlink="">
      <xdr:nvSpPr>
        <xdr:cNvPr id="801" name="テキスト ボックス 800"/>
        <xdr:cNvSpPr txBox="1"/>
      </xdr:nvSpPr>
      <xdr:spPr>
        <a:xfrm>
          <a:off x="18421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26143</xdr:rowOff>
    </xdr:from>
    <xdr:to>
      <xdr:col>116</xdr:col>
      <xdr:colOff>63500</xdr:colOff>
      <xdr:row>76</xdr:row>
      <xdr:rowOff>88379</xdr:rowOff>
    </xdr:to>
    <xdr:cxnSp macro="">
      <xdr:nvCxnSpPr>
        <xdr:cNvPr id="831" name="直線コネクタ 830"/>
        <xdr:cNvCxnSpPr/>
      </xdr:nvCxnSpPr>
      <xdr:spPr>
        <a:xfrm flipV="1">
          <a:off x="21323300" y="13056343"/>
          <a:ext cx="8382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88379</xdr:rowOff>
    </xdr:from>
    <xdr:to>
      <xdr:col>111</xdr:col>
      <xdr:colOff>177800</xdr:colOff>
      <xdr:row>76</xdr:row>
      <xdr:rowOff>156978</xdr:rowOff>
    </xdr:to>
    <xdr:cxnSp macro="">
      <xdr:nvCxnSpPr>
        <xdr:cNvPr id="834" name="直線コネクタ 833"/>
        <xdr:cNvCxnSpPr/>
      </xdr:nvCxnSpPr>
      <xdr:spPr>
        <a:xfrm flipV="1">
          <a:off x="20434300" y="13118579"/>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156978</xdr:rowOff>
    </xdr:from>
    <xdr:to>
      <xdr:col>107</xdr:col>
      <xdr:colOff>50800</xdr:colOff>
      <xdr:row>77</xdr:row>
      <xdr:rowOff>56262</xdr:rowOff>
    </xdr:to>
    <xdr:cxnSp macro="">
      <xdr:nvCxnSpPr>
        <xdr:cNvPr id="837" name="直線コネクタ 836"/>
        <xdr:cNvCxnSpPr/>
      </xdr:nvCxnSpPr>
      <xdr:spPr>
        <a:xfrm flipV="1">
          <a:off x="19545300" y="13187178"/>
          <a:ext cx="889000" cy="7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14446</xdr:rowOff>
    </xdr:from>
    <xdr:to>
      <xdr:col>102</xdr:col>
      <xdr:colOff>114300</xdr:colOff>
      <xdr:row>77</xdr:row>
      <xdr:rowOff>56262</xdr:rowOff>
    </xdr:to>
    <xdr:cxnSp macro="">
      <xdr:nvCxnSpPr>
        <xdr:cNvPr id="840" name="直線コネクタ 839"/>
        <xdr:cNvCxnSpPr/>
      </xdr:nvCxnSpPr>
      <xdr:spPr>
        <a:xfrm>
          <a:off x="18656300" y="13216096"/>
          <a:ext cx="889000" cy="4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146793</xdr:rowOff>
    </xdr:from>
    <xdr:to>
      <xdr:col>116</xdr:col>
      <xdr:colOff>114300</xdr:colOff>
      <xdr:row>76</xdr:row>
      <xdr:rowOff>76943</xdr:rowOff>
    </xdr:to>
    <xdr:sp macro="" textlink="">
      <xdr:nvSpPr>
        <xdr:cNvPr id="850" name="楕円 849"/>
        <xdr:cNvSpPr/>
      </xdr:nvSpPr>
      <xdr:spPr>
        <a:xfrm>
          <a:off x="221107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169670</xdr:rowOff>
    </xdr:from>
    <xdr:ext cx="534377" cy="259045"/>
    <xdr:sp macro="" textlink="">
      <xdr:nvSpPr>
        <xdr:cNvPr id="851" name="繰出金該当値テキスト"/>
        <xdr:cNvSpPr txBox="1"/>
      </xdr:nvSpPr>
      <xdr:spPr>
        <a:xfrm>
          <a:off x="22212300" y="128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37579</xdr:rowOff>
    </xdr:from>
    <xdr:to>
      <xdr:col>112</xdr:col>
      <xdr:colOff>38100</xdr:colOff>
      <xdr:row>76</xdr:row>
      <xdr:rowOff>139179</xdr:rowOff>
    </xdr:to>
    <xdr:sp macro="" textlink="">
      <xdr:nvSpPr>
        <xdr:cNvPr id="852" name="楕円 851"/>
        <xdr:cNvSpPr/>
      </xdr:nvSpPr>
      <xdr:spPr>
        <a:xfrm>
          <a:off x="21272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155706</xdr:rowOff>
    </xdr:from>
    <xdr:ext cx="534377" cy="259045"/>
    <xdr:sp macro="" textlink="">
      <xdr:nvSpPr>
        <xdr:cNvPr id="853" name="テキスト ボックス 852"/>
        <xdr:cNvSpPr txBox="1"/>
      </xdr:nvSpPr>
      <xdr:spPr>
        <a:xfrm>
          <a:off x="21056111" y="128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106178</xdr:rowOff>
    </xdr:from>
    <xdr:to>
      <xdr:col>107</xdr:col>
      <xdr:colOff>101600</xdr:colOff>
      <xdr:row>77</xdr:row>
      <xdr:rowOff>36328</xdr:rowOff>
    </xdr:to>
    <xdr:sp macro="" textlink="">
      <xdr:nvSpPr>
        <xdr:cNvPr id="854" name="楕円 853"/>
        <xdr:cNvSpPr/>
      </xdr:nvSpPr>
      <xdr:spPr>
        <a:xfrm>
          <a:off x="20383500" y="13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27455</xdr:rowOff>
    </xdr:from>
    <xdr:ext cx="534377" cy="259045"/>
    <xdr:sp macro="" textlink="">
      <xdr:nvSpPr>
        <xdr:cNvPr id="855" name="テキスト ボックス 854"/>
        <xdr:cNvSpPr txBox="1"/>
      </xdr:nvSpPr>
      <xdr:spPr>
        <a:xfrm>
          <a:off x="20167111" y="132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5462</xdr:rowOff>
    </xdr:from>
    <xdr:to>
      <xdr:col>102</xdr:col>
      <xdr:colOff>165100</xdr:colOff>
      <xdr:row>77</xdr:row>
      <xdr:rowOff>107062</xdr:rowOff>
    </xdr:to>
    <xdr:sp macro="" textlink="">
      <xdr:nvSpPr>
        <xdr:cNvPr id="856" name="楕円 855"/>
        <xdr:cNvSpPr/>
      </xdr:nvSpPr>
      <xdr:spPr>
        <a:xfrm>
          <a:off x="19494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98189</xdr:rowOff>
    </xdr:from>
    <xdr:ext cx="534377" cy="259045"/>
    <xdr:sp macro="" textlink="">
      <xdr:nvSpPr>
        <xdr:cNvPr id="857" name="テキスト ボックス 856"/>
        <xdr:cNvSpPr txBox="1"/>
      </xdr:nvSpPr>
      <xdr:spPr>
        <a:xfrm>
          <a:off x="19278111" y="132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135096</xdr:rowOff>
    </xdr:from>
    <xdr:to>
      <xdr:col>98</xdr:col>
      <xdr:colOff>38100</xdr:colOff>
      <xdr:row>77</xdr:row>
      <xdr:rowOff>65246</xdr:rowOff>
    </xdr:to>
    <xdr:sp macro="" textlink="">
      <xdr:nvSpPr>
        <xdr:cNvPr id="858" name="楕円 857"/>
        <xdr:cNvSpPr/>
      </xdr:nvSpPr>
      <xdr:spPr>
        <a:xfrm>
          <a:off x="18605500" y="131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56373</xdr:rowOff>
    </xdr:from>
    <xdr:ext cx="534377" cy="259045"/>
    <xdr:sp macro="" textlink="">
      <xdr:nvSpPr>
        <xdr:cNvPr id="859" name="テキスト ボックス 858"/>
        <xdr:cNvSpPr txBox="1"/>
      </xdr:nvSpPr>
      <xdr:spPr>
        <a:xfrm>
          <a:off x="18389111" y="132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379,221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23,984</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経費ごとでは、ほとんどの費目において類似団体を下回っており、普通建設事業費、災害復旧事業費、投資及び出資金、繰出金においてのみ、類似団体を上回る数値となっている。</a:t>
          </a:r>
        </a:p>
        <a:p>
          <a:r>
            <a:rPr kumimoji="1" lang="ja-JP" altLang="en-US" sz="1300">
              <a:latin typeface="ＭＳ Ｐゴシック" panose="020B0600070205080204" pitchFamily="50" charset="-128"/>
              <a:ea typeface="ＭＳ Ｐゴシック" panose="020B0600070205080204" pitchFamily="50" charset="-128"/>
            </a:rPr>
            <a:t>　繰出金では、下水道事業特別会計繰出金で、下水道事業基金の減少に伴い基金からの繰入を減少したこと等による増、介護保険事業特別会計で介護給付費及び地域支援事業の増などにより増額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一方、前年度までは類似団体を下回っていた普通建設事業費については、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号補正による繰越事業及び認定こども園整備事業、同報系防災行政無線整備事業などの大型事業の実施により、増加したことが主な要因となっている。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今後においても、公共施設等総合管理計画に基づく施設の大規模改修や市庁舎を始めとする公共施設の更新整備等により、普通建設事業費の増加が見込まれる。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愛知県常滑市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58,943
57,760
55.90
23,282,488
22,352,419
858,614
13,467,199
22,701,836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84455</xdr:rowOff>
    </xdr:from>
    <xdr:to>
      <xdr:col>24</xdr:col>
      <xdr:colOff>63500</xdr:colOff>
      <xdr:row>36</xdr:row>
      <xdr:rowOff>144272</xdr:rowOff>
    </xdr:to>
    <xdr:cxnSp macro="">
      <xdr:nvCxnSpPr>
        <xdr:cNvPr id="61" name="直線コネクタ 60"/>
        <xdr:cNvCxnSpPr/>
      </xdr:nvCxnSpPr>
      <xdr:spPr>
        <a:xfrm>
          <a:off x="3797300" y="6256655"/>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150368</xdr:rowOff>
    </xdr:from>
    <xdr:to>
      <xdr:col>19</xdr:col>
      <xdr:colOff>177800</xdr:colOff>
      <xdr:row>36</xdr:row>
      <xdr:rowOff>84455</xdr:rowOff>
    </xdr:to>
    <xdr:cxnSp macro="">
      <xdr:nvCxnSpPr>
        <xdr:cNvPr id="64" name="直線コネクタ 63"/>
        <xdr:cNvCxnSpPr/>
      </xdr:nvCxnSpPr>
      <xdr:spPr>
        <a:xfrm>
          <a:off x="2908300" y="615111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150368</xdr:rowOff>
    </xdr:from>
    <xdr:to>
      <xdr:col>15</xdr:col>
      <xdr:colOff>50800</xdr:colOff>
      <xdr:row>35</xdr:row>
      <xdr:rowOff>171323</xdr:rowOff>
    </xdr:to>
    <xdr:cxnSp macro="">
      <xdr:nvCxnSpPr>
        <xdr:cNvPr id="67" name="直線コネクタ 66"/>
        <xdr:cNvCxnSpPr/>
      </xdr:nvCxnSpPr>
      <xdr:spPr>
        <a:xfrm flipV="1">
          <a:off x="2019300" y="615111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171323</xdr:rowOff>
    </xdr:from>
    <xdr:to>
      <xdr:col>10</xdr:col>
      <xdr:colOff>114300</xdr:colOff>
      <xdr:row>36</xdr:row>
      <xdr:rowOff>72263</xdr:rowOff>
    </xdr:to>
    <xdr:cxnSp macro="">
      <xdr:nvCxnSpPr>
        <xdr:cNvPr id="70" name="直線コネクタ 69"/>
        <xdr:cNvCxnSpPr/>
      </xdr:nvCxnSpPr>
      <xdr:spPr>
        <a:xfrm flipV="1">
          <a:off x="1130300" y="61720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93472</xdr:rowOff>
    </xdr:from>
    <xdr:to>
      <xdr:col>24</xdr:col>
      <xdr:colOff>114300</xdr:colOff>
      <xdr:row>37</xdr:row>
      <xdr:rowOff>23622</xdr:rowOff>
    </xdr:to>
    <xdr:sp macro="" textlink="">
      <xdr:nvSpPr>
        <xdr:cNvPr id="80" name="楕円 79"/>
        <xdr:cNvSpPr/>
      </xdr:nvSpPr>
      <xdr:spPr>
        <a:xfrm>
          <a:off x="45847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71899</xdr:rowOff>
    </xdr:from>
    <xdr:ext cx="469744" cy="259045"/>
    <xdr:sp macro="" textlink="">
      <xdr:nvSpPr>
        <xdr:cNvPr id="81" name="議会費該当値テキスト"/>
        <xdr:cNvSpPr txBox="1"/>
      </xdr:nvSpPr>
      <xdr:spPr>
        <a:xfrm>
          <a:off x="4686300"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33655</xdr:rowOff>
    </xdr:from>
    <xdr:to>
      <xdr:col>20</xdr:col>
      <xdr:colOff>38100</xdr:colOff>
      <xdr:row>36</xdr:row>
      <xdr:rowOff>135255</xdr:rowOff>
    </xdr:to>
    <xdr:sp macro="" textlink="">
      <xdr:nvSpPr>
        <xdr:cNvPr id="82" name="楕円 81"/>
        <xdr:cNvSpPr/>
      </xdr:nvSpPr>
      <xdr:spPr>
        <a:xfrm>
          <a:off x="3746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126382</xdr:rowOff>
    </xdr:from>
    <xdr:ext cx="469744" cy="259045"/>
    <xdr:sp macro="" textlink="">
      <xdr:nvSpPr>
        <xdr:cNvPr id="83" name="テキスト ボックス 82"/>
        <xdr:cNvSpPr txBox="1"/>
      </xdr:nvSpPr>
      <xdr:spPr>
        <a:xfrm>
          <a:off x="3562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99568</xdr:rowOff>
    </xdr:from>
    <xdr:to>
      <xdr:col>15</xdr:col>
      <xdr:colOff>101600</xdr:colOff>
      <xdr:row>36</xdr:row>
      <xdr:rowOff>29718</xdr:rowOff>
    </xdr:to>
    <xdr:sp macro="" textlink="">
      <xdr:nvSpPr>
        <xdr:cNvPr id="84" name="楕円 83"/>
        <xdr:cNvSpPr/>
      </xdr:nvSpPr>
      <xdr:spPr>
        <a:xfrm>
          <a:off x="2857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20845</xdr:rowOff>
    </xdr:from>
    <xdr:ext cx="469744" cy="259045"/>
    <xdr:sp macro="" textlink="">
      <xdr:nvSpPr>
        <xdr:cNvPr id="85" name="テキスト ボックス 84"/>
        <xdr:cNvSpPr txBox="1"/>
      </xdr:nvSpPr>
      <xdr:spPr>
        <a:xfrm>
          <a:off x="2673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120523</xdr:rowOff>
    </xdr:from>
    <xdr:to>
      <xdr:col>10</xdr:col>
      <xdr:colOff>165100</xdr:colOff>
      <xdr:row>36</xdr:row>
      <xdr:rowOff>50673</xdr:rowOff>
    </xdr:to>
    <xdr:sp macro="" textlink="">
      <xdr:nvSpPr>
        <xdr:cNvPr id="86" name="楕円 85"/>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41800</xdr:rowOff>
    </xdr:from>
    <xdr:ext cx="469744" cy="259045"/>
    <xdr:sp macro="" textlink="">
      <xdr:nvSpPr>
        <xdr:cNvPr id="87" name="テキスト ボックス 86"/>
        <xdr:cNvSpPr txBox="1"/>
      </xdr:nvSpPr>
      <xdr:spPr>
        <a:xfrm>
          <a:off x="1784428" y="62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21463</xdr:rowOff>
    </xdr:from>
    <xdr:to>
      <xdr:col>6</xdr:col>
      <xdr:colOff>38100</xdr:colOff>
      <xdr:row>36</xdr:row>
      <xdr:rowOff>123063</xdr:rowOff>
    </xdr:to>
    <xdr:sp macro="" textlink="">
      <xdr:nvSpPr>
        <xdr:cNvPr id="88" name="楕円 87"/>
        <xdr:cNvSpPr/>
      </xdr:nvSpPr>
      <xdr:spPr>
        <a:xfrm>
          <a:off x="107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114190</xdr:rowOff>
    </xdr:from>
    <xdr:ext cx="469744" cy="259045"/>
    <xdr:sp macro="" textlink="">
      <xdr:nvSpPr>
        <xdr:cNvPr id="89" name="テキスト ボックス 88"/>
        <xdr:cNvSpPr txBox="1"/>
      </xdr:nvSpPr>
      <xdr:spPr>
        <a:xfrm>
          <a:off x="895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62068</xdr:rowOff>
    </xdr:from>
    <xdr:to>
      <xdr:col>24</xdr:col>
      <xdr:colOff>63500</xdr:colOff>
      <xdr:row>57</xdr:row>
      <xdr:rowOff>69840</xdr:rowOff>
    </xdr:to>
    <xdr:cxnSp macro="">
      <xdr:nvCxnSpPr>
        <xdr:cNvPr id="116" name="直線コネクタ 115"/>
        <xdr:cNvCxnSpPr/>
      </xdr:nvCxnSpPr>
      <xdr:spPr>
        <a:xfrm>
          <a:off x="3797300" y="983471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50487</xdr:rowOff>
    </xdr:from>
    <xdr:to>
      <xdr:col>19</xdr:col>
      <xdr:colOff>177800</xdr:colOff>
      <xdr:row>57</xdr:row>
      <xdr:rowOff>62068</xdr:rowOff>
    </xdr:to>
    <xdr:cxnSp macro="">
      <xdr:nvCxnSpPr>
        <xdr:cNvPr id="119" name="直線コネクタ 118"/>
        <xdr:cNvCxnSpPr/>
      </xdr:nvCxnSpPr>
      <xdr:spPr>
        <a:xfrm>
          <a:off x="2908300" y="9823137"/>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50487</xdr:rowOff>
    </xdr:from>
    <xdr:to>
      <xdr:col>15</xdr:col>
      <xdr:colOff>50800</xdr:colOff>
      <xdr:row>57</xdr:row>
      <xdr:rowOff>118252</xdr:rowOff>
    </xdr:to>
    <xdr:cxnSp macro="">
      <xdr:nvCxnSpPr>
        <xdr:cNvPr id="122" name="直線コネクタ 121"/>
        <xdr:cNvCxnSpPr/>
      </xdr:nvCxnSpPr>
      <xdr:spPr>
        <a:xfrm flipV="1">
          <a:off x="2019300" y="9823137"/>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71700</xdr:rowOff>
    </xdr:from>
    <xdr:to>
      <xdr:col>10</xdr:col>
      <xdr:colOff>114300</xdr:colOff>
      <xdr:row>57</xdr:row>
      <xdr:rowOff>118252</xdr:rowOff>
    </xdr:to>
    <xdr:cxnSp macro="">
      <xdr:nvCxnSpPr>
        <xdr:cNvPr id="125" name="直線コネクタ 124"/>
        <xdr:cNvCxnSpPr/>
      </xdr:nvCxnSpPr>
      <xdr:spPr>
        <a:xfrm>
          <a:off x="1130300" y="9844350"/>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19040</xdr:rowOff>
    </xdr:from>
    <xdr:to>
      <xdr:col>24</xdr:col>
      <xdr:colOff>114300</xdr:colOff>
      <xdr:row>57</xdr:row>
      <xdr:rowOff>120640</xdr:rowOff>
    </xdr:to>
    <xdr:sp macro="" textlink="">
      <xdr:nvSpPr>
        <xdr:cNvPr id="135" name="楕円 134"/>
        <xdr:cNvSpPr/>
      </xdr:nvSpPr>
      <xdr:spPr>
        <a:xfrm>
          <a:off x="4584700" y="9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11268</xdr:rowOff>
    </xdr:from>
    <xdr:to>
      <xdr:col>20</xdr:col>
      <xdr:colOff>38100</xdr:colOff>
      <xdr:row>57</xdr:row>
      <xdr:rowOff>112868</xdr:rowOff>
    </xdr:to>
    <xdr:sp macro="" textlink="">
      <xdr:nvSpPr>
        <xdr:cNvPr id="137" name="楕円 136"/>
        <xdr:cNvSpPr/>
      </xdr:nvSpPr>
      <xdr:spPr>
        <a:xfrm>
          <a:off x="3746500" y="97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103995</xdr:rowOff>
    </xdr:from>
    <xdr:ext cx="534377" cy="259045"/>
    <xdr:sp macro="" textlink="">
      <xdr:nvSpPr>
        <xdr:cNvPr id="138" name="テキスト ボックス 137"/>
        <xdr:cNvSpPr txBox="1"/>
      </xdr:nvSpPr>
      <xdr:spPr>
        <a:xfrm>
          <a:off x="3530111" y="98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171137</xdr:rowOff>
    </xdr:from>
    <xdr:to>
      <xdr:col>15</xdr:col>
      <xdr:colOff>101600</xdr:colOff>
      <xdr:row>57</xdr:row>
      <xdr:rowOff>101287</xdr:rowOff>
    </xdr:to>
    <xdr:sp macro="" textlink="">
      <xdr:nvSpPr>
        <xdr:cNvPr id="139" name="楕円 138"/>
        <xdr:cNvSpPr/>
      </xdr:nvSpPr>
      <xdr:spPr>
        <a:xfrm>
          <a:off x="2857500" y="97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117814</xdr:rowOff>
    </xdr:from>
    <xdr:ext cx="534377" cy="259045"/>
    <xdr:sp macro="" textlink="">
      <xdr:nvSpPr>
        <xdr:cNvPr id="140" name="テキスト ボックス 139"/>
        <xdr:cNvSpPr txBox="1"/>
      </xdr:nvSpPr>
      <xdr:spPr>
        <a:xfrm>
          <a:off x="2641111" y="95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67452</xdr:rowOff>
    </xdr:from>
    <xdr:to>
      <xdr:col>10</xdr:col>
      <xdr:colOff>165100</xdr:colOff>
      <xdr:row>57</xdr:row>
      <xdr:rowOff>169052</xdr:rowOff>
    </xdr:to>
    <xdr:sp macro="" textlink="">
      <xdr:nvSpPr>
        <xdr:cNvPr id="141" name="楕円 140"/>
        <xdr:cNvSpPr/>
      </xdr:nvSpPr>
      <xdr:spPr>
        <a:xfrm>
          <a:off x="1968500" y="98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160179</xdr:rowOff>
    </xdr:from>
    <xdr:ext cx="534377" cy="259045"/>
    <xdr:sp macro="" textlink="">
      <xdr:nvSpPr>
        <xdr:cNvPr id="142" name="テキスト ボックス 141"/>
        <xdr:cNvSpPr txBox="1"/>
      </xdr:nvSpPr>
      <xdr:spPr>
        <a:xfrm>
          <a:off x="1752111" y="99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20900</xdr:rowOff>
    </xdr:from>
    <xdr:to>
      <xdr:col>6</xdr:col>
      <xdr:colOff>38100</xdr:colOff>
      <xdr:row>57</xdr:row>
      <xdr:rowOff>122500</xdr:rowOff>
    </xdr:to>
    <xdr:sp macro="" textlink="">
      <xdr:nvSpPr>
        <xdr:cNvPr id="143" name="楕円 142"/>
        <xdr:cNvSpPr/>
      </xdr:nvSpPr>
      <xdr:spPr>
        <a:xfrm>
          <a:off x="1079500" y="97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113627</xdr:rowOff>
    </xdr:from>
    <xdr:ext cx="534377" cy="259045"/>
    <xdr:sp macro="" textlink="">
      <xdr:nvSpPr>
        <xdr:cNvPr id="144" name="テキスト ボックス 143"/>
        <xdr:cNvSpPr txBox="1"/>
      </xdr:nvSpPr>
      <xdr:spPr>
        <a:xfrm>
          <a:off x="863111" y="98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27677</xdr:rowOff>
    </xdr:from>
    <xdr:to>
      <xdr:col>24</xdr:col>
      <xdr:colOff>63500</xdr:colOff>
      <xdr:row>78</xdr:row>
      <xdr:rowOff>65401</xdr:rowOff>
    </xdr:to>
    <xdr:cxnSp macro="">
      <xdr:nvCxnSpPr>
        <xdr:cNvPr id="172" name="直線コネクタ 171"/>
        <xdr:cNvCxnSpPr/>
      </xdr:nvCxnSpPr>
      <xdr:spPr>
        <a:xfrm flipV="1">
          <a:off x="3797300" y="13400777"/>
          <a:ext cx="838200" cy="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65401</xdr:rowOff>
    </xdr:from>
    <xdr:to>
      <xdr:col>19</xdr:col>
      <xdr:colOff>177800</xdr:colOff>
      <xdr:row>78</xdr:row>
      <xdr:rowOff>96417</xdr:rowOff>
    </xdr:to>
    <xdr:cxnSp macro="">
      <xdr:nvCxnSpPr>
        <xdr:cNvPr id="175" name="直線コネクタ 174"/>
        <xdr:cNvCxnSpPr/>
      </xdr:nvCxnSpPr>
      <xdr:spPr>
        <a:xfrm flipV="1">
          <a:off x="2908300" y="13438501"/>
          <a:ext cx="8890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94030</xdr:rowOff>
    </xdr:from>
    <xdr:to>
      <xdr:col>15</xdr:col>
      <xdr:colOff>50800</xdr:colOff>
      <xdr:row>78</xdr:row>
      <xdr:rowOff>96417</xdr:rowOff>
    </xdr:to>
    <xdr:cxnSp macro="">
      <xdr:nvCxnSpPr>
        <xdr:cNvPr id="178" name="直線コネクタ 177"/>
        <xdr:cNvCxnSpPr/>
      </xdr:nvCxnSpPr>
      <xdr:spPr>
        <a:xfrm>
          <a:off x="2019300" y="13467130"/>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94030</xdr:rowOff>
    </xdr:from>
    <xdr:to>
      <xdr:col>10</xdr:col>
      <xdr:colOff>114300</xdr:colOff>
      <xdr:row>78</xdr:row>
      <xdr:rowOff>122441</xdr:rowOff>
    </xdr:to>
    <xdr:cxnSp macro="">
      <xdr:nvCxnSpPr>
        <xdr:cNvPr id="181" name="直線コネクタ 180"/>
        <xdr:cNvCxnSpPr/>
      </xdr:nvCxnSpPr>
      <xdr:spPr>
        <a:xfrm flipV="1">
          <a:off x="1130300" y="13467130"/>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148327</xdr:rowOff>
    </xdr:from>
    <xdr:to>
      <xdr:col>24</xdr:col>
      <xdr:colOff>114300</xdr:colOff>
      <xdr:row>78</xdr:row>
      <xdr:rowOff>78477</xdr:rowOff>
    </xdr:to>
    <xdr:sp macro="" textlink="">
      <xdr:nvSpPr>
        <xdr:cNvPr id="191" name="楕円 190"/>
        <xdr:cNvSpPr/>
      </xdr:nvSpPr>
      <xdr:spPr>
        <a:xfrm>
          <a:off x="4584700" y="133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63254</xdr:rowOff>
    </xdr:from>
    <xdr:ext cx="599010" cy="259045"/>
    <xdr:sp macro="" textlink="">
      <xdr:nvSpPr>
        <xdr:cNvPr id="192" name="民生費該当値テキスト"/>
        <xdr:cNvSpPr txBox="1"/>
      </xdr:nvSpPr>
      <xdr:spPr>
        <a:xfrm>
          <a:off x="4686300" y="1326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14601</xdr:rowOff>
    </xdr:from>
    <xdr:to>
      <xdr:col>20</xdr:col>
      <xdr:colOff>38100</xdr:colOff>
      <xdr:row>78</xdr:row>
      <xdr:rowOff>116201</xdr:rowOff>
    </xdr:to>
    <xdr:sp macro="" textlink="">
      <xdr:nvSpPr>
        <xdr:cNvPr id="193" name="楕円 192"/>
        <xdr:cNvSpPr/>
      </xdr:nvSpPr>
      <xdr:spPr>
        <a:xfrm>
          <a:off x="3746500" y="133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107328</xdr:rowOff>
    </xdr:from>
    <xdr:ext cx="599010" cy="259045"/>
    <xdr:sp macro="" textlink="">
      <xdr:nvSpPr>
        <xdr:cNvPr id="194" name="テキスト ボックス 193"/>
        <xdr:cNvSpPr txBox="1"/>
      </xdr:nvSpPr>
      <xdr:spPr>
        <a:xfrm>
          <a:off x="3497795" y="134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45617</xdr:rowOff>
    </xdr:from>
    <xdr:to>
      <xdr:col>15</xdr:col>
      <xdr:colOff>101600</xdr:colOff>
      <xdr:row>78</xdr:row>
      <xdr:rowOff>147217</xdr:rowOff>
    </xdr:to>
    <xdr:sp macro="" textlink="">
      <xdr:nvSpPr>
        <xdr:cNvPr id="195" name="楕円 194"/>
        <xdr:cNvSpPr/>
      </xdr:nvSpPr>
      <xdr:spPr>
        <a:xfrm>
          <a:off x="2857500" y="134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138344</xdr:rowOff>
    </xdr:from>
    <xdr:ext cx="599010" cy="259045"/>
    <xdr:sp macro="" textlink="">
      <xdr:nvSpPr>
        <xdr:cNvPr id="196" name="テキスト ボックス 195"/>
        <xdr:cNvSpPr txBox="1"/>
      </xdr:nvSpPr>
      <xdr:spPr>
        <a:xfrm>
          <a:off x="2608795" y="1351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43230</xdr:rowOff>
    </xdr:from>
    <xdr:to>
      <xdr:col>10</xdr:col>
      <xdr:colOff>165100</xdr:colOff>
      <xdr:row>78</xdr:row>
      <xdr:rowOff>144830</xdr:rowOff>
    </xdr:to>
    <xdr:sp macro="" textlink="">
      <xdr:nvSpPr>
        <xdr:cNvPr id="197" name="楕円 196"/>
        <xdr:cNvSpPr/>
      </xdr:nvSpPr>
      <xdr:spPr>
        <a:xfrm>
          <a:off x="1968500" y="134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135957</xdr:rowOff>
    </xdr:from>
    <xdr:ext cx="599010" cy="259045"/>
    <xdr:sp macro="" textlink="">
      <xdr:nvSpPr>
        <xdr:cNvPr id="198" name="テキスト ボックス 197"/>
        <xdr:cNvSpPr txBox="1"/>
      </xdr:nvSpPr>
      <xdr:spPr>
        <a:xfrm>
          <a:off x="1719795" y="1350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71641</xdr:rowOff>
    </xdr:from>
    <xdr:to>
      <xdr:col>6</xdr:col>
      <xdr:colOff>38100</xdr:colOff>
      <xdr:row>79</xdr:row>
      <xdr:rowOff>1791</xdr:rowOff>
    </xdr:to>
    <xdr:sp macro="" textlink="">
      <xdr:nvSpPr>
        <xdr:cNvPr id="199" name="楕円 198"/>
        <xdr:cNvSpPr/>
      </xdr:nvSpPr>
      <xdr:spPr>
        <a:xfrm>
          <a:off x="1079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164368</xdr:rowOff>
    </xdr:from>
    <xdr:ext cx="599010" cy="259045"/>
    <xdr:sp macro="" textlink="">
      <xdr:nvSpPr>
        <xdr:cNvPr id="200" name="テキスト ボックス 199"/>
        <xdr:cNvSpPr txBox="1"/>
      </xdr:nvSpPr>
      <xdr:spPr>
        <a:xfrm>
          <a:off x="830795" y="1353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37630</xdr:rowOff>
    </xdr:from>
    <xdr:to>
      <xdr:col>24</xdr:col>
      <xdr:colOff>63500</xdr:colOff>
      <xdr:row>96</xdr:row>
      <xdr:rowOff>41036</xdr:rowOff>
    </xdr:to>
    <xdr:cxnSp macro="">
      <xdr:nvCxnSpPr>
        <xdr:cNvPr id="228" name="直線コネクタ 227"/>
        <xdr:cNvCxnSpPr/>
      </xdr:nvCxnSpPr>
      <xdr:spPr>
        <a:xfrm flipV="1">
          <a:off x="3797300" y="16496830"/>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142763</xdr:rowOff>
    </xdr:from>
    <xdr:to>
      <xdr:col>19</xdr:col>
      <xdr:colOff>177800</xdr:colOff>
      <xdr:row>96</xdr:row>
      <xdr:rowOff>41036</xdr:rowOff>
    </xdr:to>
    <xdr:cxnSp macro="">
      <xdr:nvCxnSpPr>
        <xdr:cNvPr id="231" name="直線コネクタ 230"/>
        <xdr:cNvCxnSpPr/>
      </xdr:nvCxnSpPr>
      <xdr:spPr>
        <a:xfrm>
          <a:off x="2908300" y="164305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106736</xdr:rowOff>
    </xdr:from>
    <xdr:to>
      <xdr:col>15</xdr:col>
      <xdr:colOff>50800</xdr:colOff>
      <xdr:row>95</xdr:row>
      <xdr:rowOff>142763</xdr:rowOff>
    </xdr:to>
    <xdr:cxnSp macro="">
      <xdr:nvCxnSpPr>
        <xdr:cNvPr id="234" name="直線コネクタ 233"/>
        <xdr:cNvCxnSpPr/>
      </xdr:nvCxnSpPr>
      <xdr:spPr>
        <a:xfrm>
          <a:off x="2019300" y="16394486"/>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93614</xdr:rowOff>
    </xdr:from>
    <xdr:to>
      <xdr:col>10</xdr:col>
      <xdr:colOff>114300</xdr:colOff>
      <xdr:row>95</xdr:row>
      <xdr:rowOff>106736</xdr:rowOff>
    </xdr:to>
    <xdr:cxnSp macro="">
      <xdr:nvCxnSpPr>
        <xdr:cNvPr id="237" name="直線コネクタ 236"/>
        <xdr:cNvCxnSpPr/>
      </xdr:nvCxnSpPr>
      <xdr:spPr>
        <a:xfrm>
          <a:off x="1130300" y="1638136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158280</xdr:rowOff>
    </xdr:from>
    <xdr:to>
      <xdr:col>24</xdr:col>
      <xdr:colOff>114300</xdr:colOff>
      <xdr:row>96</xdr:row>
      <xdr:rowOff>88430</xdr:rowOff>
    </xdr:to>
    <xdr:sp macro="" textlink="">
      <xdr:nvSpPr>
        <xdr:cNvPr id="247" name="楕円 246"/>
        <xdr:cNvSpPr/>
      </xdr:nvSpPr>
      <xdr:spPr>
        <a:xfrm>
          <a:off x="4584700" y="16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9707</xdr:rowOff>
    </xdr:from>
    <xdr:ext cx="534377" cy="259045"/>
    <xdr:sp macro="" textlink="">
      <xdr:nvSpPr>
        <xdr:cNvPr id="248" name="衛生費該当値テキスト"/>
        <xdr:cNvSpPr txBox="1"/>
      </xdr:nvSpPr>
      <xdr:spPr>
        <a:xfrm>
          <a:off x="4686300" y="162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161686</xdr:rowOff>
    </xdr:from>
    <xdr:to>
      <xdr:col>20</xdr:col>
      <xdr:colOff>38100</xdr:colOff>
      <xdr:row>96</xdr:row>
      <xdr:rowOff>91836</xdr:rowOff>
    </xdr:to>
    <xdr:sp macro="" textlink="">
      <xdr:nvSpPr>
        <xdr:cNvPr id="249" name="楕円 248"/>
        <xdr:cNvSpPr/>
      </xdr:nvSpPr>
      <xdr:spPr>
        <a:xfrm>
          <a:off x="3746500" y="1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108363</xdr:rowOff>
    </xdr:from>
    <xdr:ext cx="534377" cy="259045"/>
    <xdr:sp macro="" textlink="">
      <xdr:nvSpPr>
        <xdr:cNvPr id="250" name="テキスト ボックス 249"/>
        <xdr:cNvSpPr txBox="1"/>
      </xdr:nvSpPr>
      <xdr:spPr>
        <a:xfrm>
          <a:off x="3530111" y="162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91963</xdr:rowOff>
    </xdr:from>
    <xdr:to>
      <xdr:col>15</xdr:col>
      <xdr:colOff>101600</xdr:colOff>
      <xdr:row>96</xdr:row>
      <xdr:rowOff>22113</xdr:rowOff>
    </xdr:to>
    <xdr:sp macro="" textlink="">
      <xdr:nvSpPr>
        <xdr:cNvPr id="251" name="楕円 250"/>
        <xdr:cNvSpPr/>
      </xdr:nvSpPr>
      <xdr:spPr>
        <a:xfrm>
          <a:off x="2857500" y="163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38640</xdr:rowOff>
    </xdr:from>
    <xdr:ext cx="534377" cy="259045"/>
    <xdr:sp macro="" textlink="">
      <xdr:nvSpPr>
        <xdr:cNvPr id="252" name="テキスト ボックス 251"/>
        <xdr:cNvSpPr txBox="1"/>
      </xdr:nvSpPr>
      <xdr:spPr>
        <a:xfrm>
          <a:off x="2641111" y="161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55936</xdr:rowOff>
    </xdr:from>
    <xdr:to>
      <xdr:col>10</xdr:col>
      <xdr:colOff>165100</xdr:colOff>
      <xdr:row>95</xdr:row>
      <xdr:rowOff>157536</xdr:rowOff>
    </xdr:to>
    <xdr:sp macro="" textlink="">
      <xdr:nvSpPr>
        <xdr:cNvPr id="253" name="楕円 252"/>
        <xdr:cNvSpPr/>
      </xdr:nvSpPr>
      <xdr:spPr>
        <a:xfrm>
          <a:off x="1968500" y="163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2613</xdr:rowOff>
    </xdr:from>
    <xdr:ext cx="534377" cy="259045"/>
    <xdr:sp macro="" textlink="">
      <xdr:nvSpPr>
        <xdr:cNvPr id="254" name="テキスト ボックス 253"/>
        <xdr:cNvSpPr txBox="1"/>
      </xdr:nvSpPr>
      <xdr:spPr>
        <a:xfrm>
          <a:off x="1752111" y="16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42814</xdr:rowOff>
    </xdr:from>
    <xdr:to>
      <xdr:col>6</xdr:col>
      <xdr:colOff>38100</xdr:colOff>
      <xdr:row>95</xdr:row>
      <xdr:rowOff>144414</xdr:rowOff>
    </xdr:to>
    <xdr:sp macro="" textlink="">
      <xdr:nvSpPr>
        <xdr:cNvPr id="255" name="楕円 254"/>
        <xdr:cNvSpPr/>
      </xdr:nvSpPr>
      <xdr:spPr>
        <a:xfrm>
          <a:off x="1079500" y="163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160941</xdr:rowOff>
    </xdr:from>
    <xdr:ext cx="534377" cy="259045"/>
    <xdr:sp macro="" textlink="">
      <xdr:nvSpPr>
        <xdr:cNvPr id="256" name="テキスト ボックス 255"/>
        <xdr:cNvSpPr txBox="1"/>
      </xdr:nvSpPr>
      <xdr:spPr>
        <a:xfrm>
          <a:off x="863111" y="161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99009</xdr:rowOff>
    </xdr:from>
    <xdr:to>
      <xdr:col>55</xdr:col>
      <xdr:colOff>0</xdr:colOff>
      <xdr:row>38</xdr:row>
      <xdr:rowOff>115971</xdr:rowOff>
    </xdr:to>
    <xdr:cxnSp macro="">
      <xdr:nvCxnSpPr>
        <xdr:cNvPr id="283" name="直線コネクタ 282"/>
        <xdr:cNvCxnSpPr/>
      </xdr:nvCxnSpPr>
      <xdr:spPr>
        <a:xfrm>
          <a:off x="9639300" y="6614109"/>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99009</xdr:rowOff>
    </xdr:from>
    <xdr:to>
      <xdr:col>50</xdr:col>
      <xdr:colOff>114300</xdr:colOff>
      <xdr:row>38</xdr:row>
      <xdr:rowOff>122647</xdr:rowOff>
    </xdr:to>
    <xdr:cxnSp macro="">
      <xdr:nvCxnSpPr>
        <xdr:cNvPr id="286" name="直線コネクタ 285"/>
        <xdr:cNvCxnSpPr/>
      </xdr:nvCxnSpPr>
      <xdr:spPr>
        <a:xfrm flipV="1">
          <a:off x="8750300" y="6614109"/>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122647</xdr:rowOff>
    </xdr:from>
    <xdr:to>
      <xdr:col>45</xdr:col>
      <xdr:colOff>177800</xdr:colOff>
      <xdr:row>38</xdr:row>
      <xdr:rowOff>123012</xdr:rowOff>
    </xdr:to>
    <xdr:cxnSp macro="">
      <xdr:nvCxnSpPr>
        <xdr:cNvPr id="289" name="直線コネクタ 288"/>
        <xdr:cNvCxnSpPr/>
      </xdr:nvCxnSpPr>
      <xdr:spPr>
        <a:xfrm flipV="1">
          <a:off x="7861300" y="663774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122372</xdr:rowOff>
    </xdr:from>
    <xdr:to>
      <xdr:col>41</xdr:col>
      <xdr:colOff>50800</xdr:colOff>
      <xdr:row>38</xdr:row>
      <xdr:rowOff>123012</xdr:rowOff>
    </xdr:to>
    <xdr:cxnSp macro="">
      <xdr:nvCxnSpPr>
        <xdr:cNvPr id="292" name="直線コネクタ 291"/>
        <xdr:cNvCxnSpPr/>
      </xdr:nvCxnSpPr>
      <xdr:spPr>
        <a:xfrm>
          <a:off x="6972300" y="663747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65171</xdr:rowOff>
    </xdr:from>
    <xdr:to>
      <xdr:col>55</xdr:col>
      <xdr:colOff>50800</xdr:colOff>
      <xdr:row>38</xdr:row>
      <xdr:rowOff>166771</xdr:rowOff>
    </xdr:to>
    <xdr:sp macro="" textlink="">
      <xdr:nvSpPr>
        <xdr:cNvPr id="302" name="楕円 301"/>
        <xdr:cNvSpPr/>
      </xdr:nvSpPr>
      <xdr:spPr>
        <a:xfrm>
          <a:off x="104267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48209</xdr:rowOff>
    </xdr:from>
    <xdr:to>
      <xdr:col>50</xdr:col>
      <xdr:colOff>165100</xdr:colOff>
      <xdr:row>38</xdr:row>
      <xdr:rowOff>149809</xdr:rowOff>
    </xdr:to>
    <xdr:sp macro="" textlink="">
      <xdr:nvSpPr>
        <xdr:cNvPr id="304" name="楕円 303"/>
        <xdr:cNvSpPr/>
      </xdr:nvSpPr>
      <xdr:spPr>
        <a:xfrm>
          <a:off x="9588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140936</xdr:rowOff>
    </xdr:from>
    <xdr:ext cx="378565" cy="259045"/>
    <xdr:sp macro="" textlink="">
      <xdr:nvSpPr>
        <xdr:cNvPr id="305" name="テキスト ボックス 304"/>
        <xdr:cNvSpPr txBox="1"/>
      </xdr:nvSpPr>
      <xdr:spPr>
        <a:xfrm>
          <a:off x="9450017" y="66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71847</xdr:rowOff>
    </xdr:from>
    <xdr:to>
      <xdr:col>46</xdr:col>
      <xdr:colOff>38100</xdr:colOff>
      <xdr:row>39</xdr:row>
      <xdr:rowOff>1997</xdr:rowOff>
    </xdr:to>
    <xdr:sp macro="" textlink="">
      <xdr:nvSpPr>
        <xdr:cNvPr id="306" name="楕円 305"/>
        <xdr:cNvSpPr/>
      </xdr:nvSpPr>
      <xdr:spPr>
        <a:xfrm>
          <a:off x="86995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164574</xdr:rowOff>
    </xdr:from>
    <xdr:ext cx="378565" cy="259045"/>
    <xdr:sp macro="" textlink="">
      <xdr:nvSpPr>
        <xdr:cNvPr id="307" name="テキスト ボックス 306"/>
        <xdr:cNvSpPr txBox="1"/>
      </xdr:nvSpPr>
      <xdr:spPr>
        <a:xfrm>
          <a:off x="8561017" y="667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72212</xdr:rowOff>
    </xdr:from>
    <xdr:to>
      <xdr:col>41</xdr:col>
      <xdr:colOff>101600</xdr:colOff>
      <xdr:row>39</xdr:row>
      <xdr:rowOff>2362</xdr:rowOff>
    </xdr:to>
    <xdr:sp macro="" textlink="">
      <xdr:nvSpPr>
        <xdr:cNvPr id="308" name="楕円 307"/>
        <xdr:cNvSpPr/>
      </xdr:nvSpPr>
      <xdr:spPr>
        <a:xfrm>
          <a:off x="7810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164939</xdr:rowOff>
    </xdr:from>
    <xdr:ext cx="378565" cy="259045"/>
    <xdr:sp macro="" textlink="">
      <xdr:nvSpPr>
        <xdr:cNvPr id="309" name="テキスト ボックス 308"/>
        <xdr:cNvSpPr txBox="1"/>
      </xdr:nvSpPr>
      <xdr:spPr>
        <a:xfrm>
          <a:off x="7672017" y="668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71572</xdr:rowOff>
    </xdr:from>
    <xdr:to>
      <xdr:col>36</xdr:col>
      <xdr:colOff>165100</xdr:colOff>
      <xdr:row>39</xdr:row>
      <xdr:rowOff>1722</xdr:rowOff>
    </xdr:to>
    <xdr:sp macro="" textlink="">
      <xdr:nvSpPr>
        <xdr:cNvPr id="310" name="楕円 309"/>
        <xdr:cNvSpPr/>
      </xdr:nvSpPr>
      <xdr:spPr>
        <a:xfrm>
          <a:off x="6921500" y="65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164299</xdr:rowOff>
    </xdr:from>
    <xdr:ext cx="378565" cy="259045"/>
    <xdr:sp macro="" textlink="">
      <xdr:nvSpPr>
        <xdr:cNvPr id="311" name="テキスト ボックス 310"/>
        <xdr:cNvSpPr txBox="1"/>
      </xdr:nvSpPr>
      <xdr:spPr>
        <a:xfrm>
          <a:off x="6783017" y="667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94780</xdr:rowOff>
    </xdr:from>
    <xdr:to>
      <xdr:col>55</xdr:col>
      <xdr:colOff>0</xdr:colOff>
      <xdr:row>57</xdr:row>
      <xdr:rowOff>115029</xdr:rowOff>
    </xdr:to>
    <xdr:cxnSp macro="">
      <xdr:nvCxnSpPr>
        <xdr:cNvPr id="336" name="直線コネクタ 335"/>
        <xdr:cNvCxnSpPr/>
      </xdr:nvCxnSpPr>
      <xdr:spPr>
        <a:xfrm flipV="1">
          <a:off x="9639300" y="9867430"/>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79939</xdr:rowOff>
    </xdr:from>
    <xdr:to>
      <xdr:col>50</xdr:col>
      <xdr:colOff>114300</xdr:colOff>
      <xdr:row>57</xdr:row>
      <xdr:rowOff>115029</xdr:rowOff>
    </xdr:to>
    <xdr:cxnSp macro="">
      <xdr:nvCxnSpPr>
        <xdr:cNvPr id="339" name="直線コネクタ 338"/>
        <xdr:cNvCxnSpPr/>
      </xdr:nvCxnSpPr>
      <xdr:spPr>
        <a:xfrm>
          <a:off x="8750300" y="9852589"/>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70326</xdr:rowOff>
    </xdr:from>
    <xdr:to>
      <xdr:col>45</xdr:col>
      <xdr:colOff>177800</xdr:colOff>
      <xdr:row>57</xdr:row>
      <xdr:rowOff>79939</xdr:rowOff>
    </xdr:to>
    <xdr:cxnSp macro="">
      <xdr:nvCxnSpPr>
        <xdr:cNvPr id="342" name="直線コネクタ 341"/>
        <xdr:cNvCxnSpPr/>
      </xdr:nvCxnSpPr>
      <xdr:spPr>
        <a:xfrm>
          <a:off x="7861300" y="9842976"/>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54432</xdr:rowOff>
    </xdr:from>
    <xdr:to>
      <xdr:col>41</xdr:col>
      <xdr:colOff>50800</xdr:colOff>
      <xdr:row>57</xdr:row>
      <xdr:rowOff>70326</xdr:rowOff>
    </xdr:to>
    <xdr:cxnSp macro="">
      <xdr:nvCxnSpPr>
        <xdr:cNvPr id="345" name="直線コネクタ 344"/>
        <xdr:cNvCxnSpPr/>
      </xdr:nvCxnSpPr>
      <xdr:spPr>
        <a:xfrm>
          <a:off x="6972300" y="9827082"/>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43980</xdr:rowOff>
    </xdr:from>
    <xdr:to>
      <xdr:col>55</xdr:col>
      <xdr:colOff>50800</xdr:colOff>
      <xdr:row>57</xdr:row>
      <xdr:rowOff>145580</xdr:rowOff>
    </xdr:to>
    <xdr:sp macro="" textlink="">
      <xdr:nvSpPr>
        <xdr:cNvPr id="355" name="楕円 354"/>
        <xdr:cNvSpPr/>
      </xdr:nvSpPr>
      <xdr:spPr>
        <a:xfrm>
          <a:off x="10426700" y="98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3357</xdr:rowOff>
    </xdr:from>
    <xdr:ext cx="534377" cy="259045"/>
    <xdr:sp macro="" textlink="">
      <xdr:nvSpPr>
        <xdr:cNvPr id="356" name="農林水産業費該当値テキスト"/>
        <xdr:cNvSpPr txBox="1"/>
      </xdr:nvSpPr>
      <xdr:spPr>
        <a:xfrm>
          <a:off x="10528300" y="960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64229</xdr:rowOff>
    </xdr:from>
    <xdr:to>
      <xdr:col>50</xdr:col>
      <xdr:colOff>165100</xdr:colOff>
      <xdr:row>57</xdr:row>
      <xdr:rowOff>165829</xdr:rowOff>
    </xdr:to>
    <xdr:sp macro="" textlink="">
      <xdr:nvSpPr>
        <xdr:cNvPr id="357" name="楕円 356"/>
        <xdr:cNvSpPr/>
      </xdr:nvSpPr>
      <xdr:spPr>
        <a:xfrm>
          <a:off x="9588500" y="98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10906</xdr:rowOff>
    </xdr:from>
    <xdr:ext cx="534377" cy="259045"/>
    <xdr:sp macro="" textlink="">
      <xdr:nvSpPr>
        <xdr:cNvPr id="358" name="テキスト ボックス 357"/>
        <xdr:cNvSpPr txBox="1"/>
      </xdr:nvSpPr>
      <xdr:spPr>
        <a:xfrm>
          <a:off x="9372111" y="96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29139</xdr:rowOff>
    </xdr:from>
    <xdr:to>
      <xdr:col>46</xdr:col>
      <xdr:colOff>38100</xdr:colOff>
      <xdr:row>57</xdr:row>
      <xdr:rowOff>130739</xdr:rowOff>
    </xdr:to>
    <xdr:sp macro="" textlink="">
      <xdr:nvSpPr>
        <xdr:cNvPr id="359" name="楕円 358"/>
        <xdr:cNvSpPr/>
      </xdr:nvSpPr>
      <xdr:spPr>
        <a:xfrm>
          <a:off x="8699500" y="98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147266</xdr:rowOff>
    </xdr:from>
    <xdr:ext cx="534377" cy="259045"/>
    <xdr:sp macro="" textlink="">
      <xdr:nvSpPr>
        <xdr:cNvPr id="360" name="テキスト ボックス 359"/>
        <xdr:cNvSpPr txBox="1"/>
      </xdr:nvSpPr>
      <xdr:spPr>
        <a:xfrm>
          <a:off x="8483111" y="95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19526</xdr:rowOff>
    </xdr:from>
    <xdr:to>
      <xdr:col>41</xdr:col>
      <xdr:colOff>101600</xdr:colOff>
      <xdr:row>57</xdr:row>
      <xdr:rowOff>121126</xdr:rowOff>
    </xdr:to>
    <xdr:sp macro="" textlink="">
      <xdr:nvSpPr>
        <xdr:cNvPr id="361" name="楕円 360"/>
        <xdr:cNvSpPr/>
      </xdr:nvSpPr>
      <xdr:spPr>
        <a:xfrm>
          <a:off x="7810500" y="97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137653</xdr:rowOff>
    </xdr:from>
    <xdr:ext cx="534377" cy="259045"/>
    <xdr:sp macro="" textlink="">
      <xdr:nvSpPr>
        <xdr:cNvPr id="362" name="テキスト ボックス 361"/>
        <xdr:cNvSpPr txBox="1"/>
      </xdr:nvSpPr>
      <xdr:spPr>
        <a:xfrm>
          <a:off x="7594111" y="95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3632</xdr:rowOff>
    </xdr:from>
    <xdr:to>
      <xdr:col>36</xdr:col>
      <xdr:colOff>165100</xdr:colOff>
      <xdr:row>57</xdr:row>
      <xdr:rowOff>105232</xdr:rowOff>
    </xdr:to>
    <xdr:sp macro="" textlink="">
      <xdr:nvSpPr>
        <xdr:cNvPr id="363" name="楕円 362"/>
        <xdr:cNvSpPr/>
      </xdr:nvSpPr>
      <xdr:spPr>
        <a:xfrm>
          <a:off x="6921500" y="97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121759</xdr:rowOff>
    </xdr:from>
    <xdr:ext cx="534377" cy="259045"/>
    <xdr:sp macro="" textlink="">
      <xdr:nvSpPr>
        <xdr:cNvPr id="364" name="テキスト ボックス 363"/>
        <xdr:cNvSpPr txBox="1"/>
      </xdr:nvSpPr>
      <xdr:spPr>
        <a:xfrm>
          <a:off x="6705111" y="95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7265</xdr:rowOff>
    </xdr:from>
    <xdr:to>
      <xdr:col>55</xdr:col>
      <xdr:colOff>0</xdr:colOff>
      <xdr:row>78</xdr:row>
      <xdr:rowOff>59023</xdr:rowOff>
    </xdr:to>
    <xdr:cxnSp macro="">
      <xdr:nvCxnSpPr>
        <xdr:cNvPr id="393" name="直線コネクタ 392"/>
        <xdr:cNvCxnSpPr/>
      </xdr:nvCxnSpPr>
      <xdr:spPr>
        <a:xfrm flipV="1">
          <a:off x="9639300" y="13380365"/>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37688</xdr:rowOff>
    </xdr:from>
    <xdr:to>
      <xdr:col>50</xdr:col>
      <xdr:colOff>114300</xdr:colOff>
      <xdr:row>78</xdr:row>
      <xdr:rowOff>59023</xdr:rowOff>
    </xdr:to>
    <xdr:cxnSp macro="">
      <xdr:nvCxnSpPr>
        <xdr:cNvPr id="396" name="直線コネクタ 395"/>
        <xdr:cNvCxnSpPr/>
      </xdr:nvCxnSpPr>
      <xdr:spPr>
        <a:xfrm>
          <a:off x="8750300" y="13410788"/>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37688</xdr:rowOff>
    </xdr:from>
    <xdr:to>
      <xdr:col>45</xdr:col>
      <xdr:colOff>177800</xdr:colOff>
      <xdr:row>78</xdr:row>
      <xdr:rowOff>69368</xdr:rowOff>
    </xdr:to>
    <xdr:cxnSp macro="">
      <xdr:nvCxnSpPr>
        <xdr:cNvPr id="399" name="直線コネクタ 398"/>
        <xdr:cNvCxnSpPr/>
      </xdr:nvCxnSpPr>
      <xdr:spPr>
        <a:xfrm flipV="1">
          <a:off x="7861300" y="13410788"/>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67520</xdr:rowOff>
    </xdr:from>
    <xdr:to>
      <xdr:col>41</xdr:col>
      <xdr:colOff>50800</xdr:colOff>
      <xdr:row>78</xdr:row>
      <xdr:rowOff>69368</xdr:rowOff>
    </xdr:to>
    <xdr:cxnSp macro="">
      <xdr:nvCxnSpPr>
        <xdr:cNvPr id="402" name="直線コネクタ 401"/>
        <xdr:cNvCxnSpPr/>
      </xdr:nvCxnSpPr>
      <xdr:spPr>
        <a:xfrm>
          <a:off x="6972300" y="1344062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127915</xdr:rowOff>
    </xdr:from>
    <xdr:to>
      <xdr:col>55</xdr:col>
      <xdr:colOff>50800</xdr:colOff>
      <xdr:row>78</xdr:row>
      <xdr:rowOff>58065</xdr:rowOff>
    </xdr:to>
    <xdr:sp macro="" textlink="">
      <xdr:nvSpPr>
        <xdr:cNvPr id="412" name="楕円 411"/>
        <xdr:cNvSpPr/>
      </xdr:nvSpPr>
      <xdr:spPr>
        <a:xfrm>
          <a:off x="104267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106342</xdr:rowOff>
    </xdr:from>
    <xdr:ext cx="534377" cy="259045"/>
    <xdr:sp macro="" textlink="">
      <xdr:nvSpPr>
        <xdr:cNvPr id="413" name="商工費該当値テキスト"/>
        <xdr:cNvSpPr txBox="1"/>
      </xdr:nvSpPr>
      <xdr:spPr>
        <a:xfrm>
          <a:off x="10528300" y="133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8223</xdr:rowOff>
    </xdr:from>
    <xdr:to>
      <xdr:col>50</xdr:col>
      <xdr:colOff>165100</xdr:colOff>
      <xdr:row>78</xdr:row>
      <xdr:rowOff>109823</xdr:rowOff>
    </xdr:to>
    <xdr:sp macro="" textlink="">
      <xdr:nvSpPr>
        <xdr:cNvPr id="414" name="楕円 413"/>
        <xdr:cNvSpPr/>
      </xdr:nvSpPr>
      <xdr:spPr>
        <a:xfrm>
          <a:off x="9588500" y="133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100950</xdr:rowOff>
    </xdr:from>
    <xdr:ext cx="469744" cy="259045"/>
    <xdr:sp macro="" textlink="">
      <xdr:nvSpPr>
        <xdr:cNvPr id="415" name="テキスト ボックス 414"/>
        <xdr:cNvSpPr txBox="1"/>
      </xdr:nvSpPr>
      <xdr:spPr>
        <a:xfrm>
          <a:off x="9404428" y="1347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158338</xdr:rowOff>
    </xdr:from>
    <xdr:to>
      <xdr:col>46</xdr:col>
      <xdr:colOff>38100</xdr:colOff>
      <xdr:row>78</xdr:row>
      <xdr:rowOff>88488</xdr:rowOff>
    </xdr:to>
    <xdr:sp macro="" textlink="">
      <xdr:nvSpPr>
        <xdr:cNvPr id="416" name="楕円 415"/>
        <xdr:cNvSpPr/>
      </xdr:nvSpPr>
      <xdr:spPr>
        <a:xfrm>
          <a:off x="8699500" y="133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79615</xdr:rowOff>
    </xdr:from>
    <xdr:ext cx="469744" cy="259045"/>
    <xdr:sp macro="" textlink="">
      <xdr:nvSpPr>
        <xdr:cNvPr id="417" name="テキスト ボックス 416"/>
        <xdr:cNvSpPr txBox="1"/>
      </xdr:nvSpPr>
      <xdr:spPr>
        <a:xfrm>
          <a:off x="8515428" y="1345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18568</xdr:rowOff>
    </xdr:from>
    <xdr:to>
      <xdr:col>41</xdr:col>
      <xdr:colOff>101600</xdr:colOff>
      <xdr:row>78</xdr:row>
      <xdr:rowOff>120168</xdr:rowOff>
    </xdr:to>
    <xdr:sp macro="" textlink="">
      <xdr:nvSpPr>
        <xdr:cNvPr id="418" name="楕円 417"/>
        <xdr:cNvSpPr/>
      </xdr:nvSpPr>
      <xdr:spPr>
        <a:xfrm>
          <a:off x="7810500" y="133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111295</xdr:rowOff>
    </xdr:from>
    <xdr:ext cx="469744" cy="259045"/>
    <xdr:sp macro="" textlink="">
      <xdr:nvSpPr>
        <xdr:cNvPr id="419" name="テキスト ボックス 418"/>
        <xdr:cNvSpPr txBox="1"/>
      </xdr:nvSpPr>
      <xdr:spPr>
        <a:xfrm>
          <a:off x="7626428" y="134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16720</xdr:rowOff>
    </xdr:from>
    <xdr:to>
      <xdr:col>36</xdr:col>
      <xdr:colOff>165100</xdr:colOff>
      <xdr:row>78</xdr:row>
      <xdr:rowOff>118320</xdr:rowOff>
    </xdr:to>
    <xdr:sp macro="" textlink="">
      <xdr:nvSpPr>
        <xdr:cNvPr id="420" name="楕円 419"/>
        <xdr:cNvSpPr/>
      </xdr:nvSpPr>
      <xdr:spPr>
        <a:xfrm>
          <a:off x="6921500" y="133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109447</xdr:rowOff>
    </xdr:from>
    <xdr:ext cx="469744" cy="259045"/>
    <xdr:sp macro="" textlink="">
      <xdr:nvSpPr>
        <xdr:cNvPr id="421" name="テキスト ボックス 420"/>
        <xdr:cNvSpPr txBox="1"/>
      </xdr:nvSpPr>
      <xdr:spPr>
        <a:xfrm>
          <a:off x="6737428" y="134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160551</xdr:rowOff>
    </xdr:from>
    <xdr:to>
      <xdr:col>55</xdr:col>
      <xdr:colOff>0</xdr:colOff>
      <xdr:row>98</xdr:row>
      <xdr:rowOff>167615</xdr:rowOff>
    </xdr:to>
    <xdr:cxnSp macro="">
      <xdr:nvCxnSpPr>
        <xdr:cNvPr id="452" name="直線コネクタ 451"/>
        <xdr:cNvCxnSpPr/>
      </xdr:nvCxnSpPr>
      <xdr:spPr>
        <a:xfrm flipV="1">
          <a:off x="9639300" y="16962651"/>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167615</xdr:rowOff>
    </xdr:from>
    <xdr:to>
      <xdr:col>50</xdr:col>
      <xdr:colOff>114300</xdr:colOff>
      <xdr:row>99</xdr:row>
      <xdr:rowOff>5564</xdr:rowOff>
    </xdr:to>
    <xdr:cxnSp macro="">
      <xdr:nvCxnSpPr>
        <xdr:cNvPr id="455" name="直線コネクタ 454"/>
        <xdr:cNvCxnSpPr/>
      </xdr:nvCxnSpPr>
      <xdr:spPr>
        <a:xfrm flipV="1">
          <a:off x="8750300" y="16969715"/>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5457</xdr:rowOff>
    </xdr:from>
    <xdr:to>
      <xdr:col>45</xdr:col>
      <xdr:colOff>177800</xdr:colOff>
      <xdr:row>99</xdr:row>
      <xdr:rowOff>5564</xdr:rowOff>
    </xdr:to>
    <xdr:cxnSp macro="">
      <xdr:nvCxnSpPr>
        <xdr:cNvPr id="458" name="直線コネクタ 457"/>
        <xdr:cNvCxnSpPr/>
      </xdr:nvCxnSpPr>
      <xdr:spPr>
        <a:xfrm>
          <a:off x="7861300" y="16979007"/>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747</xdr:rowOff>
    </xdr:from>
    <xdr:to>
      <xdr:col>41</xdr:col>
      <xdr:colOff>50800</xdr:colOff>
      <xdr:row>99</xdr:row>
      <xdr:rowOff>5457</xdr:rowOff>
    </xdr:to>
    <xdr:cxnSp macro="">
      <xdr:nvCxnSpPr>
        <xdr:cNvPr id="461" name="直線コネクタ 460"/>
        <xdr:cNvCxnSpPr/>
      </xdr:nvCxnSpPr>
      <xdr:spPr>
        <a:xfrm>
          <a:off x="6972300" y="16974297"/>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109751</xdr:rowOff>
    </xdr:from>
    <xdr:to>
      <xdr:col>55</xdr:col>
      <xdr:colOff>50800</xdr:colOff>
      <xdr:row>99</xdr:row>
      <xdr:rowOff>39901</xdr:rowOff>
    </xdr:to>
    <xdr:sp macro="" textlink="">
      <xdr:nvSpPr>
        <xdr:cNvPr id="471" name="楕円 470"/>
        <xdr:cNvSpPr/>
      </xdr:nvSpPr>
      <xdr:spPr>
        <a:xfrm>
          <a:off x="10426700" y="169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116815</xdr:rowOff>
    </xdr:from>
    <xdr:to>
      <xdr:col>50</xdr:col>
      <xdr:colOff>165100</xdr:colOff>
      <xdr:row>99</xdr:row>
      <xdr:rowOff>46965</xdr:rowOff>
    </xdr:to>
    <xdr:sp macro="" textlink="">
      <xdr:nvSpPr>
        <xdr:cNvPr id="473" name="楕円 472"/>
        <xdr:cNvSpPr/>
      </xdr:nvSpPr>
      <xdr:spPr>
        <a:xfrm>
          <a:off x="9588500" y="169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38092</xdr:rowOff>
    </xdr:from>
    <xdr:ext cx="534377" cy="259045"/>
    <xdr:sp macro="" textlink="">
      <xdr:nvSpPr>
        <xdr:cNvPr id="474" name="テキスト ボックス 473"/>
        <xdr:cNvSpPr txBox="1"/>
      </xdr:nvSpPr>
      <xdr:spPr>
        <a:xfrm>
          <a:off x="9372111" y="1701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126214</xdr:rowOff>
    </xdr:from>
    <xdr:to>
      <xdr:col>46</xdr:col>
      <xdr:colOff>38100</xdr:colOff>
      <xdr:row>99</xdr:row>
      <xdr:rowOff>56364</xdr:rowOff>
    </xdr:to>
    <xdr:sp macro="" textlink="">
      <xdr:nvSpPr>
        <xdr:cNvPr id="475" name="楕円 474"/>
        <xdr:cNvSpPr/>
      </xdr:nvSpPr>
      <xdr:spPr>
        <a:xfrm>
          <a:off x="8699500" y="169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47491</xdr:rowOff>
    </xdr:from>
    <xdr:ext cx="534377" cy="259045"/>
    <xdr:sp macro="" textlink="">
      <xdr:nvSpPr>
        <xdr:cNvPr id="476" name="テキスト ボックス 475"/>
        <xdr:cNvSpPr txBox="1"/>
      </xdr:nvSpPr>
      <xdr:spPr>
        <a:xfrm>
          <a:off x="8483111" y="170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126107</xdr:rowOff>
    </xdr:from>
    <xdr:to>
      <xdr:col>41</xdr:col>
      <xdr:colOff>101600</xdr:colOff>
      <xdr:row>99</xdr:row>
      <xdr:rowOff>56257</xdr:rowOff>
    </xdr:to>
    <xdr:sp macro="" textlink="">
      <xdr:nvSpPr>
        <xdr:cNvPr id="477" name="楕円 476"/>
        <xdr:cNvSpPr/>
      </xdr:nvSpPr>
      <xdr:spPr>
        <a:xfrm>
          <a:off x="7810500" y="169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47384</xdr:rowOff>
    </xdr:from>
    <xdr:ext cx="534377" cy="259045"/>
    <xdr:sp macro="" textlink="">
      <xdr:nvSpPr>
        <xdr:cNvPr id="478" name="テキスト ボックス 477"/>
        <xdr:cNvSpPr txBox="1"/>
      </xdr:nvSpPr>
      <xdr:spPr>
        <a:xfrm>
          <a:off x="7594111" y="170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121397</xdr:rowOff>
    </xdr:from>
    <xdr:to>
      <xdr:col>36</xdr:col>
      <xdr:colOff>165100</xdr:colOff>
      <xdr:row>99</xdr:row>
      <xdr:rowOff>51547</xdr:rowOff>
    </xdr:to>
    <xdr:sp macro="" textlink="">
      <xdr:nvSpPr>
        <xdr:cNvPr id="479" name="楕円 478"/>
        <xdr:cNvSpPr/>
      </xdr:nvSpPr>
      <xdr:spPr>
        <a:xfrm>
          <a:off x="6921500" y="169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42674</xdr:rowOff>
    </xdr:from>
    <xdr:ext cx="534377" cy="259045"/>
    <xdr:sp macro="" textlink="">
      <xdr:nvSpPr>
        <xdr:cNvPr id="480" name="テキスト ボックス 479"/>
        <xdr:cNvSpPr txBox="1"/>
      </xdr:nvSpPr>
      <xdr:spPr>
        <a:xfrm>
          <a:off x="6705111" y="170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166949</xdr:rowOff>
    </xdr:from>
    <xdr:to>
      <xdr:col>85</xdr:col>
      <xdr:colOff>127000</xdr:colOff>
      <xdr:row>38</xdr:row>
      <xdr:rowOff>22565</xdr:rowOff>
    </xdr:to>
    <xdr:cxnSp macro="">
      <xdr:nvCxnSpPr>
        <xdr:cNvPr id="508" name="直線コネクタ 507"/>
        <xdr:cNvCxnSpPr/>
      </xdr:nvCxnSpPr>
      <xdr:spPr>
        <a:xfrm flipV="1">
          <a:off x="15481300" y="6339149"/>
          <a:ext cx="8382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22565</xdr:rowOff>
    </xdr:from>
    <xdr:to>
      <xdr:col>81</xdr:col>
      <xdr:colOff>50800</xdr:colOff>
      <xdr:row>38</xdr:row>
      <xdr:rowOff>59827</xdr:rowOff>
    </xdr:to>
    <xdr:cxnSp macro="">
      <xdr:nvCxnSpPr>
        <xdr:cNvPr id="511" name="直線コネクタ 510"/>
        <xdr:cNvCxnSpPr/>
      </xdr:nvCxnSpPr>
      <xdr:spPr>
        <a:xfrm flipV="1">
          <a:off x="14592300" y="653766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114005</xdr:rowOff>
    </xdr:from>
    <xdr:to>
      <xdr:col>76</xdr:col>
      <xdr:colOff>114300</xdr:colOff>
      <xdr:row>38</xdr:row>
      <xdr:rowOff>59827</xdr:rowOff>
    </xdr:to>
    <xdr:cxnSp macro="">
      <xdr:nvCxnSpPr>
        <xdr:cNvPr id="514" name="直線コネクタ 513"/>
        <xdr:cNvCxnSpPr/>
      </xdr:nvCxnSpPr>
      <xdr:spPr>
        <a:xfrm>
          <a:off x="13703300" y="6457655"/>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114005</xdr:rowOff>
    </xdr:from>
    <xdr:to>
      <xdr:col>71</xdr:col>
      <xdr:colOff>177800</xdr:colOff>
      <xdr:row>38</xdr:row>
      <xdr:rowOff>39025</xdr:rowOff>
    </xdr:to>
    <xdr:cxnSp macro="">
      <xdr:nvCxnSpPr>
        <xdr:cNvPr id="517" name="直線コネクタ 516"/>
        <xdr:cNvCxnSpPr/>
      </xdr:nvCxnSpPr>
      <xdr:spPr>
        <a:xfrm flipV="1">
          <a:off x="12814300" y="6457655"/>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116149</xdr:rowOff>
    </xdr:from>
    <xdr:to>
      <xdr:col>85</xdr:col>
      <xdr:colOff>177800</xdr:colOff>
      <xdr:row>37</xdr:row>
      <xdr:rowOff>46299</xdr:rowOff>
    </xdr:to>
    <xdr:sp macro="" textlink="">
      <xdr:nvSpPr>
        <xdr:cNvPr id="527" name="楕円 526"/>
        <xdr:cNvSpPr/>
      </xdr:nvSpPr>
      <xdr:spPr>
        <a:xfrm>
          <a:off x="162687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139026</xdr:rowOff>
    </xdr:from>
    <xdr:ext cx="534377" cy="259045"/>
    <xdr:sp macro="" textlink="">
      <xdr:nvSpPr>
        <xdr:cNvPr id="528" name="消防費該当値テキスト"/>
        <xdr:cNvSpPr txBox="1"/>
      </xdr:nvSpPr>
      <xdr:spPr>
        <a:xfrm>
          <a:off x="16370300" y="6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143215</xdr:rowOff>
    </xdr:from>
    <xdr:to>
      <xdr:col>81</xdr:col>
      <xdr:colOff>101600</xdr:colOff>
      <xdr:row>38</xdr:row>
      <xdr:rowOff>73365</xdr:rowOff>
    </xdr:to>
    <xdr:sp macro="" textlink="">
      <xdr:nvSpPr>
        <xdr:cNvPr id="529" name="楕円 528"/>
        <xdr:cNvSpPr/>
      </xdr:nvSpPr>
      <xdr:spPr>
        <a:xfrm>
          <a:off x="15430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64492</xdr:rowOff>
    </xdr:from>
    <xdr:ext cx="534377" cy="259045"/>
    <xdr:sp macro="" textlink="">
      <xdr:nvSpPr>
        <xdr:cNvPr id="530" name="テキスト ボックス 529"/>
        <xdr:cNvSpPr txBox="1"/>
      </xdr:nvSpPr>
      <xdr:spPr>
        <a:xfrm>
          <a:off x="15214111" y="65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9027</xdr:rowOff>
    </xdr:from>
    <xdr:to>
      <xdr:col>76</xdr:col>
      <xdr:colOff>165100</xdr:colOff>
      <xdr:row>38</xdr:row>
      <xdr:rowOff>110627</xdr:rowOff>
    </xdr:to>
    <xdr:sp macro="" textlink="">
      <xdr:nvSpPr>
        <xdr:cNvPr id="531" name="楕円 530"/>
        <xdr:cNvSpPr/>
      </xdr:nvSpPr>
      <xdr:spPr>
        <a:xfrm>
          <a:off x="14541500" y="65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101754</xdr:rowOff>
    </xdr:from>
    <xdr:ext cx="534377" cy="259045"/>
    <xdr:sp macro="" textlink="">
      <xdr:nvSpPr>
        <xdr:cNvPr id="532" name="テキスト ボックス 531"/>
        <xdr:cNvSpPr txBox="1"/>
      </xdr:nvSpPr>
      <xdr:spPr>
        <a:xfrm>
          <a:off x="14325111" y="66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63205</xdr:rowOff>
    </xdr:from>
    <xdr:to>
      <xdr:col>72</xdr:col>
      <xdr:colOff>38100</xdr:colOff>
      <xdr:row>37</xdr:row>
      <xdr:rowOff>164805</xdr:rowOff>
    </xdr:to>
    <xdr:sp macro="" textlink="">
      <xdr:nvSpPr>
        <xdr:cNvPr id="533" name="楕円 532"/>
        <xdr:cNvSpPr/>
      </xdr:nvSpPr>
      <xdr:spPr>
        <a:xfrm>
          <a:off x="13652500" y="64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155932</xdr:rowOff>
    </xdr:from>
    <xdr:ext cx="534377" cy="259045"/>
    <xdr:sp macro="" textlink="">
      <xdr:nvSpPr>
        <xdr:cNvPr id="534" name="テキスト ボックス 533"/>
        <xdr:cNvSpPr txBox="1"/>
      </xdr:nvSpPr>
      <xdr:spPr>
        <a:xfrm>
          <a:off x="13436111" y="64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159675</xdr:rowOff>
    </xdr:from>
    <xdr:to>
      <xdr:col>67</xdr:col>
      <xdr:colOff>101600</xdr:colOff>
      <xdr:row>38</xdr:row>
      <xdr:rowOff>89825</xdr:rowOff>
    </xdr:to>
    <xdr:sp macro="" textlink="">
      <xdr:nvSpPr>
        <xdr:cNvPr id="535" name="楕円 534"/>
        <xdr:cNvSpPr/>
      </xdr:nvSpPr>
      <xdr:spPr>
        <a:xfrm>
          <a:off x="12763500" y="65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80952</xdr:rowOff>
    </xdr:from>
    <xdr:ext cx="534377" cy="259045"/>
    <xdr:sp macro="" textlink="">
      <xdr:nvSpPr>
        <xdr:cNvPr id="536" name="テキスト ボックス 535"/>
        <xdr:cNvSpPr txBox="1"/>
      </xdr:nvSpPr>
      <xdr:spPr>
        <a:xfrm>
          <a:off x="12547111" y="65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165748</xdr:rowOff>
    </xdr:from>
    <xdr:to>
      <xdr:col>85</xdr:col>
      <xdr:colOff>127000</xdr:colOff>
      <xdr:row>59</xdr:row>
      <xdr:rowOff>19024</xdr:rowOff>
    </xdr:to>
    <xdr:cxnSp macro="">
      <xdr:nvCxnSpPr>
        <xdr:cNvPr id="566" name="直線コネクタ 565"/>
        <xdr:cNvCxnSpPr/>
      </xdr:nvCxnSpPr>
      <xdr:spPr>
        <a:xfrm flipV="1">
          <a:off x="15481300" y="10109848"/>
          <a:ext cx="8382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19024</xdr:rowOff>
    </xdr:from>
    <xdr:to>
      <xdr:col>81</xdr:col>
      <xdr:colOff>50800</xdr:colOff>
      <xdr:row>59</xdr:row>
      <xdr:rowOff>32817</xdr:rowOff>
    </xdr:to>
    <xdr:cxnSp macro="">
      <xdr:nvCxnSpPr>
        <xdr:cNvPr id="569" name="直線コネクタ 568"/>
        <xdr:cNvCxnSpPr/>
      </xdr:nvCxnSpPr>
      <xdr:spPr>
        <a:xfrm flipV="1">
          <a:off x="14592300" y="10134574"/>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131039</xdr:rowOff>
    </xdr:from>
    <xdr:to>
      <xdr:col>76</xdr:col>
      <xdr:colOff>114300</xdr:colOff>
      <xdr:row>59</xdr:row>
      <xdr:rowOff>32817</xdr:rowOff>
    </xdr:to>
    <xdr:cxnSp macro="">
      <xdr:nvCxnSpPr>
        <xdr:cNvPr id="572" name="直線コネクタ 571"/>
        <xdr:cNvCxnSpPr/>
      </xdr:nvCxnSpPr>
      <xdr:spPr>
        <a:xfrm>
          <a:off x="13703300" y="10075139"/>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131039</xdr:rowOff>
    </xdr:from>
    <xdr:to>
      <xdr:col>71</xdr:col>
      <xdr:colOff>177800</xdr:colOff>
      <xdr:row>58</xdr:row>
      <xdr:rowOff>150292</xdr:rowOff>
    </xdr:to>
    <xdr:cxnSp macro="">
      <xdr:nvCxnSpPr>
        <xdr:cNvPr id="575" name="直線コネクタ 574"/>
        <xdr:cNvCxnSpPr/>
      </xdr:nvCxnSpPr>
      <xdr:spPr>
        <a:xfrm flipV="1">
          <a:off x="12814300" y="10075139"/>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114948</xdr:rowOff>
    </xdr:from>
    <xdr:to>
      <xdr:col>85</xdr:col>
      <xdr:colOff>177800</xdr:colOff>
      <xdr:row>59</xdr:row>
      <xdr:rowOff>45098</xdr:rowOff>
    </xdr:to>
    <xdr:sp macro="" textlink="">
      <xdr:nvSpPr>
        <xdr:cNvPr id="585" name="楕円 584"/>
        <xdr:cNvSpPr/>
      </xdr:nvSpPr>
      <xdr:spPr>
        <a:xfrm>
          <a:off x="16268700" y="100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93375</xdr:rowOff>
    </xdr:from>
    <xdr:ext cx="534377" cy="259045"/>
    <xdr:sp macro="" textlink="">
      <xdr:nvSpPr>
        <xdr:cNvPr id="586" name="教育費該当値テキスト"/>
        <xdr:cNvSpPr txBox="1"/>
      </xdr:nvSpPr>
      <xdr:spPr>
        <a:xfrm>
          <a:off x="16370300" y="100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139674</xdr:rowOff>
    </xdr:from>
    <xdr:to>
      <xdr:col>81</xdr:col>
      <xdr:colOff>101600</xdr:colOff>
      <xdr:row>59</xdr:row>
      <xdr:rowOff>69824</xdr:rowOff>
    </xdr:to>
    <xdr:sp macro="" textlink="">
      <xdr:nvSpPr>
        <xdr:cNvPr id="587" name="楕円 586"/>
        <xdr:cNvSpPr/>
      </xdr:nvSpPr>
      <xdr:spPr>
        <a:xfrm>
          <a:off x="15430500" y="100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60951</xdr:rowOff>
    </xdr:from>
    <xdr:ext cx="534377" cy="259045"/>
    <xdr:sp macro="" textlink="">
      <xdr:nvSpPr>
        <xdr:cNvPr id="588" name="テキスト ボックス 587"/>
        <xdr:cNvSpPr txBox="1"/>
      </xdr:nvSpPr>
      <xdr:spPr>
        <a:xfrm>
          <a:off x="15214111" y="101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153467</xdr:rowOff>
    </xdr:from>
    <xdr:to>
      <xdr:col>76</xdr:col>
      <xdr:colOff>165100</xdr:colOff>
      <xdr:row>59</xdr:row>
      <xdr:rowOff>83617</xdr:rowOff>
    </xdr:to>
    <xdr:sp macro="" textlink="">
      <xdr:nvSpPr>
        <xdr:cNvPr id="589" name="楕円 588"/>
        <xdr:cNvSpPr/>
      </xdr:nvSpPr>
      <xdr:spPr>
        <a:xfrm>
          <a:off x="14541500" y="100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74744</xdr:rowOff>
    </xdr:from>
    <xdr:ext cx="534377" cy="259045"/>
    <xdr:sp macro="" textlink="">
      <xdr:nvSpPr>
        <xdr:cNvPr id="590" name="テキスト ボックス 589"/>
        <xdr:cNvSpPr txBox="1"/>
      </xdr:nvSpPr>
      <xdr:spPr>
        <a:xfrm>
          <a:off x="14325111" y="101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80239</xdr:rowOff>
    </xdr:from>
    <xdr:to>
      <xdr:col>72</xdr:col>
      <xdr:colOff>38100</xdr:colOff>
      <xdr:row>59</xdr:row>
      <xdr:rowOff>10389</xdr:rowOff>
    </xdr:to>
    <xdr:sp macro="" textlink="">
      <xdr:nvSpPr>
        <xdr:cNvPr id="591" name="楕円 590"/>
        <xdr:cNvSpPr/>
      </xdr:nvSpPr>
      <xdr:spPr>
        <a:xfrm>
          <a:off x="13652500" y="100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1516</xdr:rowOff>
    </xdr:from>
    <xdr:ext cx="534377" cy="259045"/>
    <xdr:sp macro="" textlink="">
      <xdr:nvSpPr>
        <xdr:cNvPr id="592" name="テキスト ボックス 591"/>
        <xdr:cNvSpPr txBox="1"/>
      </xdr:nvSpPr>
      <xdr:spPr>
        <a:xfrm>
          <a:off x="13436111" y="101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99492</xdr:rowOff>
    </xdr:from>
    <xdr:to>
      <xdr:col>67</xdr:col>
      <xdr:colOff>101600</xdr:colOff>
      <xdr:row>59</xdr:row>
      <xdr:rowOff>29642</xdr:rowOff>
    </xdr:to>
    <xdr:sp macro="" textlink="">
      <xdr:nvSpPr>
        <xdr:cNvPr id="593" name="楕円 592"/>
        <xdr:cNvSpPr/>
      </xdr:nvSpPr>
      <xdr:spPr>
        <a:xfrm>
          <a:off x="12763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20769</xdr:rowOff>
    </xdr:from>
    <xdr:ext cx="534377" cy="259045"/>
    <xdr:sp macro="" textlink="">
      <xdr:nvSpPr>
        <xdr:cNvPr id="594" name="テキスト ボックス 593"/>
        <xdr:cNvSpPr txBox="1"/>
      </xdr:nvSpPr>
      <xdr:spPr>
        <a:xfrm>
          <a:off x="12547111" y="101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23533</xdr:rowOff>
    </xdr:from>
    <xdr:to>
      <xdr:col>85</xdr:col>
      <xdr:colOff>127000</xdr:colOff>
      <xdr:row>79</xdr:row>
      <xdr:rowOff>44450</xdr:rowOff>
    </xdr:to>
    <xdr:cxnSp macro="">
      <xdr:nvCxnSpPr>
        <xdr:cNvPr id="623" name="直線コネクタ 622"/>
        <xdr:cNvCxnSpPr/>
      </xdr:nvCxnSpPr>
      <xdr:spPr>
        <a:xfrm flipV="1">
          <a:off x="15481300" y="13568083"/>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144183</xdr:rowOff>
    </xdr:from>
    <xdr:to>
      <xdr:col>85</xdr:col>
      <xdr:colOff>177800</xdr:colOff>
      <xdr:row>79</xdr:row>
      <xdr:rowOff>74333</xdr:rowOff>
    </xdr:to>
    <xdr:sp macro="" textlink="">
      <xdr:nvSpPr>
        <xdr:cNvPr id="642" name="楕円 641"/>
        <xdr:cNvSpPr/>
      </xdr:nvSpPr>
      <xdr:spPr>
        <a:xfrm>
          <a:off x="162687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103560</xdr:rowOff>
    </xdr:from>
    <xdr:ext cx="469744" cy="259045"/>
    <xdr:sp macro="" textlink="">
      <xdr:nvSpPr>
        <xdr:cNvPr id="643" name="災害復旧費該当値テキスト"/>
        <xdr:cNvSpPr txBox="1"/>
      </xdr:nvSpPr>
      <xdr:spPr>
        <a:xfrm>
          <a:off x="16370300" y="1330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84556</xdr:rowOff>
    </xdr:from>
    <xdr:to>
      <xdr:col>85</xdr:col>
      <xdr:colOff>127000</xdr:colOff>
      <xdr:row>96</xdr:row>
      <xdr:rowOff>103632</xdr:rowOff>
    </xdr:to>
    <xdr:cxnSp macro="">
      <xdr:nvCxnSpPr>
        <xdr:cNvPr id="680" name="直線コネクタ 679"/>
        <xdr:cNvCxnSpPr/>
      </xdr:nvCxnSpPr>
      <xdr:spPr>
        <a:xfrm flipV="1">
          <a:off x="15481300" y="16543756"/>
          <a:ext cx="8382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103632</xdr:rowOff>
    </xdr:from>
    <xdr:to>
      <xdr:col>81</xdr:col>
      <xdr:colOff>50800</xdr:colOff>
      <xdr:row>96</xdr:row>
      <xdr:rowOff>103696</xdr:rowOff>
    </xdr:to>
    <xdr:cxnSp macro="">
      <xdr:nvCxnSpPr>
        <xdr:cNvPr id="683" name="直線コネクタ 682"/>
        <xdr:cNvCxnSpPr/>
      </xdr:nvCxnSpPr>
      <xdr:spPr>
        <a:xfrm flipV="1">
          <a:off x="14592300" y="16562832"/>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95035</xdr:rowOff>
    </xdr:from>
    <xdr:to>
      <xdr:col>76</xdr:col>
      <xdr:colOff>114300</xdr:colOff>
      <xdr:row>96</xdr:row>
      <xdr:rowOff>103696</xdr:rowOff>
    </xdr:to>
    <xdr:cxnSp macro="">
      <xdr:nvCxnSpPr>
        <xdr:cNvPr id="686" name="直線コネクタ 685"/>
        <xdr:cNvCxnSpPr/>
      </xdr:nvCxnSpPr>
      <xdr:spPr>
        <a:xfrm>
          <a:off x="13703300" y="16554235"/>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95035</xdr:rowOff>
    </xdr:from>
    <xdr:to>
      <xdr:col>71</xdr:col>
      <xdr:colOff>177800</xdr:colOff>
      <xdr:row>96</xdr:row>
      <xdr:rowOff>101918</xdr:rowOff>
    </xdr:to>
    <xdr:cxnSp macro="">
      <xdr:nvCxnSpPr>
        <xdr:cNvPr id="689" name="直線コネクタ 688"/>
        <xdr:cNvCxnSpPr/>
      </xdr:nvCxnSpPr>
      <xdr:spPr>
        <a:xfrm flipV="1">
          <a:off x="12814300" y="16554235"/>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33756</xdr:rowOff>
    </xdr:from>
    <xdr:to>
      <xdr:col>85</xdr:col>
      <xdr:colOff>177800</xdr:colOff>
      <xdr:row>96</xdr:row>
      <xdr:rowOff>135356</xdr:rowOff>
    </xdr:to>
    <xdr:sp macro="" textlink="">
      <xdr:nvSpPr>
        <xdr:cNvPr id="699" name="楕円 698"/>
        <xdr:cNvSpPr/>
      </xdr:nvSpPr>
      <xdr:spPr>
        <a:xfrm>
          <a:off x="16268700" y="164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12183</xdr:rowOff>
    </xdr:from>
    <xdr:ext cx="534377" cy="259045"/>
    <xdr:sp macro="" textlink="">
      <xdr:nvSpPr>
        <xdr:cNvPr id="700" name="公債費該当値テキスト"/>
        <xdr:cNvSpPr txBox="1"/>
      </xdr:nvSpPr>
      <xdr:spPr>
        <a:xfrm>
          <a:off x="16370300" y="164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52832</xdr:rowOff>
    </xdr:from>
    <xdr:to>
      <xdr:col>81</xdr:col>
      <xdr:colOff>101600</xdr:colOff>
      <xdr:row>96</xdr:row>
      <xdr:rowOff>154432</xdr:rowOff>
    </xdr:to>
    <xdr:sp macro="" textlink="">
      <xdr:nvSpPr>
        <xdr:cNvPr id="701" name="楕円 700"/>
        <xdr:cNvSpPr/>
      </xdr:nvSpPr>
      <xdr:spPr>
        <a:xfrm>
          <a:off x="15430500" y="165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145559</xdr:rowOff>
    </xdr:from>
    <xdr:ext cx="534377" cy="259045"/>
    <xdr:sp macro="" textlink="">
      <xdr:nvSpPr>
        <xdr:cNvPr id="702" name="テキスト ボックス 701"/>
        <xdr:cNvSpPr txBox="1"/>
      </xdr:nvSpPr>
      <xdr:spPr>
        <a:xfrm>
          <a:off x="15214111" y="166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52896</xdr:rowOff>
    </xdr:from>
    <xdr:to>
      <xdr:col>76</xdr:col>
      <xdr:colOff>165100</xdr:colOff>
      <xdr:row>96</xdr:row>
      <xdr:rowOff>154496</xdr:rowOff>
    </xdr:to>
    <xdr:sp macro="" textlink="">
      <xdr:nvSpPr>
        <xdr:cNvPr id="703" name="楕円 702"/>
        <xdr:cNvSpPr/>
      </xdr:nvSpPr>
      <xdr:spPr>
        <a:xfrm>
          <a:off x="14541500" y="16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145623</xdr:rowOff>
    </xdr:from>
    <xdr:ext cx="534377" cy="259045"/>
    <xdr:sp macro="" textlink="">
      <xdr:nvSpPr>
        <xdr:cNvPr id="704" name="テキスト ボックス 703"/>
        <xdr:cNvSpPr txBox="1"/>
      </xdr:nvSpPr>
      <xdr:spPr>
        <a:xfrm>
          <a:off x="14325111" y="16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44235</xdr:rowOff>
    </xdr:from>
    <xdr:to>
      <xdr:col>72</xdr:col>
      <xdr:colOff>38100</xdr:colOff>
      <xdr:row>96</xdr:row>
      <xdr:rowOff>145835</xdr:rowOff>
    </xdr:to>
    <xdr:sp macro="" textlink="">
      <xdr:nvSpPr>
        <xdr:cNvPr id="705" name="楕円 704"/>
        <xdr:cNvSpPr/>
      </xdr:nvSpPr>
      <xdr:spPr>
        <a:xfrm>
          <a:off x="13652500" y="165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136962</xdr:rowOff>
    </xdr:from>
    <xdr:ext cx="534377" cy="259045"/>
    <xdr:sp macro="" textlink="">
      <xdr:nvSpPr>
        <xdr:cNvPr id="706" name="テキスト ボックス 705"/>
        <xdr:cNvSpPr txBox="1"/>
      </xdr:nvSpPr>
      <xdr:spPr>
        <a:xfrm>
          <a:off x="13436111" y="165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51118</xdr:rowOff>
    </xdr:from>
    <xdr:to>
      <xdr:col>67</xdr:col>
      <xdr:colOff>101600</xdr:colOff>
      <xdr:row>96</xdr:row>
      <xdr:rowOff>152718</xdr:rowOff>
    </xdr:to>
    <xdr:sp macro="" textlink="">
      <xdr:nvSpPr>
        <xdr:cNvPr id="707" name="楕円 706"/>
        <xdr:cNvSpPr/>
      </xdr:nvSpPr>
      <xdr:spPr>
        <a:xfrm>
          <a:off x="12763500" y="16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143845</xdr:rowOff>
    </xdr:from>
    <xdr:ext cx="534377" cy="259045"/>
    <xdr:sp macro="" textlink="">
      <xdr:nvSpPr>
        <xdr:cNvPr id="708" name="テキスト ボックス 707"/>
        <xdr:cNvSpPr txBox="1"/>
      </xdr:nvSpPr>
      <xdr:spPr>
        <a:xfrm>
          <a:off x="12547111" y="166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149797</xdr:rowOff>
    </xdr:from>
    <xdr:to>
      <xdr:col>116</xdr:col>
      <xdr:colOff>63500</xdr:colOff>
      <xdr:row>31</xdr:row>
      <xdr:rowOff>159322</xdr:rowOff>
    </xdr:to>
    <xdr:cxnSp macro="">
      <xdr:nvCxnSpPr>
        <xdr:cNvPr id="737" name="直線コネクタ 736"/>
        <xdr:cNvCxnSpPr/>
      </xdr:nvCxnSpPr>
      <xdr:spPr>
        <a:xfrm>
          <a:off x="21323300" y="546474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100474</xdr:rowOff>
    </xdr:from>
    <xdr:ext cx="378565" cy="259045"/>
    <xdr:sp macro="" textlink="">
      <xdr:nvSpPr>
        <xdr:cNvPr id="738" name="諸支出金平均値テキスト"/>
        <xdr:cNvSpPr txBox="1"/>
      </xdr:nvSpPr>
      <xdr:spPr>
        <a:xfrm>
          <a:off x="22212300" y="6615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144272</xdr:rowOff>
    </xdr:from>
    <xdr:to>
      <xdr:col>111</xdr:col>
      <xdr:colOff>177800</xdr:colOff>
      <xdr:row>31</xdr:row>
      <xdr:rowOff>149797</xdr:rowOff>
    </xdr:to>
    <xdr:cxnSp macro="">
      <xdr:nvCxnSpPr>
        <xdr:cNvPr id="740" name="直線コネクタ 739"/>
        <xdr:cNvCxnSpPr/>
      </xdr:nvCxnSpPr>
      <xdr:spPr>
        <a:xfrm>
          <a:off x="20434300" y="545922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42" name="テキスト ボックス 741"/>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133985</xdr:rowOff>
    </xdr:from>
    <xdr:to>
      <xdr:col>107</xdr:col>
      <xdr:colOff>50800</xdr:colOff>
      <xdr:row>31</xdr:row>
      <xdr:rowOff>144272</xdr:rowOff>
    </xdr:to>
    <xdr:cxnSp macro="">
      <xdr:nvCxnSpPr>
        <xdr:cNvPr id="743" name="直線コネクタ 742"/>
        <xdr:cNvCxnSpPr/>
      </xdr:nvCxnSpPr>
      <xdr:spPr>
        <a:xfrm>
          <a:off x="19545300" y="544893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133985</xdr:rowOff>
    </xdr:from>
    <xdr:to>
      <xdr:col>102</xdr:col>
      <xdr:colOff>114300</xdr:colOff>
      <xdr:row>32</xdr:row>
      <xdr:rowOff>142177</xdr:rowOff>
    </xdr:to>
    <xdr:cxnSp macro="">
      <xdr:nvCxnSpPr>
        <xdr:cNvPr id="746" name="直線コネクタ 745"/>
        <xdr:cNvCxnSpPr/>
      </xdr:nvCxnSpPr>
      <xdr:spPr>
        <a:xfrm flipV="1">
          <a:off x="18656300" y="5448935"/>
          <a:ext cx="889000" cy="1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61421</xdr:rowOff>
    </xdr:from>
    <xdr:ext cx="378565" cy="259045"/>
    <xdr:sp macro="" textlink="">
      <xdr:nvSpPr>
        <xdr:cNvPr id="750" name="テキスト ボックス 749"/>
        <xdr:cNvSpPr txBox="1"/>
      </xdr:nvSpPr>
      <xdr:spPr>
        <a:xfrm>
          <a:off x="18467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108522</xdr:rowOff>
    </xdr:from>
    <xdr:to>
      <xdr:col>116</xdr:col>
      <xdr:colOff>114300</xdr:colOff>
      <xdr:row>32</xdr:row>
      <xdr:rowOff>38672</xdr:rowOff>
    </xdr:to>
    <xdr:sp macro="" textlink="">
      <xdr:nvSpPr>
        <xdr:cNvPr id="756" name="楕円 755"/>
        <xdr:cNvSpPr/>
      </xdr:nvSpPr>
      <xdr:spPr>
        <a:xfrm>
          <a:off x="22110700" y="54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131399</xdr:rowOff>
    </xdr:from>
    <xdr:ext cx="469744" cy="259045"/>
    <xdr:sp macro="" textlink="">
      <xdr:nvSpPr>
        <xdr:cNvPr id="757" name="諸支出金該当値テキスト"/>
        <xdr:cNvSpPr txBox="1"/>
      </xdr:nvSpPr>
      <xdr:spPr>
        <a:xfrm>
          <a:off x="22212300" y="52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98997</xdr:rowOff>
    </xdr:from>
    <xdr:to>
      <xdr:col>112</xdr:col>
      <xdr:colOff>38100</xdr:colOff>
      <xdr:row>32</xdr:row>
      <xdr:rowOff>29147</xdr:rowOff>
    </xdr:to>
    <xdr:sp macro="" textlink="">
      <xdr:nvSpPr>
        <xdr:cNvPr id="758" name="楕円 757"/>
        <xdr:cNvSpPr/>
      </xdr:nvSpPr>
      <xdr:spPr>
        <a:xfrm>
          <a:off x="21272500" y="54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45674</xdr:rowOff>
    </xdr:from>
    <xdr:ext cx="469744" cy="259045"/>
    <xdr:sp macro="" textlink="">
      <xdr:nvSpPr>
        <xdr:cNvPr id="759" name="テキスト ボックス 758"/>
        <xdr:cNvSpPr txBox="1"/>
      </xdr:nvSpPr>
      <xdr:spPr>
        <a:xfrm>
          <a:off x="21088428" y="51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93472</xdr:rowOff>
    </xdr:from>
    <xdr:to>
      <xdr:col>107</xdr:col>
      <xdr:colOff>101600</xdr:colOff>
      <xdr:row>32</xdr:row>
      <xdr:rowOff>23622</xdr:rowOff>
    </xdr:to>
    <xdr:sp macro="" textlink="">
      <xdr:nvSpPr>
        <xdr:cNvPr id="760" name="楕円 759"/>
        <xdr:cNvSpPr/>
      </xdr:nvSpPr>
      <xdr:spPr>
        <a:xfrm>
          <a:off x="20383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1" name="テキスト ボックス 760"/>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83185</xdr:rowOff>
    </xdr:from>
    <xdr:to>
      <xdr:col>102</xdr:col>
      <xdr:colOff>165100</xdr:colOff>
      <xdr:row>32</xdr:row>
      <xdr:rowOff>13335</xdr:rowOff>
    </xdr:to>
    <xdr:sp macro="" textlink="">
      <xdr:nvSpPr>
        <xdr:cNvPr id="762" name="楕円 761"/>
        <xdr:cNvSpPr/>
      </xdr:nvSpPr>
      <xdr:spPr>
        <a:xfrm>
          <a:off x="19494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29862</xdr:rowOff>
    </xdr:from>
    <xdr:ext cx="469744" cy="259045"/>
    <xdr:sp macro="" textlink="">
      <xdr:nvSpPr>
        <xdr:cNvPr id="763" name="テキスト ボックス 762"/>
        <xdr:cNvSpPr txBox="1"/>
      </xdr:nvSpPr>
      <xdr:spPr>
        <a:xfrm>
          <a:off x="19310428" y="51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91377</xdr:rowOff>
    </xdr:from>
    <xdr:to>
      <xdr:col>98</xdr:col>
      <xdr:colOff>38100</xdr:colOff>
      <xdr:row>33</xdr:row>
      <xdr:rowOff>21527</xdr:rowOff>
    </xdr:to>
    <xdr:sp macro="" textlink="">
      <xdr:nvSpPr>
        <xdr:cNvPr id="764" name="楕円 763"/>
        <xdr:cNvSpPr/>
      </xdr:nvSpPr>
      <xdr:spPr>
        <a:xfrm>
          <a:off x="18605500" y="55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38054</xdr:rowOff>
    </xdr:from>
    <xdr:ext cx="469744" cy="259045"/>
    <xdr:sp macro="" textlink="">
      <xdr:nvSpPr>
        <xdr:cNvPr id="765" name="テキスト ボックス 764"/>
        <xdr:cNvSpPr txBox="1"/>
      </xdr:nvSpPr>
      <xdr:spPr>
        <a:xfrm>
          <a:off x="18421428" y="535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諸支出金が類似団体平均と比較して大きく上回る数値となっているのは、市民病院及び消防本部庁舎等を移転するための公益的施設用地取得に係る債務負担行為の償還によるもの。</a:t>
          </a:r>
        </a:p>
        <a:p>
          <a:r>
            <a:rPr kumimoji="1" lang="ja-JP" altLang="en-US" sz="1300">
              <a:latin typeface="ＭＳ Ｐゴシック" panose="020B0600070205080204" pitchFamily="50" charset="-128"/>
              <a:ea typeface="ＭＳ Ｐゴシック" panose="020B0600070205080204" pitchFamily="50" charset="-128"/>
            </a:rPr>
            <a:t>　教育費において類似団体平均を下回っている要因は、行財政再生プラン</a:t>
          </a:r>
          <a:r>
            <a:rPr kumimoji="1" lang="en-US" altLang="ja-JP" sz="1300">
              <a:latin typeface="ＭＳ Ｐゴシック" panose="020B0600070205080204" pitchFamily="50" charset="-128"/>
              <a:ea typeface="ＭＳ Ｐゴシック" panose="020B0600070205080204" pitchFamily="50" charset="-128"/>
            </a:rPr>
            <a:t>2011</a:t>
          </a:r>
          <a:r>
            <a:rPr kumimoji="1" lang="ja-JP" altLang="en-US" sz="1300">
              <a:latin typeface="ＭＳ Ｐゴシック" panose="020B0600070205080204" pitchFamily="50" charset="-128"/>
              <a:ea typeface="ＭＳ Ｐゴシック" panose="020B0600070205080204" pitchFamily="50" charset="-128"/>
            </a:rPr>
            <a:t>により進めてきた文化施設等の統廃合など。今後は現在も進めている学校教育施設等の老朽化対策に加え、文化施設においても大規模改修や施設更新を進める計画としており、増加が見込まれる。</a:t>
          </a:r>
        </a:p>
        <a:p>
          <a:r>
            <a:rPr kumimoji="1" lang="ja-JP" altLang="en-US" sz="1300">
              <a:latin typeface="ＭＳ Ｐゴシック" panose="020B0600070205080204" pitchFamily="50" charset="-128"/>
              <a:ea typeface="ＭＳ Ｐゴシック" panose="020B0600070205080204" pitchFamily="50" charset="-128"/>
            </a:rPr>
            <a:t>　農林水産業費も、依然として類似団体平均を上回っており、畜産クラスター事業補助金の増等により前年度に比べて</a:t>
          </a:r>
          <a:r>
            <a:rPr kumimoji="1" lang="en-US" altLang="ja-JP" sz="1300">
              <a:latin typeface="ＭＳ Ｐゴシック" panose="020B0600070205080204" pitchFamily="50" charset="-128"/>
              <a:ea typeface="ＭＳ Ｐゴシック" panose="020B0600070205080204" pitchFamily="50" charset="-128"/>
            </a:rPr>
            <a:t>3,543</a:t>
          </a:r>
          <a:r>
            <a:rPr kumimoji="1" lang="ja-JP" altLang="en-US" sz="1300">
              <a:latin typeface="ＭＳ Ｐゴシック" panose="020B0600070205080204" pitchFamily="50" charset="-128"/>
              <a:ea typeface="ＭＳ Ｐゴシック" panose="020B0600070205080204" pitchFamily="50" charset="-128"/>
            </a:rPr>
            <a:t>円増額となり、類似団体との差も広がっている。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年度は財政調整基金の取崩しを行ったため実質単年度収支は赤字となった。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市庁舎の新築の方向性が示されたこと、公共施設等総合管理計画を策定したことに伴い、新たに市庁舎整備基金・公共施設等整備基金を設けたことから、それらの残高を確保しつつ、財政調整基金については引き続き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％程度の残高確保を目指し、財政運営を進めていく。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愛知県常滑市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前年度に引き続き、経費節減に努めた結果、全会計において黒字となった。</a:t>
          </a:r>
        </a:p>
        <a:p>
          <a:r>
            <a:rPr kumimoji="1" lang="ja-JP" altLang="en-US" sz="1400">
              <a:latin typeface="ＭＳ ゴシック" pitchFamily="49" charset="-128"/>
              <a:ea typeface="ＭＳ ゴシック" pitchFamily="49" charset="-128"/>
            </a:rPr>
            <a:t>　モーターボート競走事業会計については、電話投票会員向けのキャンペーンの実施、他場・専用場外発売所に場外発売依頼を行うなど収入増加に努めたことにより、前年度より黒字幅を拡大している。今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年度にかけて老朽化したスタンド及び長年の懸案であった強風対策に係る施設整備を予定しており、施設整備を実施しながらも収益増加に努めていく。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23282488</v>
      </c>
      <c r="BO4" s="410"/>
      <c r="BP4" s="410"/>
      <c r="BQ4" s="410"/>
      <c r="BR4" s="410"/>
      <c r="BS4" s="410"/>
      <c r="BT4" s="410"/>
      <c r="BU4" s="411"/>
      <c r="BV4" s="409">
        <v>21576291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5.8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22352419</v>
      </c>
      <c r="BO5" s="447"/>
      <c r="BP5" s="447"/>
      <c r="BQ5" s="447"/>
      <c r="BR5" s="447"/>
      <c r="BS5" s="447"/>
      <c r="BT5" s="447"/>
      <c r="BU5" s="448"/>
      <c r="BV5" s="446">
        <v>20780627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v>
      </c>
      <c r="CU5" s="444"/>
      <c r="CV5" s="444"/>
      <c r="CW5" s="444"/>
      <c r="CX5" s="444"/>
      <c r="CY5" s="444"/>
      <c r="CZ5" s="444"/>
      <c r="DA5" s="445"/>
      <c r="DB5" s="443">
        <v>93.1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930069</v>
      </c>
      <c r="BO6" s="447"/>
      <c r="BP6" s="447"/>
      <c r="BQ6" s="447"/>
      <c r="BR6" s="447"/>
      <c r="BS6" s="447"/>
      <c r="BT6" s="447"/>
      <c r="BU6" s="448"/>
      <c r="BV6" s="446">
        <v>795664</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94.8</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71455</v>
      </c>
      <c r="BO7" s="447"/>
      <c r="BP7" s="447"/>
      <c r="BQ7" s="447"/>
      <c r="BR7" s="447"/>
      <c r="BS7" s="447"/>
      <c r="BT7" s="447"/>
      <c r="BU7" s="448"/>
      <c r="BV7" s="446">
        <v>20946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13467199</v>
      </c>
      <c r="CU7" s="447"/>
      <c r="CV7" s="447"/>
      <c r="CW7" s="447"/>
      <c r="CX7" s="447"/>
      <c r="CY7" s="447"/>
      <c r="CZ7" s="447"/>
      <c r="DA7" s="448"/>
      <c r="DB7" s="446">
        <v>13287689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858614</v>
      </c>
      <c r="BO8" s="447"/>
      <c r="BP8" s="447"/>
      <c r="BQ8" s="447"/>
      <c r="BR8" s="447"/>
      <c r="BS8" s="447"/>
      <c r="BT8" s="447"/>
      <c r="BU8" s="448"/>
      <c r="BV8" s="446">
        <v>774718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56547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83896</v>
      </c>
      <c r="BO9" s="447"/>
      <c r="BP9" s="447"/>
      <c r="BQ9" s="447"/>
      <c r="BR9" s="447"/>
      <c r="BS9" s="447"/>
      <c r="BT9" s="447"/>
      <c r="BU9" s="448"/>
      <c r="BV9" s="446">
        <v>42692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54858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48820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58943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57760</v>
      </c>
      <c r="S13" s="528"/>
      <c r="T13" s="528"/>
      <c r="U13" s="528"/>
      <c r="V13" s="529"/>
      <c r="W13" s="462" t="s">
        <v>132</v>
      </c>
      <c r="X13" s="463"/>
      <c r="Y13" s="463"/>
      <c r="Z13" s="463"/>
      <c r="AA13" s="463"/>
      <c r="AB13" s="453"/>
      <c r="AC13" s="497">
        <v>844</v>
      </c>
      <c r="AD13" s="498"/>
      <c r="AE13" s="498"/>
      <c r="AF13" s="498"/>
      <c r="AG13" s="537"/>
      <c r="AH13" s="497">
        <v>1005</v>
      </c>
      <c r="AI13" s="498"/>
      <c r="AJ13" s="498"/>
      <c r="AK13" s="498"/>
      <c r="AL13" s="499"/>
      <c r="AM13" s="475" t="s">
        <v>133</v>
      </c>
      <c r="AN13" s="476"/>
      <c r="AO13" s="476"/>
      <c r="AP13" s="476"/>
      <c r="AQ13" s="476"/>
      <c r="AR13" s="476"/>
      <c r="AS13" s="476"/>
      <c r="AT13" s="477"/>
      <c r="AU13" s="478" t="s">
        <v>108</v>
      </c>
      <c r="AV13" s="479"/>
      <c r="AW13" s="479"/>
      <c r="AX13" s="479"/>
      <c r="AY13" s="480" t="s">
        <v>134</v>
      </c>
      <c r="AZ13" s="481"/>
      <c r="BA13" s="481"/>
      <c r="BB13" s="481"/>
      <c r="BC13" s="481"/>
      <c r="BD13" s="481"/>
      <c r="BE13" s="481"/>
      <c r="BF13" s="481"/>
      <c r="BG13" s="481"/>
      <c r="BH13" s="481"/>
      <c r="BI13" s="481"/>
      <c r="BJ13" s="481"/>
      <c r="BK13" s="481"/>
      <c r="BL13" s="481"/>
      <c r="BM13" s="482"/>
      <c r="BN13" s="446">
        <v>-67284</v>
      </c>
      <c r="BO13" s="447"/>
      <c r="BP13" s="447"/>
      <c r="BQ13" s="447"/>
      <c r="BR13" s="447"/>
      <c r="BS13" s="447"/>
      <c r="BT13" s="447"/>
      <c r="BU13" s="448"/>
      <c r="BV13" s="446">
        <v>42692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13.2</v>
      </c>
      <c r="CU13" s="444"/>
      <c r="CV13" s="444"/>
      <c r="CW13" s="444"/>
      <c r="CX13" s="444"/>
      <c r="CY13" s="444"/>
      <c r="CZ13" s="444"/>
      <c r="DA13" s="445"/>
      <c r="DB13" s="443">
        <v>13.9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58498</v>
      </c>
      <c r="S14" s="528"/>
      <c r="T14" s="528"/>
      <c r="U14" s="528"/>
      <c r="V14" s="529"/>
      <c r="W14" s="436"/>
      <c r="X14" s="437"/>
      <c r="Y14" s="437"/>
      <c r="Z14" s="437"/>
      <c r="AA14" s="437"/>
      <c r="AB14" s="426"/>
      <c r="AC14" s="530">
        <v>3.2</v>
      </c>
      <c r="AD14" s="531"/>
      <c r="AE14" s="531"/>
      <c r="AF14" s="531"/>
      <c r="AG14" s="532"/>
      <c r="AH14" s="530">
        <v>3.8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121.9</v>
      </c>
      <c r="CU14" s="542"/>
      <c r="CV14" s="542"/>
      <c r="CW14" s="542"/>
      <c r="CX14" s="542"/>
      <c r="CY14" s="542"/>
      <c r="CZ14" s="542"/>
      <c r="DA14" s="543"/>
      <c r="DB14" s="541">
        <v>126.7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57467</v>
      </c>
      <c r="S15" s="528"/>
      <c r="T15" s="528"/>
      <c r="U15" s="528"/>
      <c r="V15" s="529"/>
      <c r="W15" s="462" t="s">
        <v>139</v>
      </c>
      <c r="X15" s="463"/>
      <c r="Y15" s="463"/>
      <c r="Z15" s="463"/>
      <c r="AA15" s="463"/>
      <c r="AB15" s="453"/>
      <c r="AC15" s="497">
        <v>8591</v>
      </c>
      <c r="AD15" s="498"/>
      <c r="AE15" s="498"/>
      <c r="AF15" s="498"/>
      <c r="AG15" s="537"/>
      <c r="AH15" s="497">
        <v>8614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9758992</v>
      </c>
      <c r="BO15" s="410"/>
      <c r="BP15" s="410"/>
      <c r="BQ15" s="410"/>
      <c r="BR15" s="410"/>
      <c r="BS15" s="410"/>
      <c r="BT15" s="410"/>
      <c r="BU15" s="411"/>
      <c r="BV15" s="409">
        <v>9572765</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32.4</v>
      </c>
      <c r="AD16" s="531"/>
      <c r="AE16" s="531"/>
      <c r="AF16" s="531"/>
      <c r="AG16" s="532"/>
      <c r="AH16" s="530">
        <v>32.9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10104034</v>
      </c>
      <c r="BO16" s="447"/>
      <c r="BP16" s="447"/>
      <c r="BQ16" s="447"/>
      <c r="BR16" s="447"/>
      <c r="BS16" s="447"/>
      <c r="BT16" s="447"/>
      <c r="BU16" s="448"/>
      <c r="BV16" s="446">
        <v>9955620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17091</v>
      </c>
      <c r="AD17" s="498"/>
      <c r="AE17" s="498"/>
      <c r="AF17" s="498"/>
      <c r="AG17" s="537"/>
      <c r="AH17" s="497">
        <v>16569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12559577</v>
      </c>
      <c r="BO17" s="447"/>
      <c r="BP17" s="447"/>
      <c r="BQ17" s="447"/>
      <c r="BR17" s="447"/>
      <c r="BS17" s="447"/>
      <c r="BT17" s="447"/>
      <c r="BU17" s="448"/>
      <c r="BV17" s="446">
        <v>12322345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55.9</v>
      </c>
      <c r="M18" s="559"/>
      <c r="N18" s="559"/>
      <c r="O18" s="559"/>
      <c r="P18" s="559"/>
      <c r="Q18" s="559"/>
      <c r="R18" s="560"/>
      <c r="S18" s="560"/>
      <c r="T18" s="560"/>
      <c r="U18" s="560"/>
      <c r="V18" s="561"/>
      <c r="W18" s="464"/>
      <c r="X18" s="465"/>
      <c r="Y18" s="465"/>
      <c r="Z18" s="465"/>
      <c r="AA18" s="465"/>
      <c r="AB18" s="456"/>
      <c r="AC18" s="562">
        <v>64.400000000000006</v>
      </c>
      <c r="AD18" s="563"/>
      <c r="AE18" s="563"/>
      <c r="AF18" s="563"/>
      <c r="AG18" s="564"/>
      <c r="AH18" s="562">
        <v>63.3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12880197</v>
      </c>
      <c r="BO18" s="447"/>
      <c r="BP18" s="447"/>
      <c r="BQ18" s="447"/>
      <c r="BR18" s="447"/>
      <c r="BS18" s="447"/>
      <c r="BT18" s="447"/>
      <c r="BU18" s="448"/>
      <c r="BV18" s="446">
        <v>12538370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1012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16339123</v>
      </c>
      <c r="BO19" s="447"/>
      <c r="BP19" s="447"/>
      <c r="BQ19" s="447"/>
      <c r="BR19" s="447"/>
      <c r="BS19" s="447"/>
      <c r="BT19" s="447"/>
      <c r="BU19" s="448"/>
      <c r="BV19" s="446">
        <v>15305513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22506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22701836</v>
      </c>
      <c r="BO23" s="447"/>
      <c r="BP23" s="447"/>
      <c r="BQ23" s="447"/>
      <c r="BR23" s="447"/>
      <c r="BS23" s="447"/>
      <c r="BT23" s="447"/>
      <c r="BU23" s="448"/>
      <c r="BV23" s="446">
        <v>22960239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9460</v>
      </c>
      <c r="R24" s="498"/>
      <c r="S24" s="498"/>
      <c r="T24" s="498"/>
      <c r="U24" s="498"/>
      <c r="V24" s="537"/>
      <c r="W24" s="596"/>
      <c r="X24" s="584"/>
      <c r="Y24" s="585"/>
      <c r="Z24" s="496" t="s">
        <v>163</v>
      </c>
      <c r="AA24" s="476"/>
      <c r="AB24" s="476"/>
      <c r="AC24" s="476"/>
      <c r="AD24" s="476"/>
      <c r="AE24" s="476"/>
      <c r="AF24" s="476"/>
      <c r="AG24" s="477"/>
      <c r="AH24" s="497">
        <v>417</v>
      </c>
      <c r="AI24" s="498"/>
      <c r="AJ24" s="498"/>
      <c r="AK24" s="498"/>
      <c r="AL24" s="537"/>
      <c r="AM24" s="497">
        <v>1117560</v>
      </c>
      <c r="AN24" s="498"/>
      <c r="AO24" s="498"/>
      <c r="AP24" s="498"/>
      <c r="AQ24" s="498"/>
      <c r="AR24" s="537"/>
      <c r="AS24" s="497">
        <v>2680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12822374</v>
      </c>
      <c r="BO24" s="447"/>
      <c r="BP24" s="447"/>
      <c r="BQ24" s="447"/>
      <c r="BR24" s="447"/>
      <c r="BS24" s="447"/>
      <c r="BT24" s="447"/>
      <c r="BU24" s="448"/>
      <c r="BV24" s="446">
        <v>12838943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7750</v>
      </c>
      <c r="R25" s="498"/>
      <c r="S25" s="498"/>
      <c r="T25" s="498"/>
      <c r="U25" s="498"/>
      <c r="V25" s="537"/>
      <c r="W25" s="596"/>
      <c r="X25" s="584"/>
      <c r="Y25" s="585"/>
      <c r="Z25" s="496" t="s">
        <v>166</v>
      </c>
      <c r="AA25" s="476"/>
      <c r="AB25" s="476"/>
      <c r="AC25" s="476"/>
      <c r="AD25" s="476"/>
      <c r="AE25" s="476"/>
      <c r="AF25" s="476"/>
      <c r="AG25" s="477"/>
      <c r="AH25" s="497">
        <v>87</v>
      </c>
      <c r="AI25" s="498"/>
      <c r="AJ25" s="498"/>
      <c r="AK25" s="498"/>
      <c r="AL25" s="537"/>
      <c r="AM25" s="497">
        <v>231942</v>
      </c>
      <c r="AN25" s="498"/>
      <c r="AO25" s="498"/>
      <c r="AP25" s="498"/>
      <c r="AQ25" s="498"/>
      <c r="AR25" s="537"/>
      <c r="AS25" s="497">
        <v>2666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10676075</v>
      </c>
      <c r="BO25" s="410"/>
      <c r="BP25" s="410"/>
      <c r="BQ25" s="410"/>
      <c r="BR25" s="410"/>
      <c r="BS25" s="410"/>
      <c r="BT25" s="410"/>
      <c r="BU25" s="411"/>
      <c r="BV25" s="409">
        <v>11768286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6930</v>
      </c>
      <c r="R26" s="498"/>
      <c r="S26" s="498"/>
      <c r="T26" s="498"/>
      <c r="U26" s="498"/>
      <c r="V26" s="537"/>
      <c r="W26" s="596"/>
      <c r="X26" s="584"/>
      <c r="Y26" s="585"/>
      <c r="Z26" s="496" t="s">
        <v>169</v>
      </c>
      <c r="AA26" s="606"/>
      <c r="AB26" s="606"/>
      <c r="AC26" s="606"/>
      <c r="AD26" s="606"/>
      <c r="AE26" s="606"/>
      <c r="AF26" s="606"/>
      <c r="AG26" s="607"/>
      <c r="AH26" s="497">
        <v>18</v>
      </c>
      <c r="AI26" s="498"/>
      <c r="AJ26" s="498"/>
      <c r="AK26" s="498"/>
      <c r="AL26" s="537"/>
      <c r="AM26" s="497">
        <v>49968</v>
      </c>
      <c r="AN26" s="498"/>
      <c r="AO26" s="498"/>
      <c r="AP26" s="498"/>
      <c r="AQ26" s="498"/>
      <c r="AR26" s="537"/>
      <c r="AS26" s="497">
        <v>2776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v>400000</v>
      </c>
      <c r="BO26" s="447"/>
      <c r="BP26" s="447"/>
      <c r="BQ26" s="447"/>
      <c r="BR26" s="447"/>
      <c r="BS26" s="447"/>
      <c r="BT26" s="447"/>
      <c r="BU26" s="448"/>
      <c r="BV26" s="446">
        <v>200000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5030</v>
      </c>
      <c r="R27" s="498"/>
      <c r="S27" s="498"/>
      <c r="T27" s="498"/>
      <c r="U27" s="498"/>
      <c r="V27" s="537"/>
      <c r="W27" s="596"/>
      <c r="X27" s="584"/>
      <c r="Y27" s="585"/>
      <c r="Z27" s="496" t="s">
        <v>172</v>
      </c>
      <c r="AA27" s="476"/>
      <c r="AB27" s="476"/>
      <c r="AC27" s="476"/>
      <c r="AD27" s="476"/>
      <c r="AE27" s="476"/>
      <c r="AF27" s="476"/>
      <c r="AG27" s="477"/>
      <c r="AH27" s="497">
        <v>9</v>
      </c>
      <c r="AI27" s="498"/>
      <c r="AJ27" s="498"/>
      <c r="AK27" s="498"/>
      <c r="AL27" s="537"/>
      <c r="AM27" s="497">
        <v>22149</v>
      </c>
      <c r="AN27" s="498"/>
      <c r="AO27" s="498"/>
      <c r="AP27" s="498"/>
      <c r="AQ27" s="498"/>
      <c r="AR27" s="537"/>
      <c r="AS27" s="497">
        <v>2461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174</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4420</v>
      </c>
      <c r="R28" s="498"/>
      <c r="S28" s="498"/>
      <c r="T28" s="498"/>
      <c r="U28" s="498"/>
      <c r="V28" s="537"/>
      <c r="W28" s="596"/>
      <c r="X28" s="584"/>
      <c r="Y28" s="585"/>
      <c r="Z28" s="496" t="s">
        <v>176</v>
      </c>
      <c r="AA28" s="476"/>
      <c r="AB28" s="476"/>
      <c r="AC28" s="476"/>
      <c r="AD28" s="476"/>
      <c r="AE28" s="476"/>
      <c r="AF28" s="476"/>
      <c r="AG28" s="477"/>
      <c r="AH28" s="497" t="s">
        <v>174</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2200000</v>
      </c>
      <c r="BO28" s="410"/>
      <c r="BP28" s="410"/>
      <c r="BQ28" s="410"/>
      <c r="BR28" s="410"/>
      <c r="BS28" s="410"/>
      <c r="BT28" s="410"/>
      <c r="BU28" s="411"/>
      <c r="BV28" s="409">
        <v>2000000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4040</v>
      </c>
      <c r="R29" s="498"/>
      <c r="S29" s="498"/>
      <c r="T29" s="498"/>
      <c r="U29" s="498"/>
      <c r="V29" s="537"/>
      <c r="W29" s="597"/>
      <c r="X29" s="598"/>
      <c r="Y29" s="599"/>
      <c r="Z29" s="496" t="s">
        <v>179</v>
      </c>
      <c r="AA29" s="476"/>
      <c r="AB29" s="476"/>
      <c r="AC29" s="476"/>
      <c r="AD29" s="476"/>
      <c r="AE29" s="476"/>
      <c r="AF29" s="476"/>
      <c r="AG29" s="477"/>
      <c r="AH29" s="497">
        <v>426</v>
      </c>
      <c r="AI29" s="498"/>
      <c r="AJ29" s="498"/>
      <c r="AK29" s="498"/>
      <c r="AL29" s="537"/>
      <c r="AM29" s="497">
        <v>1139709</v>
      </c>
      <c r="AN29" s="498"/>
      <c r="AO29" s="498"/>
      <c r="AP29" s="498"/>
      <c r="AQ29" s="498"/>
      <c r="AR29" s="537"/>
      <c r="AS29" s="497">
        <v>2675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130</v>
      </c>
      <c r="BO29" s="447"/>
      <c r="BP29" s="447"/>
      <c r="BQ29" s="447"/>
      <c r="BR29" s="447"/>
      <c r="BS29" s="447"/>
      <c r="BT29" s="447"/>
      <c r="BU29" s="448"/>
      <c r="BV29" s="446" t="s">
        <v>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1057806</v>
      </c>
      <c r="BO30" s="620"/>
      <c r="BP30" s="620"/>
      <c r="BQ30" s="620"/>
      <c r="BR30" s="620"/>
      <c r="BS30" s="620"/>
      <c r="BT30" s="620"/>
      <c r="BU30" s="621"/>
      <c r="BV30" s="619">
        <v>614606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半田常滑看護専門学校</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常滑駅ビル</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常滑駅周辺土地区画整理事業特別会計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農業集落家庭排水処理施設特別会計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中部知多衛生組合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常滑市土地開発公社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モーターボート競走事業会計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愛知県後期高齢者医療広域連合（一般会計）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愛知県後期高齢者医療広域連合（後期高齢者医療特別会計）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常滑武豊衛生組合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知多南部広域環境組合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DCqyboDbVfxYA9G/tCVY3aGLmJMzBsHHl3cCbBsQzdPwDrB3lO9GJ3mD+fWmANGEsKtUio+0Aq03oAZX0D9w==" saltValue="8i7h5Ui3sMBqIrVPMHcV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558</v>
      </c>
      <c r="D34" s="1224"/>
      <c r="E34" s="1225"/>
      <c r="F34" s="32" t="s">
        <v>509</v>
      </c>
      <c r="G34" s="33" t="s">
        <v>509</v>
      </c>
      <c r="H34" s="33" t="s">
        <v>509</v>
      </c>
      <c r="I34" s="33">
        <v>12.2</v>
      </c>
      <c r="J34" s="34">
        <v>25.81</v>
      </c>
      <c r="K34" s="22"/>
      <c r="L34" s="22"/>
      <c r="M34" s="22"/>
      <c r="N34" s="22"/>
      <c r="O34" s="22"/>
      <c r="P34" s="22"/>
    </row>
    <row r="35" spans="1:16" ht="39" customHeight="1" x14ac:dyDescent="0.15">
      <c r="A35" s="22"/>
      <c r="B35" s="35"/>
      <c r="C35" s="1218" t="s">
        <v>559</v>
      </c>
      <c r="D35" s="1219"/>
      <c r="E35" s="1220"/>
      <c r="F35" s="36">
        <v>4.71</v>
      </c>
      <c r="G35" s="37">
        <v>7.32</v>
      </c>
      <c r="H35" s="37">
        <v>11.1</v>
      </c>
      <c r="I35" s="37">
        <v>11.66</v>
      </c>
      <c r="J35" s="38">
        <v>10.33</v>
      </c>
      <c r="K35" s="22"/>
      <c r="L35" s="22"/>
      <c r="M35" s="22"/>
      <c r="N35" s="22"/>
      <c r="O35" s="22"/>
      <c r="P35" s="22"/>
    </row>
    <row r="36" spans="1:16" ht="39" customHeight="1" x14ac:dyDescent="0.15">
      <c r="A36" s="22"/>
      <c r="B36" s="35"/>
      <c r="C36" s="1218" t="s">
        <v>560</v>
      </c>
      <c r="D36" s="1219"/>
      <c r="E36" s="1220"/>
      <c r="F36" s="36">
        <v>7.65</v>
      </c>
      <c r="G36" s="37">
        <v>8.39</v>
      </c>
      <c r="H36" s="37">
        <v>8.39</v>
      </c>
      <c r="I36" s="37">
        <v>8.8000000000000007</v>
      </c>
      <c r="J36" s="38">
        <v>9.74</v>
      </c>
      <c r="K36" s="22"/>
      <c r="L36" s="22"/>
      <c r="M36" s="22"/>
      <c r="N36" s="22"/>
      <c r="O36" s="22"/>
      <c r="P36" s="22"/>
    </row>
    <row r="37" spans="1:16" ht="39" customHeight="1" x14ac:dyDescent="0.15">
      <c r="A37" s="22"/>
      <c r="B37" s="35"/>
      <c r="C37" s="1218" t="s">
        <v>561</v>
      </c>
      <c r="D37" s="1219"/>
      <c r="E37" s="1220"/>
      <c r="F37" s="36">
        <v>5.79</v>
      </c>
      <c r="G37" s="37">
        <v>6.35</v>
      </c>
      <c r="H37" s="37">
        <v>5.61</v>
      </c>
      <c r="I37" s="37">
        <v>5.82</v>
      </c>
      <c r="J37" s="38">
        <v>6.29</v>
      </c>
      <c r="K37" s="22"/>
      <c r="L37" s="22"/>
      <c r="M37" s="22"/>
      <c r="N37" s="22"/>
      <c r="O37" s="22"/>
      <c r="P37" s="22"/>
    </row>
    <row r="38" spans="1:16" ht="39" customHeight="1" x14ac:dyDescent="0.15">
      <c r="A38" s="22"/>
      <c r="B38" s="35"/>
      <c r="C38" s="1218" t="s">
        <v>562</v>
      </c>
      <c r="D38" s="1219"/>
      <c r="E38" s="1220"/>
      <c r="F38" s="36">
        <v>3.17</v>
      </c>
      <c r="G38" s="37">
        <v>2.68</v>
      </c>
      <c r="H38" s="37">
        <v>3.52</v>
      </c>
      <c r="I38" s="37">
        <v>3.01</v>
      </c>
      <c r="J38" s="38">
        <v>3.1</v>
      </c>
      <c r="K38" s="22"/>
      <c r="L38" s="22"/>
      <c r="M38" s="22"/>
      <c r="N38" s="22"/>
      <c r="O38" s="22"/>
      <c r="P38" s="22"/>
    </row>
    <row r="39" spans="1:16" ht="39" customHeight="1" x14ac:dyDescent="0.15">
      <c r="A39" s="22"/>
      <c r="B39" s="35"/>
      <c r="C39" s="1218" t="s">
        <v>563</v>
      </c>
      <c r="D39" s="1219"/>
      <c r="E39" s="1220"/>
      <c r="F39" s="36">
        <v>1.1200000000000001</v>
      </c>
      <c r="G39" s="37">
        <v>0.68</v>
      </c>
      <c r="H39" s="37">
        <v>1.08</v>
      </c>
      <c r="I39" s="37">
        <v>1</v>
      </c>
      <c r="J39" s="38">
        <v>0.74</v>
      </c>
      <c r="K39" s="22"/>
      <c r="L39" s="22"/>
      <c r="M39" s="22"/>
      <c r="N39" s="22"/>
      <c r="O39" s="22"/>
      <c r="P39" s="22"/>
    </row>
    <row r="40" spans="1:16" ht="39" customHeight="1" x14ac:dyDescent="0.15">
      <c r="A40" s="22"/>
      <c r="B40" s="35"/>
      <c r="C40" s="1218" t="s">
        <v>564</v>
      </c>
      <c r="D40" s="1219"/>
      <c r="E40" s="1220"/>
      <c r="F40" s="36">
        <v>0.74</v>
      </c>
      <c r="G40" s="37">
        <v>1.08</v>
      </c>
      <c r="H40" s="37">
        <v>0.94</v>
      </c>
      <c r="I40" s="37">
        <v>0.98</v>
      </c>
      <c r="J40" s="38">
        <v>0.7</v>
      </c>
      <c r="K40" s="22"/>
      <c r="L40" s="22"/>
      <c r="M40" s="22"/>
      <c r="N40" s="22"/>
      <c r="O40" s="22"/>
      <c r="P40" s="22"/>
    </row>
    <row r="41" spans="1:16" ht="39" customHeight="1" x14ac:dyDescent="0.15">
      <c r="A41" s="22"/>
      <c r="B41" s="35"/>
      <c r="C41" s="1218" t="s">
        <v>565</v>
      </c>
      <c r="D41" s="1219"/>
      <c r="E41" s="1220"/>
      <c r="F41" s="36">
        <v>0.08</v>
      </c>
      <c r="G41" s="37">
        <v>0.03</v>
      </c>
      <c r="H41" s="37">
        <v>0.08</v>
      </c>
      <c r="I41" s="37">
        <v>0.12</v>
      </c>
      <c r="J41" s="38">
        <v>0.18</v>
      </c>
      <c r="K41" s="22"/>
      <c r="L41" s="22"/>
      <c r="M41" s="22"/>
      <c r="N41" s="22"/>
      <c r="O41" s="22"/>
      <c r="P41" s="22"/>
    </row>
    <row r="42" spans="1:16" ht="39" customHeight="1" x14ac:dyDescent="0.15">
      <c r="A42" s="22"/>
      <c r="B42" s="39"/>
      <c r="C42" s="1218" t="s">
        <v>566</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567</v>
      </c>
      <c r="D43" s="1222"/>
      <c r="E43" s="1223"/>
      <c r="F43" s="41">
        <v>4.8099999999999996</v>
      </c>
      <c r="G43" s="42">
        <v>2.99</v>
      </c>
      <c r="H43" s="42">
        <v>11.23</v>
      </c>
      <c r="I43" s="42">
        <v>0.47</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VJ8An67OD4M8FXckymqPbKtG7zyiXG3X3FsU+NQ3m0vERYPHdk0ELFP3VUFMjF20vK61OHz6zSMyMUZHJejZg==" saltValue="9Dp2+0AAgTT2e9OwVZ5C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2061</v>
      </c>
      <c r="L45" s="60">
        <v>2110</v>
      </c>
      <c r="M45" s="60">
        <v>2087</v>
      </c>
      <c r="N45" s="60">
        <v>2092</v>
      </c>
      <c r="O45" s="61">
        <v>2142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1146</v>
      </c>
      <c r="L48" s="64">
        <v>914</v>
      </c>
      <c r="M48" s="64">
        <v>1069</v>
      </c>
      <c r="N48" s="64">
        <v>1356</v>
      </c>
      <c r="O48" s="65">
        <v>1494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v>
      </c>
      <c r="L49" s="64">
        <v>4</v>
      </c>
      <c r="M49" s="64" t="s">
        <v>509</v>
      </c>
      <c r="N49" s="64" t="s">
        <v>509</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860</v>
      </c>
      <c r="L50" s="64">
        <v>898</v>
      </c>
      <c r="M50" s="64">
        <v>895</v>
      </c>
      <c r="N50" s="64">
        <v>611</v>
      </c>
      <c r="O50" s="65">
        <v>586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2518</v>
      </c>
      <c r="L52" s="64">
        <v>2421</v>
      </c>
      <c r="M52" s="64">
        <v>2339</v>
      </c>
      <c r="N52" s="64">
        <v>2654</v>
      </c>
      <c r="O52" s="65">
        <v>2809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1575</v>
      </c>
      <c r="L53" s="69">
        <v>1505</v>
      </c>
      <c r="M53" s="69">
        <v>1712</v>
      </c>
      <c r="N53" s="69">
        <v>1405</v>
      </c>
      <c r="O53" s="70">
        <v>1413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0LpuFlg0YV/gmD9GdpGNXbH//pM4vZmU7MGg5tkpyveBxtPnxbzCQZIZGpimXsTgeD3Itc2/y7/+J3ulN0e8w==" saltValue="pBzMCYGcD4ibnfwyluD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23570</v>
      </c>
      <c r="J41" s="83">
        <v>23278</v>
      </c>
      <c r="K41" s="83">
        <v>23101</v>
      </c>
      <c r="L41" s="83">
        <v>22892</v>
      </c>
      <c r="M41" s="84">
        <v>22702</v>
      </c>
    </row>
    <row r="42" spans="2:13" ht="27.75" customHeight="1" x14ac:dyDescent="0.15">
      <c r="B42" s="1244"/>
      <c r="C42" s="1245"/>
      <c r="D42" s="85"/>
      <c r="E42" s="1250" t="s">
        <v>26</v>
      </c>
      <c r="F42" s="1250"/>
      <c r="G42" s="1250"/>
      <c r="H42" s="1251"/>
      <c r="I42" s="86">
        <v>8500</v>
      </c>
      <c r="J42" s="87">
        <v>6958</v>
      </c>
      <c r="K42" s="87">
        <v>6677</v>
      </c>
      <c r="L42" s="87">
        <v>6371</v>
      </c>
      <c r="M42" s="88">
        <v>6057</v>
      </c>
    </row>
    <row r="43" spans="2:13" ht="27.75" customHeight="1" x14ac:dyDescent="0.15">
      <c r="B43" s="1244"/>
      <c r="C43" s="1245"/>
      <c r="D43" s="85"/>
      <c r="E43" s="1250" t="s">
        <v>27</v>
      </c>
      <c r="F43" s="1250"/>
      <c r="G43" s="1250"/>
      <c r="H43" s="1251"/>
      <c r="I43" s="86">
        <v>16546</v>
      </c>
      <c r="J43" s="87">
        <v>17760</v>
      </c>
      <c r="K43" s="87">
        <v>15486</v>
      </c>
      <c r="L43" s="87">
        <v>14832</v>
      </c>
      <c r="M43" s="88">
        <v>16294</v>
      </c>
    </row>
    <row r="44" spans="2:13" ht="27.75" customHeight="1" x14ac:dyDescent="0.15">
      <c r="B44" s="1244"/>
      <c r="C44" s="1245"/>
      <c r="D44" s="85"/>
      <c r="E44" s="1250" t="s">
        <v>28</v>
      </c>
      <c r="F44" s="1250"/>
      <c r="G44" s="1250"/>
      <c r="H44" s="1251"/>
      <c r="I44" s="86">
        <v>4</v>
      </c>
      <c r="J44" s="87" t="s">
        <v>509</v>
      </c>
      <c r="K44" s="87" t="s">
        <v>509</v>
      </c>
      <c r="L44" s="87" t="s">
        <v>509</v>
      </c>
      <c r="M44" s="88">
        <v>223</v>
      </c>
    </row>
    <row r="45" spans="2:13" ht="27.75" customHeight="1" x14ac:dyDescent="0.15">
      <c r="B45" s="1244"/>
      <c r="C45" s="1245"/>
      <c r="D45" s="85"/>
      <c r="E45" s="1250" t="s">
        <v>29</v>
      </c>
      <c r="F45" s="1250"/>
      <c r="G45" s="1250"/>
      <c r="H45" s="1251"/>
      <c r="I45" s="86">
        <v>3312</v>
      </c>
      <c r="J45" s="87">
        <v>2985</v>
      </c>
      <c r="K45" s="87">
        <v>2458</v>
      </c>
      <c r="L45" s="87">
        <v>2391</v>
      </c>
      <c r="M45" s="88">
        <v>2218</v>
      </c>
    </row>
    <row r="46" spans="2:13" ht="27.75" customHeight="1" x14ac:dyDescent="0.15">
      <c r="B46" s="1244"/>
      <c r="C46" s="1245"/>
      <c r="D46" s="89"/>
      <c r="E46" s="1250" t="s">
        <v>30</v>
      </c>
      <c r="F46" s="1250"/>
      <c r="G46" s="1250"/>
      <c r="H46" s="1251"/>
      <c r="I46" s="86">
        <v>2543</v>
      </c>
      <c r="J46" s="87">
        <v>3235</v>
      </c>
      <c r="K46" s="87">
        <v>1834</v>
      </c>
      <c r="L46" s="87">
        <v>892</v>
      </c>
      <c r="M46" s="88">
        <v>249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4896</v>
      </c>
      <c r="J50" s="87">
        <v>6175</v>
      </c>
      <c r="K50" s="87">
        <v>7186</v>
      </c>
      <c r="L50" s="87">
        <v>3316</v>
      </c>
      <c r="M50" s="88">
        <v>4189</v>
      </c>
    </row>
    <row r="51" spans="2:13" ht="27.75" customHeight="1" x14ac:dyDescent="0.15">
      <c r="B51" s="1244"/>
      <c r="C51" s="1245"/>
      <c r="D51" s="85"/>
      <c r="E51" s="1250" t="s">
        <v>36</v>
      </c>
      <c r="F51" s="1250"/>
      <c r="G51" s="1250"/>
      <c r="H51" s="1251"/>
      <c r="I51" s="86">
        <v>11250</v>
      </c>
      <c r="J51" s="87">
        <v>10460</v>
      </c>
      <c r="K51" s="87">
        <v>9891</v>
      </c>
      <c r="L51" s="87">
        <v>9416</v>
      </c>
      <c r="M51" s="88">
        <v>9756</v>
      </c>
    </row>
    <row r="52" spans="2:13" ht="27.75" customHeight="1" x14ac:dyDescent="0.15">
      <c r="B52" s="1246"/>
      <c r="C52" s="1247"/>
      <c r="D52" s="85"/>
      <c r="E52" s="1250" t="s">
        <v>37</v>
      </c>
      <c r="F52" s="1250"/>
      <c r="G52" s="1250"/>
      <c r="H52" s="1251"/>
      <c r="I52" s="86">
        <v>20067</v>
      </c>
      <c r="J52" s="87">
        <v>21403</v>
      </c>
      <c r="K52" s="87">
        <v>20617</v>
      </c>
      <c r="L52" s="87">
        <v>20046</v>
      </c>
      <c r="M52" s="88">
        <v>19547</v>
      </c>
    </row>
    <row r="53" spans="2:13" ht="27.75" customHeight="1" thickBot="1" x14ac:dyDescent="0.2">
      <c r="B53" s="1257" t="s">
        <v>38</v>
      </c>
      <c r="C53" s="1258"/>
      <c r="D53" s="92"/>
      <c r="E53" s="1259" t="s">
        <v>39</v>
      </c>
      <c r="F53" s="1259"/>
      <c r="G53" s="1259"/>
      <c r="H53" s="1260"/>
      <c r="I53" s="93">
        <v>18262</v>
      </c>
      <c r="J53" s="94">
        <v>16179</v>
      </c>
      <c r="K53" s="94">
        <v>11863</v>
      </c>
      <c r="L53" s="94">
        <v>14600</v>
      </c>
      <c r="M53" s="95">
        <v>14251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OCPrRMDbdwqiz6QN1xH/PCQWRCgpbpUY9I6PjckGSEMAqW8f/WBFfvfKCfa4Ueb126lV7u5cSejxM/Y7pdpQ==" saltValue="RIvQTKD55QMsUjo3DPM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9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1800</v>
      </c>
      <c r="G55" s="107">
        <v>2000</v>
      </c>
      <c r="H55" s="108">
        <v>2200</v>
      </c>
    </row>
    <row r="56" spans="2:8" ht="52.5" customHeight="1" x14ac:dyDescent="0.15">
      <c r="B56" s="109"/>
      <c r="C56" s="1271" t="s">
        <v>43</v>
      </c>
      <c r="D56" s="1271"/>
      <c r="E56" s="1272"/>
      <c r="F56" s="110" t="s">
        <v>509</v>
      </c>
      <c r="G56" s="110" t="s">
        <v>509</v>
      </c>
      <c r="H56" s="111" t="s">
        <v>509</v>
      </c>
    </row>
    <row r="57" spans="2:8" ht="53.25" customHeight="1" x14ac:dyDescent="0.15">
      <c r="B57" s="109"/>
      <c r="C57" s="1273" t="s">
        <v>44</v>
      </c>
      <c r="D57" s="1273"/>
      <c r="E57" s="1274"/>
      <c r="F57" s="112">
        <v>416</v>
      </c>
      <c r="G57" s="112">
        <v>615</v>
      </c>
      <c r="H57" s="113">
        <v>1058</v>
      </c>
    </row>
    <row r="58" spans="2:8" ht="45.75" customHeight="1" x14ac:dyDescent="0.15">
      <c r="B58" s="114"/>
      <c r="C58" s="1261" t="s">
        <v>579</v>
      </c>
      <c r="D58" s="1262"/>
      <c r="E58" s="1263"/>
      <c r="F58" s="115" t="s">
        <v>587</v>
      </c>
      <c r="G58" s="115" t="s">
        <v>587</v>
      </c>
      <c r="H58" s="116">
        <v>400</v>
      </c>
    </row>
    <row r="59" spans="2:8" ht="45.75" customHeight="1" x14ac:dyDescent="0.15">
      <c r="B59" s="114"/>
      <c r="C59" s="1261" t="s">
        <v>580</v>
      </c>
      <c r="D59" s="1262"/>
      <c r="E59" s="1263"/>
      <c r="F59" s="115">
        <v>187</v>
      </c>
      <c r="G59" s="115">
        <v>201</v>
      </c>
      <c r="H59" s="116">
        <v>211</v>
      </c>
    </row>
    <row r="60" spans="2:8" ht="45.75" customHeight="1" x14ac:dyDescent="0.15">
      <c r="B60" s="114"/>
      <c r="C60" s="1261" t="s">
        <v>581</v>
      </c>
      <c r="D60" s="1262"/>
      <c r="E60" s="1263"/>
      <c r="F60" s="115">
        <v>159</v>
      </c>
      <c r="G60" s="115">
        <v>181</v>
      </c>
      <c r="H60" s="116">
        <v>200</v>
      </c>
    </row>
    <row r="61" spans="2:8" ht="45.75" customHeight="1" x14ac:dyDescent="0.15">
      <c r="B61" s="114"/>
      <c r="C61" s="1261" t="s">
        <v>578</v>
      </c>
      <c r="D61" s="1262"/>
      <c r="E61" s="1263"/>
      <c r="F61" s="115" t="s">
        <v>587</v>
      </c>
      <c r="G61" s="115">
        <v>160</v>
      </c>
      <c r="H61" s="116">
        <v>160</v>
      </c>
    </row>
    <row r="62" spans="2:8" ht="45.75" customHeight="1" thickBot="1" x14ac:dyDescent="0.2">
      <c r="B62" s="117"/>
      <c r="C62" s="1264" t="s">
        <v>586</v>
      </c>
      <c r="D62" s="1265"/>
      <c r="E62" s="1266"/>
      <c r="F62" s="118">
        <v>34</v>
      </c>
      <c r="G62" s="118">
        <v>41</v>
      </c>
      <c r="H62" s="119">
        <v>50</v>
      </c>
    </row>
    <row r="63" spans="2:8" ht="52.5" customHeight="1" thickBot="1" x14ac:dyDescent="0.2">
      <c r="B63" s="120"/>
      <c r="C63" s="1267" t="s">
        <v>45</v>
      </c>
      <c r="D63" s="1267"/>
      <c r="E63" s="1268"/>
      <c r="F63" s="121">
        <v>2216</v>
      </c>
      <c r="G63" s="121">
        <v>2615</v>
      </c>
      <c r="H63" s="122">
        <v>3258</v>
      </c>
    </row>
    <row r="64" spans="2:8" ht="15" customHeight="1" x14ac:dyDescent="0.15"/>
    <row r="65" ht="0" hidden="1" customHeight="1" x14ac:dyDescent="0.15"/>
    <row r="66" ht="0" hidden="1" customHeight="1" x14ac:dyDescent="0.15"/>
  </sheetData>
  <sheetProtection algorithmName="SHA-512" hashValue="0ELm/81hJnywR9sqzRV5nO6QuXnf/bD69m7tr3GFfUvza/6hiwZOIreZFO2qtU3U50+muy0LK+1cLFJFkR/0qA==" saltValue="0YsE+ASnZ+yai+rZ1Dz5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126.7</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71.2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170.2</v>
      </c>
      <c r="BQ73" s="1277"/>
      <c r="BR73" s="1277"/>
      <c r="BS73" s="1277"/>
      <c r="BT73" s="1277"/>
      <c r="BU73" s="1277"/>
      <c r="BV73" s="1277"/>
      <c r="BW73" s="1277"/>
      <c r="BX73" s="1277">
        <v>151.30000000000001</v>
      </c>
      <c r="BY73" s="1277"/>
      <c r="BZ73" s="1277"/>
      <c r="CA73" s="1277"/>
      <c r="CB73" s="1277"/>
      <c r="CC73" s="1277"/>
      <c r="CD73" s="1277"/>
      <c r="CE73" s="1277"/>
      <c r="CF73" s="1277">
        <v>107.3</v>
      </c>
      <c r="CG73" s="1277"/>
      <c r="CH73" s="1277"/>
      <c r="CI73" s="1277"/>
      <c r="CJ73" s="1277"/>
      <c r="CK73" s="1277"/>
      <c r="CL73" s="1277"/>
      <c r="CM73" s="1277"/>
      <c r="CN73" s="1277">
        <v>126.7</v>
      </c>
      <c r="CO73" s="1277"/>
      <c r="CP73" s="1277"/>
      <c r="CQ73" s="1277"/>
      <c r="CR73" s="1277"/>
      <c r="CS73" s="1277"/>
      <c r="CT73" s="1277"/>
      <c r="CU73" s="1277"/>
      <c r="CV73" s="1277">
        <v>121.9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15.4</v>
      </c>
      <c r="BQ75" s="1277"/>
      <c r="BR75" s="1277"/>
      <c r="BS75" s="1277"/>
      <c r="BT75" s="1277"/>
      <c r="BU75" s="1277"/>
      <c r="BV75" s="1277"/>
      <c r="BW75" s="1277"/>
      <c r="BX75" s="1277">
        <v>15</v>
      </c>
      <c r="BY75" s="1277"/>
      <c r="BZ75" s="1277"/>
      <c r="CA75" s="1277"/>
      <c r="CB75" s="1277"/>
      <c r="CC75" s="1277"/>
      <c r="CD75" s="1277"/>
      <c r="CE75" s="1277"/>
      <c r="CF75" s="1277">
        <v>14.7</v>
      </c>
      <c r="CG75" s="1277"/>
      <c r="CH75" s="1277"/>
      <c r="CI75" s="1277"/>
      <c r="CJ75" s="1277"/>
      <c r="CK75" s="1277"/>
      <c r="CL75" s="1277"/>
      <c r="CM75" s="1277"/>
      <c r="CN75" s="1277">
        <v>13.9</v>
      </c>
      <c r="CO75" s="1277"/>
      <c r="CP75" s="1277"/>
      <c r="CQ75" s="1277"/>
      <c r="CR75" s="1277"/>
      <c r="CS75" s="1277"/>
      <c r="CT75" s="1277"/>
      <c r="CU75" s="1277"/>
      <c r="CV75" s="1277">
        <v>13.2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pECz7gGa+YdkXsXMV44z20IHOalGZHe8TsIMWNl9OJ14P12UyNdEIG0K4QrB6kixaCh2INhAlghcIgHFKVPzg==" saltValue="SbLSmAMrw9bktIMLoXPnZ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IqCUFh63yO7pedpL9jD4SSG6wBXnf9JflRBpQAlWsTBjclRPGZTbR4wg3m5ZE0YGHwt2oFpnRMo/0m0jGwxbw==" saltValue="5mM9oXpr10a18nbuPfYP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zMjVt5/sPQ5VY8aIgjSxW/CCDOO5lKzwkjV5Q+PZZU+fhmZQqJl5FHJf20XbKTdGKK/JyScv7XQFpIr/ByfKg==" saltValue="RxtrJibde0qdevIVaOmH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54041</v>
      </c>
      <c r="E3" s="141"/>
      <c r="F3" s="142">
        <v>63956</v>
      </c>
      <c r="G3" s="143"/>
      <c r="H3" s="144"/>
    </row>
    <row r="4" spans="1:8" x14ac:dyDescent="0.15">
      <c r="A4" s="145"/>
      <c r="B4" s="146"/>
      <c r="C4" s="147"/>
      <c r="D4" s="148">
        <v>31600</v>
      </c>
      <c r="E4" s="149"/>
      <c r="F4" s="150">
        <v>29239</v>
      </c>
      <c r="G4" s="151"/>
      <c r="H4" s="152"/>
    </row>
    <row r="5" spans="1:8" x14ac:dyDescent="0.15">
      <c r="A5" s="133" t="s">
        <v>543</v>
      </c>
      <c r="B5" s="138"/>
      <c r="C5" s="139"/>
      <c r="D5" s="140">
        <v>55114</v>
      </c>
      <c r="E5" s="141"/>
      <c r="F5" s="142">
        <v>66255</v>
      </c>
      <c r="G5" s="143"/>
      <c r="H5" s="144"/>
    </row>
    <row r="6" spans="1:8" x14ac:dyDescent="0.15">
      <c r="A6" s="145"/>
      <c r="B6" s="146"/>
      <c r="C6" s="147"/>
      <c r="D6" s="148">
        <v>36776</v>
      </c>
      <c r="E6" s="149"/>
      <c r="F6" s="150">
        <v>31822</v>
      </c>
      <c r="G6" s="151"/>
      <c r="H6" s="152"/>
    </row>
    <row r="7" spans="1:8" x14ac:dyDescent="0.15">
      <c r="A7" s="133" t="s">
        <v>544</v>
      </c>
      <c r="B7" s="138"/>
      <c r="C7" s="139"/>
      <c r="D7" s="140">
        <v>46910</v>
      </c>
      <c r="E7" s="141"/>
      <c r="F7" s="142">
        <v>54227</v>
      </c>
      <c r="G7" s="143"/>
      <c r="H7" s="144"/>
    </row>
    <row r="8" spans="1:8" x14ac:dyDescent="0.15">
      <c r="A8" s="145"/>
      <c r="B8" s="146"/>
      <c r="C8" s="147"/>
      <c r="D8" s="148">
        <v>35004</v>
      </c>
      <c r="E8" s="149"/>
      <c r="F8" s="150">
        <v>29694</v>
      </c>
      <c r="G8" s="151"/>
      <c r="H8" s="152"/>
    </row>
    <row r="9" spans="1:8" x14ac:dyDescent="0.15">
      <c r="A9" s="133" t="s">
        <v>545</v>
      </c>
      <c r="B9" s="138"/>
      <c r="C9" s="139"/>
      <c r="D9" s="140">
        <v>47121</v>
      </c>
      <c r="E9" s="141"/>
      <c r="F9" s="142">
        <v>57295</v>
      </c>
      <c r="G9" s="143"/>
      <c r="H9" s="144"/>
    </row>
    <row r="10" spans="1:8" x14ac:dyDescent="0.15">
      <c r="A10" s="145"/>
      <c r="B10" s="146"/>
      <c r="C10" s="147"/>
      <c r="D10" s="148">
        <v>37887</v>
      </c>
      <c r="E10" s="149"/>
      <c r="F10" s="150">
        <v>32771</v>
      </c>
      <c r="G10" s="151"/>
      <c r="H10" s="152"/>
    </row>
    <row r="11" spans="1:8" x14ac:dyDescent="0.15">
      <c r="A11" s="133" t="s">
        <v>546</v>
      </c>
      <c r="B11" s="138"/>
      <c r="C11" s="139"/>
      <c r="D11" s="140">
        <v>59324</v>
      </c>
      <c r="E11" s="141"/>
      <c r="F11" s="142">
        <v>54110</v>
      </c>
      <c r="G11" s="143"/>
      <c r="H11" s="144"/>
    </row>
    <row r="12" spans="1:8" x14ac:dyDescent="0.15">
      <c r="A12" s="145"/>
      <c r="B12" s="146"/>
      <c r="C12" s="153"/>
      <c r="D12" s="148">
        <v>34630</v>
      </c>
      <c r="E12" s="149"/>
      <c r="F12" s="150">
        <v>30620</v>
      </c>
      <c r="G12" s="151"/>
      <c r="H12" s="152"/>
    </row>
    <row r="13" spans="1:8" x14ac:dyDescent="0.15">
      <c r="A13" s="133"/>
      <c r="B13" s="138"/>
      <c r="C13" s="154"/>
      <c r="D13" s="155">
        <v>52502</v>
      </c>
      <c r="E13" s="156"/>
      <c r="F13" s="157">
        <v>59169</v>
      </c>
      <c r="G13" s="158"/>
      <c r="H13" s="144"/>
    </row>
    <row r="14" spans="1:8" x14ac:dyDescent="0.15">
      <c r="A14" s="145"/>
      <c r="B14" s="146"/>
      <c r="C14" s="147"/>
      <c r="D14" s="148">
        <v>35179</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5.93</v>
      </c>
      <c r="C19" s="159">
        <f>ROUND(VALUE(SUBSTITUTE(実質収支比率等に係る経年分析!G$48,"▲","-")),2)</f>
        <v>6.54</v>
      </c>
      <c r="D19" s="159">
        <f>ROUND(VALUE(SUBSTITUTE(実質収支比率等に係る経年分析!H$48,"▲","-")),2)</f>
        <v>5.85</v>
      </c>
      <c r="E19" s="159">
        <f>ROUND(VALUE(SUBSTITUTE(実質収支比率等に係る経年分析!I$48,"▲","-")),2)</f>
        <v>5.83</v>
      </c>
      <c r="F19" s="159">
        <f>ROUND(VALUE(SUBSTITUTE(実質収支比率等に係る経年分析!J$48,"▲","-")),2)</f>
        <v>6.38</v>
      </c>
    </row>
    <row r="20" spans="1:11" x14ac:dyDescent="0.15">
      <c r="A20" s="159" t="s">
        <v>49</v>
      </c>
      <c r="B20" s="159">
        <f>ROUND(VALUE(SUBSTITUTE(実質収支比率等に係る経年分析!F$47,"▲","-")),2)</f>
        <v>13.77</v>
      </c>
      <c r="C20" s="159">
        <f>ROUND(VALUE(SUBSTITUTE(実質収支比率等に係る経年分析!G$47,"▲","-")),2)</f>
        <v>16.350000000000001</v>
      </c>
      <c r="D20" s="159">
        <f>ROUND(VALUE(SUBSTITUTE(実質収支比率等に係る経年分析!H$47,"▲","-")),2)</f>
        <v>14.38</v>
      </c>
      <c r="E20" s="159">
        <f>ROUND(VALUE(SUBSTITUTE(実質収支比率等に係る経年分析!I$47,"▲","-")),2)</f>
        <v>15.05</v>
      </c>
      <c r="F20" s="159">
        <f>ROUND(VALUE(SUBSTITUTE(実質収支比率等に係る経年分析!J$47,"▲","-")),2)</f>
        <v>16.34</v>
      </c>
    </row>
    <row r="21" spans="1:11" x14ac:dyDescent="0.15">
      <c r="A21" s="159" t="s">
        <v>50</v>
      </c>
      <c r="B21" s="159">
        <f>IF(ISNUMBER(VALUE(SUBSTITUTE(実質収支比率等に係る経年分析!F$49,"▲","-"))),ROUND(VALUE(SUBSTITUTE(実質収支比率等に係る経年分析!F$49,"▲","-")),2),NA())</f>
        <v>0.91</v>
      </c>
      <c r="C21" s="159">
        <f>IF(ISNUMBER(VALUE(SUBSTITUTE(実質収支比率等に係る経年分析!G$49,"▲","-"))),ROUND(VALUE(SUBSTITUTE(実質収支比率等に係る経年分析!G$49,"▲","-")),2),NA())</f>
        <v>0.06</v>
      </c>
      <c r="D21" s="159">
        <f>IF(ISNUMBER(VALUE(SUBSTITUTE(実質収支比率等に係る経年分析!H$49,"▲","-"))),ROUND(VALUE(SUBSTITUTE(実質収支比率等に係る経年分析!H$49,"▲","-")),2),NA())</f>
        <v>-5.33</v>
      </c>
      <c r="E21" s="159">
        <f>IF(ISNUMBER(VALUE(SUBSTITUTE(実質収支比率等に係る経年分析!I$49,"▲","-"))),ROUND(VALUE(SUBSTITUTE(実質収支比率等に係る経年分析!I$49,"▲","-")),2),NA())</f>
        <v>0.32</v>
      </c>
      <c r="F21" s="159">
        <f>IF(ISNUMBER(VALUE(SUBSTITUTE(実質収支比率等に係る経年分析!J$49,"▲","-"))),ROUND(VALUE(SUBSTITUTE(実質収支比率等に係る経年分析!J$49,"▲","-")),2),NA())</f>
        <v>-0.5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4.8099999999999996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2.99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11.23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農業集落家庭排水処理施設特別会計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0.98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1.1200000000000001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0.74</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6.29</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8.8000000000000007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9.74</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10.33</v>
      </c>
    </row>
    <row r="36" spans="1:16" x14ac:dyDescent="0.15">
      <c r="A36" s="160" t="str">
        <f>IF(連結実質赤字比率に係る赤字・黒字の構成分析!C$34="",NA(),連結実質赤字比率に係る赤字・黒字の構成分析!C$34)</f>
        <v>モーターボート競走事業会計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25.81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2518</v>
      </c>
      <c r="E42" s="161"/>
      <c r="F42" s="161"/>
      <c r="G42" s="161">
        <f>'実質公債費比率（分子）の構造'!L$52</f>
        <v>2421</v>
      </c>
      <c r="H42" s="161"/>
      <c r="I42" s="161"/>
      <c r="J42" s="161">
        <f>'実質公債費比率（分子）の構造'!M$52</f>
        <v>2339</v>
      </c>
      <c r="K42" s="161"/>
      <c r="L42" s="161"/>
      <c r="M42" s="161">
        <f>'実質公債費比率（分子）の構造'!N$52</f>
        <v>2654</v>
      </c>
      <c r="N42" s="161"/>
      <c r="O42" s="161"/>
      <c r="P42" s="161">
        <f>'実質公債費比率（分子）の構造'!O$52</f>
        <v>2809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860</v>
      </c>
      <c r="C44" s="161"/>
      <c r="D44" s="161"/>
      <c r="E44" s="161">
        <f>'実質公債費比率（分子）の構造'!L$50</f>
        <v>898</v>
      </c>
      <c r="F44" s="161"/>
      <c r="G44" s="161"/>
      <c r="H44" s="161">
        <f>'実質公債費比率（分子）の構造'!M$50</f>
        <v>895</v>
      </c>
      <c r="I44" s="161"/>
      <c r="J44" s="161"/>
      <c r="K44" s="161">
        <f>'実質公債費比率（分子）の構造'!N$50</f>
        <v>611</v>
      </c>
      <c r="L44" s="161"/>
      <c r="M44" s="161"/>
      <c r="N44" s="161">
        <f>'実質公債費比率（分子）の構造'!O$50</f>
        <v>586</v>
      </c>
      <c r="O44" s="161"/>
      <c r="P44" s="161"/>
    </row>
    <row r="45" spans="1:16" x14ac:dyDescent="0.15">
      <c r="A45" s="161" t="s">
        <v>60</v>
      </c>
      <c r="B45" s="161">
        <f>'実質公債費比率（分子）の構造'!K$49</f>
        <v>26</v>
      </c>
      <c r="C45" s="161"/>
      <c r="D45" s="161"/>
      <c r="E45" s="161">
        <f>'実質公債費比率（分子）の構造'!L$49</f>
        <v>4</v>
      </c>
      <c r="F45" s="161"/>
      <c r="G45" s="161"/>
      <c r="H45" s="161" t="str">
        <f>'実質公債費比率（分子）の構造'!M$49</f>
        <v>-</v>
      </c>
      <c r="I45" s="161"/>
      <c r="J45" s="161"/>
      <c r="K45" s="161" t="str">
        <f>'実質公債費比率（分子）の構造'!N$49</f>
        <v>-</v>
      </c>
      <c r="L45" s="161"/>
      <c r="M45" s="161"/>
      <c r="N45" s="161">
        <f>'実質公債費比率（分子）の構造'!O$49</f>
        <v>0</v>
      </c>
      <c r="O45" s="161"/>
      <c r="P45" s="161"/>
    </row>
    <row r="46" spans="1:16" x14ac:dyDescent="0.15">
      <c r="A46" s="161" t="s">
        <v>61</v>
      </c>
      <c r="B46" s="161">
        <f>'実質公債費比率（分子）の構造'!K$48</f>
        <v>1146</v>
      </c>
      <c r="C46" s="161"/>
      <c r="D46" s="161"/>
      <c r="E46" s="161">
        <f>'実質公債費比率（分子）の構造'!L$48</f>
        <v>914</v>
      </c>
      <c r="F46" s="161"/>
      <c r="G46" s="161"/>
      <c r="H46" s="161">
        <f>'実質公債費比率（分子）の構造'!M$48</f>
        <v>1069</v>
      </c>
      <c r="I46" s="161"/>
      <c r="J46" s="161"/>
      <c r="K46" s="161">
        <f>'実質公債費比率（分子）の構造'!N$48</f>
        <v>1356</v>
      </c>
      <c r="L46" s="161"/>
      <c r="M46" s="161"/>
      <c r="N46" s="161">
        <f>'実質公債費比率（分子）の構造'!O$48</f>
        <v>1494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2061</v>
      </c>
      <c r="C49" s="161"/>
      <c r="D49" s="161"/>
      <c r="E49" s="161">
        <f>'実質公債費比率（分子）の構造'!L$45</f>
        <v>2110</v>
      </c>
      <c r="F49" s="161"/>
      <c r="G49" s="161"/>
      <c r="H49" s="161">
        <f>'実質公債費比率（分子）の構造'!M$45</f>
        <v>2087</v>
      </c>
      <c r="I49" s="161"/>
      <c r="J49" s="161"/>
      <c r="K49" s="161">
        <f>'実質公債費比率（分子）の構造'!N$45</f>
        <v>2092</v>
      </c>
      <c r="L49" s="161"/>
      <c r="M49" s="161"/>
      <c r="N49" s="161">
        <f>'実質公債費比率（分子）の構造'!O$45</f>
        <v>2142</v>
      </c>
      <c r="O49" s="161"/>
      <c r="P49" s="161"/>
    </row>
    <row r="50" spans="1:16" x14ac:dyDescent="0.15">
      <c r="A50" s="161" t="s">
        <v>64</v>
      </c>
      <c r="B50" s="161" t="e">
        <f>NA()</f>
        <v>#N/A</v>
      </c>
      <c r="C50" s="161">
        <f>IF(ISNUMBER('実質公債費比率（分子）の構造'!K$53),'実質公債費比率（分子）の構造'!K$53,NA())</f>
        <v>1575</v>
      </c>
      <c r="D50" s="161" t="e">
        <f>NA()</f>
        <v>#N/A</v>
      </c>
      <c r="E50" s="161" t="e">
        <f>NA()</f>
        <v>#N/A</v>
      </c>
      <c r="F50" s="161">
        <f>IF(ISNUMBER('実質公債費比率（分子）の構造'!L$53),'実質公債費比率（分子）の構造'!L$53,NA())</f>
        <v>1505</v>
      </c>
      <c r="G50" s="161" t="e">
        <f>NA()</f>
        <v>#N/A</v>
      </c>
      <c r="H50" s="161" t="e">
        <f>NA()</f>
        <v>#N/A</v>
      </c>
      <c r="I50" s="161">
        <f>IF(ISNUMBER('実質公債費比率（分子）の構造'!M$53),'実質公債費比率（分子）の構造'!M$53,NA())</f>
        <v>1712</v>
      </c>
      <c r="J50" s="161" t="e">
        <f>NA()</f>
        <v>#N/A</v>
      </c>
      <c r="K50" s="161" t="e">
        <f>NA()</f>
        <v>#N/A</v>
      </c>
      <c r="L50" s="161">
        <f>IF(ISNUMBER('実質公債費比率（分子）の構造'!N$53),'実質公債費比率（分子）の構造'!N$53,NA())</f>
        <v>1405</v>
      </c>
      <c r="M50" s="161" t="e">
        <f>NA()</f>
        <v>#N/A</v>
      </c>
      <c r="N50" s="161" t="e">
        <f>NA()</f>
        <v>#N/A</v>
      </c>
      <c r="O50" s="161">
        <f>IF(ISNUMBER('実質公債費比率（分子）の構造'!O$53),'実質公債費比率（分子）の構造'!O$53,NA())</f>
        <v>1413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20067</v>
      </c>
      <c r="E56" s="160"/>
      <c r="F56" s="160"/>
      <c r="G56" s="160">
        <f>'将来負担比率（分子）の構造'!J$52</f>
        <v>21403</v>
      </c>
      <c r="H56" s="160"/>
      <c r="I56" s="160"/>
      <c r="J56" s="160">
        <f>'将来負担比率（分子）の構造'!K$52</f>
        <v>20617</v>
      </c>
      <c r="K56" s="160"/>
      <c r="L56" s="160"/>
      <c r="M56" s="160">
        <f>'将来負担比率（分子）の構造'!L$52</f>
        <v>20046</v>
      </c>
      <c r="N56" s="160"/>
      <c r="O56" s="160"/>
      <c r="P56" s="160">
        <f>'将来負担比率（分子）の構造'!M$52</f>
        <v>19547</v>
      </c>
    </row>
    <row r="57" spans="1:16" x14ac:dyDescent="0.15">
      <c r="A57" s="160" t="s">
        <v>36</v>
      </c>
      <c r="B57" s="160"/>
      <c r="C57" s="160"/>
      <c r="D57" s="160">
        <f>'将来負担比率（分子）の構造'!I$51</f>
        <v>11250</v>
      </c>
      <c r="E57" s="160"/>
      <c r="F57" s="160"/>
      <c r="G57" s="160">
        <f>'将来負担比率（分子）の構造'!J$51</f>
        <v>10460</v>
      </c>
      <c r="H57" s="160"/>
      <c r="I57" s="160"/>
      <c r="J57" s="160">
        <f>'将来負担比率（分子）の構造'!K$51</f>
        <v>9891</v>
      </c>
      <c r="K57" s="160"/>
      <c r="L57" s="160"/>
      <c r="M57" s="160">
        <f>'将来負担比率（分子）の構造'!L$51</f>
        <v>9416</v>
      </c>
      <c r="N57" s="160"/>
      <c r="O57" s="160"/>
      <c r="P57" s="160">
        <f>'将来負担比率（分子）の構造'!M$51</f>
        <v>9756</v>
      </c>
    </row>
    <row r="58" spans="1:16" x14ac:dyDescent="0.15">
      <c r="A58" s="160" t="s">
        <v>35</v>
      </c>
      <c r="B58" s="160"/>
      <c r="C58" s="160"/>
      <c r="D58" s="160">
        <f>'将来負担比率（分子）の構造'!I$50</f>
        <v>4896</v>
      </c>
      <c r="E58" s="160"/>
      <c r="F58" s="160"/>
      <c r="G58" s="160">
        <f>'将来負担比率（分子）の構造'!J$50</f>
        <v>6175</v>
      </c>
      <c r="H58" s="160"/>
      <c r="I58" s="160"/>
      <c r="J58" s="160">
        <f>'将来負担比率（分子）の構造'!K$50</f>
        <v>7186</v>
      </c>
      <c r="K58" s="160"/>
      <c r="L58" s="160"/>
      <c r="M58" s="160">
        <f>'将来負担比率（分子）の構造'!L$50</f>
        <v>3316</v>
      </c>
      <c r="N58" s="160"/>
      <c r="O58" s="160"/>
      <c r="P58" s="160">
        <f>'将来負担比率（分子）の構造'!M$50</f>
        <v>4189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2543</v>
      </c>
      <c r="C61" s="160"/>
      <c r="D61" s="160"/>
      <c r="E61" s="160">
        <f>'将来負担比率（分子）の構造'!J$46</f>
        <v>3235</v>
      </c>
      <c r="F61" s="160"/>
      <c r="G61" s="160"/>
      <c r="H61" s="160">
        <f>'将来負担比率（分子）の構造'!K$46</f>
        <v>1834</v>
      </c>
      <c r="I61" s="160"/>
      <c r="J61" s="160"/>
      <c r="K61" s="160">
        <f>'将来負担比率（分子）の構造'!L$46</f>
        <v>892</v>
      </c>
      <c r="L61" s="160"/>
      <c r="M61" s="160"/>
      <c r="N61" s="160">
        <f>'将来負担比率（分子）の構造'!M$46</f>
        <v>249</v>
      </c>
      <c r="O61" s="160"/>
      <c r="P61" s="160"/>
    </row>
    <row r="62" spans="1:16" x14ac:dyDescent="0.15">
      <c r="A62" s="160" t="s">
        <v>29</v>
      </c>
      <c r="B62" s="160">
        <f>'将来負担比率（分子）の構造'!I$45</f>
        <v>3312</v>
      </c>
      <c r="C62" s="160"/>
      <c r="D62" s="160"/>
      <c r="E62" s="160">
        <f>'将来負担比率（分子）の構造'!J$45</f>
        <v>2985</v>
      </c>
      <c r="F62" s="160"/>
      <c r="G62" s="160"/>
      <c r="H62" s="160">
        <f>'将来負担比率（分子）の構造'!K$45</f>
        <v>2458</v>
      </c>
      <c r="I62" s="160"/>
      <c r="J62" s="160"/>
      <c r="K62" s="160">
        <f>'将来負担比率（分子）の構造'!L$45</f>
        <v>2391</v>
      </c>
      <c r="L62" s="160"/>
      <c r="M62" s="160"/>
      <c r="N62" s="160">
        <f>'将来負担比率（分子）の構造'!M$45</f>
        <v>2218</v>
      </c>
      <c r="O62" s="160"/>
      <c r="P62" s="160"/>
    </row>
    <row r="63" spans="1:16" x14ac:dyDescent="0.15">
      <c r="A63" s="160" t="s">
        <v>28</v>
      </c>
      <c r="B63" s="160">
        <f>'将来負担比率（分子）の構造'!I$44</f>
        <v>4</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223</v>
      </c>
      <c r="O63" s="160"/>
      <c r="P63" s="160"/>
    </row>
    <row r="64" spans="1:16" x14ac:dyDescent="0.15">
      <c r="A64" s="160" t="s">
        <v>27</v>
      </c>
      <c r="B64" s="160">
        <f>'将来負担比率（分子）の構造'!I$43</f>
        <v>16546</v>
      </c>
      <c r="C64" s="160"/>
      <c r="D64" s="160"/>
      <c r="E64" s="160">
        <f>'将来負担比率（分子）の構造'!J$43</f>
        <v>17760</v>
      </c>
      <c r="F64" s="160"/>
      <c r="G64" s="160"/>
      <c r="H64" s="160">
        <f>'将来負担比率（分子）の構造'!K$43</f>
        <v>15486</v>
      </c>
      <c r="I64" s="160"/>
      <c r="J64" s="160"/>
      <c r="K64" s="160">
        <f>'将来負担比率（分子）の構造'!L$43</f>
        <v>14832</v>
      </c>
      <c r="L64" s="160"/>
      <c r="M64" s="160"/>
      <c r="N64" s="160">
        <f>'将来負担比率（分子）の構造'!M$43</f>
        <v>16294</v>
      </c>
      <c r="O64" s="160"/>
      <c r="P64" s="160"/>
    </row>
    <row r="65" spans="1:16" x14ac:dyDescent="0.15">
      <c r="A65" s="160" t="s">
        <v>26</v>
      </c>
      <c r="B65" s="160">
        <f>'将来負担比率（分子）の構造'!I$42</f>
        <v>8500</v>
      </c>
      <c r="C65" s="160"/>
      <c r="D65" s="160"/>
      <c r="E65" s="160">
        <f>'将来負担比率（分子）の構造'!J$42</f>
        <v>6958</v>
      </c>
      <c r="F65" s="160"/>
      <c r="G65" s="160"/>
      <c r="H65" s="160">
        <f>'将来負担比率（分子）の構造'!K$42</f>
        <v>6677</v>
      </c>
      <c r="I65" s="160"/>
      <c r="J65" s="160"/>
      <c r="K65" s="160">
        <f>'将来負担比率（分子）の構造'!L$42</f>
        <v>6371</v>
      </c>
      <c r="L65" s="160"/>
      <c r="M65" s="160"/>
      <c r="N65" s="160">
        <f>'将来負担比率（分子）の構造'!M$42</f>
        <v>6057</v>
      </c>
      <c r="O65" s="160"/>
      <c r="P65" s="160"/>
    </row>
    <row r="66" spans="1:16" x14ac:dyDescent="0.15">
      <c r="A66" s="160" t="s">
        <v>25</v>
      </c>
      <c r="B66" s="160">
        <f>'将来負担比率（分子）の構造'!I$41</f>
        <v>23570</v>
      </c>
      <c r="C66" s="160"/>
      <c r="D66" s="160"/>
      <c r="E66" s="160">
        <f>'将来負担比率（分子）の構造'!J$41</f>
        <v>23278</v>
      </c>
      <c r="F66" s="160"/>
      <c r="G66" s="160"/>
      <c r="H66" s="160">
        <f>'将来負担比率（分子）の構造'!K$41</f>
        <v>23101</v>
      </c>
      <c r="I66" s="160"/>
      <c r="J66" s="160"/>
      <c r="K66" s="160">
        <f>'将来負担比率（分子）の構造'!L$41</f>
        <v>22892</v>
      </c>
      <c r="L66" s="160"/>
      <c r="M66" s="160"/>
      <c r="N66" s="160">
        <f>'将来負担比率（分子）の構造'!M$41</f>
        <v>22702</v>
      </c>
      <c r="O66" s="160"/>
      <c r="P66" s="160"/>
    </row>
    <row r="67" spans="1:16" x14ac:dyDescent="0.15">
      <c r="A67" s="160" t="s">
        <v>68</v>
      </c>
      <c r="B67" s="160" t="e">
        <f>NA()</f>
        <v>#N/A</v>
      </c>
      <c r="C67" s="160">
        <f>IF(ISNUMBER('将来負担比率（分子）の構造'!I$53), IF('将来負担比率（分子）の構造'!I$53 &lt; 0, 0, '将来負担比率（分子）の構造'!I$53), NA())</f>
        <v>18262</v>
      </c>
      <c r="D67" s="160" t="e">
        <f>NA()</f>
        <v>#N/A</v>
      </c>
      <c r="E67" s="160" t="e">
        <f>NA()</f>
        <v>#N/A</v>
      </c>
      <c r="F67" s="160">
        <f>IF(ISNUMBER('将来負担比率（分子）の構造'!J$53), IF('将来負担比率（分子）の構造'!J$53 &lt; 0, 0, '将来負担比率（分子）の構造'!J$53), NA())</f>
        <v>16179</v>
      </c>
      <c r="G67" s="160" t="e">
        <f>NA()</f>
        <v>#N/A</v>
      </c>
      <c r="H67" s="160" t="e">
        <f>NA()</f>
        <v>#N/A</v>
      </c>
      <c r="I67" s="160">
        <f>IF(ISNUMBER('将来負担比率（分子）の構造'!K$53), IF('将来負担比率（分子）の構造'!K$53 &lt; 0, 0, '将来負担比率（分子）の構造'!K$53), NA())</f>
        <v>11863</v>
      </c>
      <c r="J67" s="160" t="e">
        <f>NA()</f>
        <v>#N/A</v>
      </c>
      <c r="K67" s="160" t="e">
        <f>NA()</f>
        <v>#N/A</v>
      </c>
      <c r="L67" s="160">
        <f>IF(ISNUMBER('将来負担比率（分子）の構造'!L$53), IF('将来負担比率（分子）の構造'!L$53 &lt; 0, 0, '将来負担比率（分子）の構造'!L$53), NA())</f>
        <v>14600</v>
      </c>
      <c r="M67" s="160" t="e">
        <f>NA()</f>
        <v>#N/A</v>
      </c>
      <c r="N67" s="160" t="e">
        <f>NA()</f>
        <v>#N/A</v>
      </c>
      <c r="O67" s="160">
        <f>IF(ISNUMBER('将来負担比率（分子）の構造'!M$53), IF('将来負担比率（分子）の構造'!M$53 &lt; 0, 0, '将来負担比率（分子）の構造'!M$53), NA())</f>
        <v>14251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1800</v>
      </c>
      <c r="C72" s="164">
        <f>基金残高に係る経年分析!G55</f>
        <v>2000</v>
      </c>
      <c r="D72" s="164">
        <f>基金残高に係る経年分析!H55</f>
        <v>2200</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416</v>
      </c>
      <c r="C74" s="164">
        <f>基金残高に係る経年分析!G57</f>
        <v>615</v>
      </c>
      <c r="D74" s="164">
        <f>基金残高に係る経年分析!H57</f>
        <v>1058</v>
      </c>
    </row>
  </sheetData>
  <sheetProtection algorithmName="SHA-512" hashValue="KzueXHqbi/l2PpSYvaYbpfJu0378fz8BJ62aGpqLd4DMLQwaa4kRyzVAl2ms/eY74hyhKjfmZejfYgqdSOdJkw==" saltValue="HmsJFBJFLp+nXpg4oSp5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12394158</v>
      </c>
      <c r="S5" s="649"/>
      <c r="T5" s="649"/>
      <c r="U5" s="649"/>
      <c r="V5" s="649"/>
      <c r="W5" s="649"/>
      <c r="X5" s="649"/>
      <c r="Y5" s="650"/>
      <c r="Z5" s="651">
        <v>53.2</v>
      </c>
      <c r="AA5" s="651"/>
      <c r="AB5" s="651"/>
      <c r="AC5" s="651"/>
      <c r="AD5" s="652">
        <v>11392729</v>
      </c>
      <c r="AE5" s="652"/>
      <c r="AF5" s="652"/>
      <c r="AG5" s="652"/>
      <c r="AH5" s="652"/>
      <c r="AI5" s="652"/>
      <c r="AJ5" s="652"/>
      <c r="AK5" s="652"/>
      <c r="AL5" s="653">
        <v>83.8</v>
      </c>
      <c r="AM5" s="654"/>
      <c r="AN5" s="654"/>
      <c r="AO5" s="655"/>
      <c r="AP5" s="645" t="s">
        <v>220</v>
      </c>
      <c r="AQ5" s="646"/>
      <c r="AR5" s="646"/>
      <c r="AS5" s="646"/>
      <c r="AT5" s="646"/>
      <c r="AU5" s="646"/>
      <c r="AV5" s="646"/>
      <c r="AW5" s="646"/>
      <c r="AX5" s="646"/>
      <c r="AY5" s="646"/>
      <c r="AZ5" s="646"/>
      <c r="BA5" s="646"/>
      <c r="BB5" s="646"/>
      <c r="BC5" s="646"/>
      <c r="BD5" s="646"/>
      <c r="BE5" s="646"/>
      <c r="BF5" s="647"/>
      <c r="BG5" s="659">
        <v>11392729</v>
      </c>
      <c r="BH5" s="660"/>
      <c r="BI5" s="660"/>
      <c r="BJ5" s="660"/>
      <c r="BK5" s="660"/>
      <c r="BL5" s="660"/>
      <c r="BM5" s="660"/>
      <c r="BN5" s="661"/>
      <c r="BO5" s="662">
        <v>91.9</v>
      </c>
      <c r="BP5" s="662"/>
      <c r="BQ5" s="662"/>
      <c r="BR5" s="662"/>
      <c r="BS5" s="663" t="s">
        <v>121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290946</v>
      </c>
      <c r="S6" s="660"/>
      <c r="T6" s="660"/>
      <c r="U6" s="660"/>
      <c r="V6" s="660"/>
      <c r="W6" s="660"/>
      <c r="X6" s="660"/>
      <c r="Y6" s="661"/>
      <c r="Z6" s="662">
        <v>1.2</v>
      </c>
      <c r="AA6" s="662"/>
      <c r="AB6" s="662"/>
      <c r="AC6" s="662"/>
      <c r="AD6" s="663">
        <v>290946</v>
      </c>
      <c r="AE6" s="663"/>
      <c r="AF6" s="663"/>
      <c r="AG6" s="663"/>
      <c r="AH6" s="663"/>
      <c r="AI6" s="663"/>
      <c r="AJ6" s="663"/>
      <c r="AK6" s="663"/>
      <c r="AL6" s="664">
        <v>2.1</v>
      </c>
      <c r="AM6" s="665"/>
      <c r="AN6" s="665"/>
      <c r="AO6" s="666"/>
      <c r="AP6" s="656" t="s">
        <v>225</v>
      </c>
      <c r="AQ6" s="657"/>
      <c r="AR6" s="657"/>
      <c r="AS6" s="657"/>
      <c r="AT6" s="657"/>
      <c r="AU6" s="657"/>
      <c r="AV6" s="657"/>
      <c r="AW6" s="657"/>
      <c r="AX6" s="657"/>
      <c r="AY6" s="657"/>
      <c r="AZ6" s="657"/>
      <c r="BA6" s="657"/>
      <c r="BB6" s="657"/>
      <c r="BC6" s="657"/>
      <c r="BD6" s="657"/>
      <c r="BE6" s="657"/>
      <c r="BF6" s="658"/>
      <c r="BG6" s="659">
        <v>11392729</v>
      </c>
      <c r="BH6" s="660"/>
      <c r="BI6" s="660"/>
      <c r="BJ6" s="660"/>
      <c r="BK6" s="660"/>
      <c r="BL6" s="660"/>
      <c r="BM6" s="660"/>
      <c r="BN6" s="661"/>
      <c r="BO6" s="662">
        <v>91.9</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182027</v>
      </c>
      <c r="CS6" s="660"/>
      <c r="CT6" s="660"/>
      <c r="CU6" s="660"/>
      <c r="CV6" s="660"/>
      <c r="CW6" s="660"/>
      <c r="CX6" s="660"/>
      <c r="CY6" s="661"/>
      <c r="CZ6" s="653">
        <v>0.8</v>
      </c>
      <c r="DA6" s="654"/>
      <c r="DB6" s="654"/>
      <c r="DC6" s="673"/>
      <c r="DD6" s="668" t="s">
        <v>121</v>
      </c>
      <c r="DE6" s="660"/>
      <c r="DF6" s="660"/>
      <c r="DG6" s="660"/>
      <c r="DH6" s="660"/>
      <c r="DI6" s="660"/>
      <c r="DJ6" s="660"/>
      <c r="DK6" s="660"/>
      <c r="DL6" s="660"/>
      <c r="DM6" s="660"/>
      <c r="DN6" s="660"/>
      <c r="DO6" s="660"/>
      <c r="DP6" s="661"/>
      <c r="DQ6" s="668">
        <v>182027</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15416</v>
      </c>
      <c r="S7" s="660"/>
      <c r="T7" s="660"/>
      <c r="U7" s="660"/>
      <c r="V7" s="660"/>
      <c r="W7" s="660"/>
      <c r="X7" s="660"/>
      <c r="Y7" s="661"/>
      <c r="Z7" s="662">
        <v>0.1</v>
      </c>
      <c r="AA7" s="662"/>
      <c r="AB7" s="662"/>
      <c r="AC7" s="662"/>
      <c r="AD7" s="663">
        <v>15416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3793794</v>
      </c>
      <c r="BH7" s="660"/>
      <c r="BI7" s="660"/>
      <c r="BJ7" s="660"/>
      <c r="BK7" s="660"/>
      <c r="BL7" s="660"/>
      <c r="BM7" s="660"/>
      <c r="BN7" s="661"/>
      <c r="BO7" s="662">
        <v>30.6</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3111037</v>
      </c>
      <c r="CS7" s="660"/>
      <c r="CT7" s="660"/>
      <c r="CU7" s="660"/>
      <c r="CV7" s="660"/>
      <c r="CW7" s="660"/>
      <c r="CX7" s="660"/>
      <c r="CY7" s="661"/>
      <c r="CZ7" s="662">
        <v>13.9</v>
      </c>
      <c r="DA7" s="662"/>
      <c r="DB7" s="662"/>
      <c r="DC7" s="662"/>
      <c r="DD7" s="668">
        <v>581193</v>
      </c>
      <c r="DE7" s="660"/>
      <c r="DF7" s="660"/>
      <c r="DG7" s="660"/>
      <c r="DH7" s="660"/>
      <c r="DI7" s="660"/>
      <c r="DJ7" s="660"/>
      <c r="DK7" s="660"/>
      <c r="DL7" s="660"/>
      <c r="DM7" s="660"/>
      <c r="DN7" s="660"/>
      <c r="DO7" s="660"/>
      <c r="DP7" s="661"/>
      <c r="DQ7" s="668">
        <v>2417863</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52676</v>
      </c>
      <c r="S8" s="660"/>
      <c r="T8" s="660"/>
      <c r="U8" s="660"/>
      <c r="V8" s="660"/>
      <c r="W8" s="660"/>
      <c r="X8" s="660"/>
      <c r="Y8" s="661"/>
      <c r="Z8" s="662">
        <v>0.2</v>
      </c>
      <c r="AA8" s="662"/>
      <c r="AB8" s="662"/>
      <c r="AC8" s="662"/>
      <c r="AD8" s="663">
        <v>52676</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106522</v>
      </c>
      <c r="BH8" s="660"/>
      <c r="BI8" s="660"/>
      <c r="BJ8" s="660"/>
      <c r="BK8" s="660"/>
      <c r="BL8" s="660"/>
      <c r="BM8" s="660"/>
      <c r="BN8" s="661"/>
      <c r="BO8" s="662">
        <v>0.9</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7338519</v>
      </c>
      <c r="CS8" s="660"/>
      <c r="CT8" s="660"/>
      <c r="CU8" s="660"/>
      <c r="CV8" s="660"/>
      <c r="CW8" s="660"/>
      <c r="CX8" s="660"/>
      <c r="CY8" s="661"/>
      <c r="CZ8" s="662">
        <v>32.799999999999997</v>
      </c>
      <c r="DA8" s="662"/>
      <c r="DB8" s="662"/>
      <c r="DC8" s="662"/>
      <c r="DD8" s="668">
        <v>409690</v>
      </c>
      <c r="DE8" s="660"/>
      <c r="DF8" s="660"/>
      <c r="DG8" s="660"/>
      <c r="DH8" s="660"/>
      <c r="DI8" s="660"/>
      <c r="DJ8" s="660"/>
      <c r="DK8" s="660"/>
      <c r="DL8" s="660"/>
      <c r="DM8" s="660"/>
      <c r="DN8" s="660"/>
      <c r="DO8" s="660"/>
      <c r="DP8" s="661"/>
      <c r="DQ8" s="668">
        <v>3728291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50917</v>
      </c>
      <c r="S9" s="660"/>
      <c r="T9" s="660"/>
      <c r="U9" s="660"/>
      <c r="V9" s="660"/>
      <c r="W9" s="660"/>
      <c r="X9" s="660"/>
      <c r="Y9" s="661"/>
      <c r="Z9" s="662">
        <v>0.2</v>
      </c>
      <c r="AA9" s="662"/>
      <c r="AB9" s="662"/>
      <c r="AC9" s="662"/>
      <c r="AD9" s="663">
        <v>50917</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3057071</v>
      </c>
      <c r="BH9" s="660"/>
      <c r="BI9" s="660"/>
      <c r="BJ9" s="660"/>
      <c r="BK9" s="660"/>
      <c r="BL9" s="660"/>
      <c r="BM9" s="660"/>
      <c r="BN9" s="661"/>
      <c r="BO9" s="662">
        <v>24.7</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2326214</v>
      </c>
      <c r="CS9" s="660"/>
      <c r="CT9" s="660"/>
      <c r="CU9" s="660"/>
      <c r="CV9" s="660"/>
      <c r="CW9" s="660"/>
      <c r="CX9" s="660"/>
      <c r="CY9" s="661"/>
      <c r="CZ9" s="662">
        <v>10.4</v>
      </c>
      <c r="DA9" s="662"/>
      <c r="DB9" s="662"/>
      <c r="DC9" s="662"/>
      <c r="DD9" s="668">
        <v>15151</v>
      </c>
      <c r="DE9" s="660"/>
      <c r="DF9" s="660"/>
      <c r="DG9" s="660"/>
      <c r="DH9" s="660"/>
      <c r="DI9" s="660"/>
      <c r="DJ9" s="660"/>
      <c r="DK9" s="660"/>
      <c r="DL9" s="660"/>
      <c r="DM9" s="660"/>
      <c r="DN9" s="660"/>
      <c r="DO9" s="660"/>
      <c r="DP9" s="661"/>
      <c r="DQ9" s="668">
        <v>2090939</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225074</v>
      </c>
      <c r="BH10" s="660"/>
      <c r="BI10" s="660"/>
      <c r="BJ10" s="660"/>
      <c r="BK10" s="660"/>
      <c r="BL10" s="660"/>
      <c r="BM10" s="660"/>
      <c r="BN10" s="661"/>
      <c r="BO10" s="662">
        <v>1.8</v>
      </c>
      <c r="BP10" s="662"/>
      <c r="BQ10" s="662"/>
      <c r="BR10" s="662"/>
      <c r="BS10" s="668" t="s">
        <v>226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30572</v>
      </c>
      <c r="CS10" s="660"/>
      <c r="CT10" s="660"/>
      <c r="CU10" s="660"/>
      <c r="CV10" s="660"/>
      <c r="CW10" s="660"/>
      <c r="CX10" s="660"/>
      <c r="CY10" s="661"/>
      <c r="CZ10" s="662">
        <v>0.1</v>
      </c>
      <c r="DA10" s="662"/>
      <c r="DB10" s="662"/>
      <c r="DC10" s="662"/>
      <c r="DD10" s="668" t="s">
        <v>226</v>
      </c>
      <c r="DE10" s="660"/>
      <c r="DF10" s="660"/>
      <c r="DG10" s="660"/>
      <c r="DH10" s="660"/>
      <c r="DI10" s="660"/>
      <c r="DJ10" s="660"/>
      <c r="DK10" s="660"/>
      <c r="DL10" s="660"/>
      <c r="DM10" s="660"/>
      <c r="DN10" s="660"/>
      <c r="DO10" s="660"/>
      <c r="DP10" s="661"/>
      <c r="DQ10" s="668">
        <v>6572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226</v>
      </c>
      <c r="AA11" s="662"/>
      <c r="AB11" s="662"/>
      <c r="AC11" s="662"/>
      <c r="AD11" s="663" t="s">
        <v>121</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405127</v>
      </c>
      <c r="BH11" s="660"/>
      <c r="BI11" s="660"/>
      <c r="BJ11" s="660"/>
      <c r="BK11" s="660"/>
      <c r="BL11" s="660"/>
      <c r="BM11" s="660"/>
      <c r="BN11" s="661"/>
      <c r="BO11" s="662">
        <v>3.3</v>
      </c>
      <c r="BP11" s="662"/>
      <c r="BQ11" s="662"/>
      <c r="BR11" s="662"/>
      <c r="BS11" s="668" t="s">
        <v>121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1052745</v>
      </c>
      <c r="CS11" s="660"/>
      <c r="CT11" s="660"/>
      <c r="CU11" s="660"/>
      <c r="CV11" s="660"/>
      <c r="CW11" s="660"/>
      <c r="CX11" s="660"/>
      <c r="CY11" s="661"/>
      <c r="CZ11" s="662">
        <v>4.7</v>
      </c>
      <c r="DA11" s="662"/>
      <c r="DB11" s="662"/>
      <c r="DC11" s="662"/>
      <c r="DD11" s="668">
        <v>683837</v>
      </c>
      <c r="DE11" s="660"/>
      <c r="DF11" s="660"/>
      <c r="DG11" s="660"/>
      <c r="DH11" s="660"/>
      <c r="DI11" s="660"/>
      <c r="DJ11" s="660"/>
      <c r="DK11" s="660"/>
      <c r="DL11" s="660"/>
      <c r="DM11" s="660"/>
      <c r="DN11" s="660"/>
      <c r="DO11" s="660"/>
      <c r="DP11" s="661"/>
      <c r="DQ11" s="668">
        <v>467339</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1075913</v>
      </c>
      <c r="S12" s="660"/>
      <c r="T12" s="660"/>
      <c r="U12" s="660"/>
      <c r="V12" s="660"/>
      <c r="W12" s="660"/>
      <c r="X12" s="660"/>
      <c r="Y12" s="661"/>
      <c r="Z12" s="662">
        <v>4.5999999999999996</v>
      </c>
      <c r="AA12" s="662"/>
      <c r="AB12" s="662"/>
      <c r="AC12" s="662"/>
      <c r="AD12" s="663">
        <v>1075913</v>
      </c>
      <c r="AE12" s="663"/>
      <c r="AF12" s="663"/>
      <c r="AG12" s="663"/>
      <c r="AH12" s="663"/>
      <c r="AI12" s="663"/>
      <c r="AJ12" s="663"/>
      <c r="AK12" s="663"/>
      <c r="AL12" s="664">
        <v>7.9</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7007214</v>
      </c>
      <c r="BH12" s="660"/>
      <c r="BI12" s="660"/>
      <c r="BJ12" s="660"/>
      <c r="BK12" s="660"/>
      <c r="BL12" s="660"/>
      <c r="BM12" s="660"/>
      <c r="BN12" s="661"/>
      <c r="BO12" s="662">
        <v>56.5</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645566</v>
      </c>
      <c r="CS12" s="660"/>
      <c r="CT12" s="660"/>
      <c r="CU12" s="660"/>
      <c r="CV12" s="660"/>
      <c r="CW12" s="660"/>
      <c r="CX12" s="660"/>
      <c r="CY12" s="661"/>
      <c r="CZ12" s="662">
        <v>2.9</v>
      </c>
      <c r="DA12" s="662"/>
      <c r="DB12" s="662"/>
      <c r="DC12" s="662"/>
      <c r="DD12" s="668">
        <v>37295</v>
      </c>
      <c r="DE12" s="660"/>
      <c r="DF12" s="660"/>
      <c r="DG12" s="660"/>
      <c r="DH12" s="660"/>
      <c r="DI12" s="660"/>
      <c r="DJ12" s="660"/>
      <c r="DK12" s="660"/>
      <c r="DL12" s="660"/>
      <c r="DM12" s="660"/>
      <c r="DN12" s="660"/>
      <c r="DO12" s="660"/>
      <c r="DP12" s="661"/>
      <c r="DQ12" s="668">
        <v>360820</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226</v>
      </c>
      <c r="AA13" s="662"/>
      <c r="AB13" s="662"/>
      <c r="AC13" s="662"/>
      <c r="AD13" s="663" t="s">
        <v>121</v>
      </c>
      <c r="AE13" s="663"/>
      <c r="AF13" s="663"/>
      <c r="AG13" s="663"/>
      <c r="AH13" s="663"/>
      <c r="AI13" s="663"/>
      <c r="AJ13" s="663"/>
      <c r="AK13" s="663"/>
      <c r="AL13" s="664" t="s">
        <v>121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6840618</v>
      </c>
      <c r="BH13" s="660"/>
      <c r="BI13" s="660"/>
      <c r="BJ13" s="660"/>
      <c r="BK13" s="660"/>
      <c r="BL13" s="660"/>
      <c r="BM13" s="660"/>
      <c r="BN13" s="661"/>
      <c r="BO13" s="662">
        <v>55.2</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1981346</v>
      </c>
      <c r="CS13" s="660"/>
      <c r="CT13" s="660"/>
      <c r="CU13" s="660"/>
      <c r="CV13" s="660"/>
      <c r="CW13" s="660"/>
      <c r="CX13" s="660"/>
      <c r="CY13" s="661"/>
      <c r="CZ13" s="662">
        <v>8.9</v>
      </c>
      <c r="DA13" s="662"/>
      <c r="DB13" s="662"/>
      <c r="DC13" s="662"/>
      <c r="DD13" s="668">
        <v>537050</v>
      </c>
      <c r="DE13" s="660"/>
      <c r="DF13" s="660"/>
      <c r="DG13" s="660"/>
      <c r="DH13" s="660"/>
      <c r="DI13" s="660"/>
      <c r="DJ13" s="660"/>
      <c r="DK13" s="660"/>
      <c r="DL13" s="660"/>
      <c r="DM13" s="660"/>
      <c r="DN13" s="660"/>
      <c r="DO13" s="660"/>
      <c r="DP13" s="661"/>
      <c r="DQ13" s="668">
        <v>1563040</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226</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148165</v>
      </c>
      <c r="BH14" s="660"/>
      <c r="BI14" s="660"/>
      <c r="BJ14" s="660"/>
      <c r="BK14" s="660"/>
      <c r="BL14" s="660"/>
      <c r="BM14" s="660"/>
      <c r="BN14" s="661"/>
      <c r="BO14" s="662">
        <v>1.2</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996390</v>
      </c>
      <c r="CS14" s="660"/>
      <c r="CT14" s="660"/>
      <c r="CU14" s="660"/>
      <c r="CV14" s="660"/>
      <c r="CW14" s="660"/>
      <c r="CX14" s="660"/>
      <c r="CY14" s="661"/>
      <c r="CZ14" s="662">
        <v>4.5</v>
      </c>
      <c r="DA14" s="662"/>
      <c r="DB14" s="662"/>
      <c r="DC14" s="662"/>
      <c r="DD14" s="668">
        <v>317461</v>
      </c>
      <c r="DE14" s="660"/>
      <c r="DF14" s="660"/>
      <c r="DG14" s="660"/>
      <c r="DH14" s="660"/>
      <c r="DI14" s="660"/>
      <c r="DJ14" s="660"/>
      <c r="DK14" s="660"/>
      <c r="DL14" s="660"/>
      <c r="DM14" s="660"/>
      <c r="DN14" s="660"/>
      <c r="DO14" s="660"/>
      <c r="DP14" s="661"/>
      <c r="DQ14" s="668">
        <v>750587</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103550</v>
      </c>
      <c r="S15" s="660"/>
      <c r="T15" s="660"/>
      <c r="U15" s="660"/>
      <c r="V15" s="660"/>
      <c r="W15" s="660"/>
      <c r="X15" s="660"/>
      <c r="Y15" s="661"/>
      <c r="Z15" s="662">
        <v>0.4</v>
      </c>
      <c r="AA15" s="662"/>
      <c r="AB15" s="662"/>
      <c r="AC15" s="662"/>
      <c r="AD15" s="663">
        <v>103550</v>
      </c>
      <c r="AE15" s="663"/>
      <c r="AF15" s="663"/>
      <c r="AG15" s="663"/>
      <c r="AH15" s="663"/>
      <c r="AI15" s="663"/>
      <c r="AJ15" s="663"/>
      <c r="AK15" s="663"/>
      <c r="AL15" s="664">
        <v>0.8</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443556</v>
      </c>
      <c r="BH15" s="660"/>
      <c r="BI15" s="660"/>
      <c r="BJ15" s="660"/>
      <c r="BK15" s="660"/>
      <c r="BL15" s="660"/>
      <c r="BM15" s="660"/>
      <c r="BN15" s="661"/>
      <c r="BO15" s="662">
        <v>3.6</v>
      </c>
      <c r="BP15" s="662"/>
      <c r="BQ15" s="662"/>
      <c r="BR15" s="662"/>
      <c r="BS15" s="668" t="s">
        <v>174</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2001033</v>
      </c>
      <c r="CS15" s="660"/>
      <c r="CT15" s="660"/>
      <c r="CU15" s="660"/>
      <c r="CV15" s="660"/>
      <c r="CW15" s="660"/>
      <c r="CX15" s="660"/>
      <c r="CY15" s="661"/>
      <c r="CZ15" s="662">
        <v>9</v>
      </c>
      <c r="DA15" s="662"/>
      <c r="DB15" s="662"/>
      <c r="DC15" s="662"/>
      <c r="DD15" s="668">
        <v>526203</v>
      </c>
      <c r="DE15" s="660"/>
      <c r="DF15" s="660"/>
      <c r="DG15" s="660"/>
      <c r="DH15" s="660"/>
      <c r="DI15" s="660"/>
      <c r="DJ15" s="660"/>
      <c r="DK15" s="660"/>
      <c r="DL15" s="660"/>
      <c r="DM15" s="660"/>
      <c r="DN15" s="660"/>
      <c r="DO15" s="660"/>
      <c r="DP15" s="661"/>
      <c r="DQ15" s="668">
        <v>1271717</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97062</v>
      </c>
      <c r="CS16" s="660"/>
      <c r="CT16" s="660"/>
      <c r="CU16" s="660"/>
      <c r="CV16" s="660"/>
      <c r="CW16" s="660"/>
      <c r="CX16" s="660"/>
      <c r="CY16" s="661"/>
      <c r="CZ16" s="662">
        <v>0.4</v>
      </c>
      <c r="DA16" s="662"/>
      <c r="DB16" s="662"/>
      <c r="DC16" s="662"/>
      <c r="DD16" s="668" t="s">
        <v>121</v>
      </c>
      <c r="DE16" s="660"/>
      <c r="DF16" s="660"/>
      <c r="DG16" s="660"/>
      <c r="DH16" s="660"/>
      <c r="DI16" s="660"/>
      <c r="DJ16" s="660"/>
      <c r="DK16" s="660"/>
      <c r="DL16" s="660"/>
      <c r="DM16" s="660"/>
      <c r="DN16" s="660"/>
      <c r="DO16" s="660"/>
      <c r="DP16" s="661"/>
      <c r="DQ16" s="668">
        <v>50285</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62305</v>
      </c>
      <c r="S17" s="660"/>
      <c r="T17" s="660"/>
      <c r="U17" s="660"/>
      <c r="V17" s="660"/>
      <c r="W17" s="660"/>
      <c r="X17" s="660"/>
      <c r="Y17" s="661"/>
      <c r="Z17" s="662">
        <v>0.3</v>
      </c>
      <c r="AA17" s="662"/>
      <c r="AB17" s="662"/>
      <c r="AC17" s="662"/>
      <c r="AD17" s="663">
        <v>62305</v>
      </c>
      <c r="AE17" s="663"/>
      <c r="AF17" s="663"/>
      <c r="AG17" s="663"/>
      <c r="AH17" s="663"/>
      <c r="AI17" s="663"/>
      <c r="AJ17" s="663"/>
      <c r="AK17" s="663"/>
      <c r="AL17" s="664">
        <v>0.5</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2201073</v>
      </c>
      <c r="CS17" s="660"/>
      <c r="CT17" s="660"/>
      <c r="CU17" s="660"/>
      <c r="CV17" s="660"/>
      <c r="CW17" s="660"/>
      <c r="CX17" s="660"/>
      <c r="CY17" s="661"/>
      <c r="CZ17" s="662">
        <v>9.8000000000000007</v>
      </c>
      <c r="DA17" s="662"/>
      <c r="DB17" s="662"/>
      <c r="DC17" s="662"/>
      <c r="DD17" s="668" t="s">
        <v>121</v>
      </c>
      <c r="DE17" s="660"/>
      <c r="DF17" s="660"/>
      <c r="DG17" s="660"/>
      <c r="DH17" s="660"/>
      <c r="DI17" s="660"/>
      <c r="DJ17" s="660"/>
      <c r="DK17" s="660"/>
      <c r="DL17" s="660"/>
      <c r="DM17" s="660"/>
      <c r="DN17" s="660"/>
      <c r="DO17" s="660"/>
      <c r="DP17" s="661"/>
      <c r="DQ17" s="668">
        <v>2130739</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360654</v>
      </c>
      <c r="S18" s="660"/>
      <c r="T18" s="660"/>
      <c r="U18" s="660"/>
      <c r="V18" s="660"/>
      <c r="W18" s="660"/>
      <c r="X18" s="660"/>
      <c r="Y18" s="661"/>
      <c r="Z18" s="662">
        <v>1.5</v>
      </c>
      <c r="AA18" s="662"/>
      <c r="AB18" s="662"/>
      <c r="AC18" s="662"/>
      <c r="AD18" s="663">
        <v>337071</v>
      </c>
      <c r="AE18" s="663"/>
      <c r="AF18" s="663"/>
      <c r="AG18" s="663"/>
      <c r="AH18" s="663"/>
      <c r="AI18" s="663"/>
      <c r="AJ18" s="663"/>
      <c r="AK18" s="663"/>
      <c r="AL18" s="664">
        <v>2.5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388835</v>
      </c>
      <c r="CS18" s="660"/>
      <c r="CT18" s="660"/>
      <c r="CU18" s="660"/>
      <c r="CV18" s="660"/>
      <c r="CW18" s="660"/>
      <c r="CX18" s="660"/>
      <c r="CY18" s="661"/>
      <c r="CZ18" s="662">
        <v>1.7</v>
      </c>
      <c r="DA18" s="662"/>
      <c r="DB18" s="662"/>
      <c r="DC18" s="662"/>
      <c r="DD18" s="668">
        <v>388835</v>
      </c>
      <c r="DE18" s="660"/>
      <c r="DF18" s="660"/>
      <c r="DG18" s="660"/>
      <c r="DH18" s="660"/>
      <c r="DI18" s="660"/>
      <c r="DJ18" s="660"/>
      <c r="DK18" s="660"/>
      <c r="DL18" s="660"/>
      <c r="DM18" s="660"/>
      <c r="DN18" s="660"/>
      <c r="DO18" s="660"/>
      <c r="DP18" s="661"/>
      <c r="DQ18" s="668">
        <v>388835</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337071</v>
      </c>
      <c r="S19" s="660"/>
      <c r="T19" s="660"/>
      <c r="U19" s="660"/>
      <c r="V19" s="660"/>
      <c r="W19" s="660"/>
      <c r="X19" s="660"/>
      <c r="Y19" s="661"/>
      <c r="Z19" s="662">
        <v>1.4</v>
      </c>
      <c r="AA19" s="662"/>
      <c r="AB19" s="662"/>
      <c r="AC19" s="662"/>
      <c r="AD19" s="663">
        <v>337071</v>
      </c>
      <c r="AE19" s="663"/>
      <c r="AF19" s="663"/>
      <c r="AG19" s="663"/>
      <c r="AH19" s="663"/>
      <c r="AI19" s="663"/>
      <c r="AJ19" s="663"/>
      <c r="AK19" s="663"/>
      <c r="AL19" s="664">
        <v>2.5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1001429</v>
      </c>
      <c r="BH19" s="660"/>
      <c r="BI19" s="660"/>
      <c r="BJ19" s="660"/>
      <c r="BK19" s="660"/>
      <c r="BL19" s="660"/>
      <c r="BM19" s="660"/>
      <c r="BN19" s="661"/>
      <c r="BO19" s="662">
        <v>8.1</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226</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23583</v>
      </c>
      <c r="S20" s="660"/>
      <c r="T20" s="660"/>
      <c r="U20" s="660"/>
      <c r="V20" s="660"/>
      <c r="W20" s="660"/>
      <c r="X20" s="660"/>
      <c r="Y20" s="661"/>
      <c r="Z20" s="662">
        <v>0.1</v>
      </c>
      <c r="AA20" s="662"/>
      <c r="AB20" s="662"/>
      <c r="AC20" s="662"/>
      <c r="AD20" s="663" t="s">
        <v>121</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1001429</v>
      </c>
      <c r="BH20" s="660"/>
      <c r="BI20" s="660"/>
      <c r="BJ20" s="660"/>
      <c r="BK20" s="660"/>
      <c r="BL20" s="660"/>
      <c r="BM20" s="660"/>
      <c r="BN20" s="661"/>
      <c r="BO20" s="662">
        <v>8.1</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22352419</v>
      </c>
      <c r="CS20" s="660"/>
      <c r="CT20" s="660"/>
      <c r="CU20" s="660"/>
      <c r="CV20" s="660"/>
      <c r="CW20" s="660"/>
      <c r="CX20" s="660"/>
      <c r="CY20" s="661"/>
      <c r="CZ20" s="662">
        <v>100</v>
      </c>
      <c r="DA20" s="662"/>
      <c r="DB20" s="662"/>
      <c r="DC20" s="662"/>
      <c r="DD20" s="668">
        <v>3496715</v>
      </c>
      <c r="DE20" s="660"/>
      <c r="DF20" s="660"/>
      <c r="DG20" s="660"/>
      <c r="DH20" s="660"/>
      <c r="DI20" s="660"/>
      <c r="DJ20" s="660"/>
      <c r="DK20" s="660"/>
      <c r="DL20" s="660"/>
      <c r="DM20" s="660"/>
      <c r="DN20" s="660"/>
      <c r="DO20" s="660"/>
      <c r="DP20" s="661"/>
      <c r="DQ20" s="668">
        <v>15409054</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226</v>
      </c>
      <c r="BH21" s="660"/>
      <c r="BI21" s="660"/>
      <c r="BJ21" s="660"/>
      <c r="BK21" s="660"/>
      <c r="BL21" s="660"/>
      <c r="BM21" s="660"/>
      <c r="BN21" s="661"/>
      <c r="BO21" s="662" t="s">
        <v>226</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14406535</v>
      </c>
      <c r="S22" s="660"/>
      <c r="T22" s="660"/>
      <c r="U22" s="660"/>
      <c r="V22" s="660"/>
      <c r="W22" s="660"/>
      <c r="X22" s="660"/>
      <c r="Y22" s="661"/>
      <c r="Z22" s="662">
        <v>61.9</v>
      </c>
      <c r="AA22" s="662"/>
      <c r="AB22" s="662"/>
      <c r="AC22" s="662"/>
      <c r="AD22" s="663">
        <v>13381523</v>
      </c>
      <c r="AE22" s="663"/>
      <c r="AF22" s="663"/>
      <c r="AG22" s="663"/>
      <c r="AH22" s="663"/>
      <c r="AI22" s="663"/>
      <c r="AJ22" s="663"/>
      <c r="AK22" s="663"/>
      <c r="AL22" s="664">
        <v>98.5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11295</v>
      </c>
      <c r="S23" s="660"/>
      <c r="T23" s="660"/>
      <c r="U23" s="660"/>
      <c r="V23" s="660"/>
      <c r="W23" s="660"/>
      <c r="X23" s="660"/>
      <c r="Y23" s="661"/>
      <c r="Z23" s="662">
        <v>0</v>
      </c>
      <c r="AA23" s="662"/>
      <c r="AB23" s="662"/>
      <c r="AC23" s="662"/>
      <c r="AD23" s="663">
        <v>11295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1001429</v>
      </c>
      <c r="BH23" s="660"/>
      <c r="BI23" s="660"/>
      <c r="BJ23" s="660"/>
      <c r="BK23" s="660"/>
      <c r="BL23" s="660"/>
      <c r="BM23" s="660"/>
      <c r="BN23" s="661"/>
      <c r="BO23" s="662">
        <v>8.1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90953</v>
      </c>
      <c r="S24" s="660"/>
      <c r="T24" s="660"/>
      <c r="U24" s="660"/>
      <c r="V24" s="660"/>
      <c r="W24" s="660"/>
      <c r="X24" s="660"/>
      <c r="Y24" s="661"/>
      <c r="Z24" s="662">
        <v>0.4</v>
      </c>
      <c r="AA24" s="662"/>
      <c r="AB24" s="662"/>
      <c r="AC24" s="662"/>
      <c r="AD24" s="663" t="s">
        <v>121</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121</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9330858</v>
      </c>
      <c r="CS24" s="649"/>
      <c r="CT24" s="649"/>
      <c r="CU24" s="649"/>
      <c r="CV24" s="649"/>
      <c r="CW24" s="649"/>
      <c r="CX24" s="649"/>
      <c r="CY24" s="650"/>
      <c r="CZ24" s="653">
        <v>41.7</v>
      </c>
      <c r="DA24" s="654"/>
      <c r="DB24" s="654"/>
      <c r="DC24" s="673"/>
      <c r="DD24" s="692">
        <v>6368813</v>
      </c>
      <c r="DE24" s="649"/>
      <c r="DF24" s="649"/>
      <c r="DG24" s="649"/>
      <c r="DH24" s="649"/>
      <c r="DI24" s="649"/>
      <c r="DJ24" s="649"/>
      <c r="DK24" s="650"/>
      <c r="DL24" s="692">
        <v>6366445</v>
      </c>
      <c r="DM24" s="649"/>
      <c r="DN24" s="649"/>
      <c r="DO24" s="649"/>
      <c r="DP24" s="649"/>
      <c r="DQ24" s="649"/>
      <c r="DR24" s="649"/>
      <c r="DS24" s="649"/>
      <c r="DT24" s="649"/>
      <c r="DU24" s="649"/>
      <c r="DV24" s="650"/>
      <c r="DW24" s="653">
        <v>45</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435969</v>
      </c>
      <c r="S25" s="660"/>
      <c r="T25" s="660"/>
      <c r="U25" s="660"/>
      <c r="V25" s="660"/>
      <c r="W25" s="660"/>
      <c r="X25" s="660"/>
      <c r="Y25" s="661"/>
      <c r="Z25" s="662">
        <v>1.9</v>
      </c>
      <c r="AA25" s="662"/>
      <c r="AB25" s="662"/>
      <c r="AC25" s="662"/>
      <c r="AD25" s="663">
        <v>38883</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3163109</v>
      </c>
      <c r="CS25" s="695"/>
      <c r="CT25" s="695"/>
      <c r="CU25" s="695"/>
      <c r="CV25" s="695"/>
      <c r="CW25" s="695"/>
      <c r="CX25" s="695"/>
      <c r="CY25" s="696"/>
      <c r="CZ25" s="664">
        <v>14.2</v>
      </c>
      <c r="DA25" s="693"/>
      <c r="DB25" s="693"/>
      <c r="DC25" s="697"/>
      <c r="DD25" s="668">
        <v>2716492</v>
      </c>
      <c r="DE25" s="695"/>
      <c r="DF25" s="695"/>
      <c r="DG25" s="695"/>
      <c r="DH25" s="695"/>
      <c r="DI25" s="695"/>
      <c r="DJ25" s="695"/>
      <c r="DK25" s="696"/>
      <c r="DL25" s="668">
        <v>2716462</v>
      </c>
      <c r="DM25" s="695"/>
      <c r="DN25" s="695"/>
      <c r="DO25" s="695"/>
      <c r="DP25" s="695"/>
      <c r="DQ25" s="695"/>
      <c r="DR25" s="695"/>
      <c r="DS25" s="695"/>
      <c r="DT25" s="695"/>
      <c r="DU25" s="695"/>
      <c r="DV25" s="696"/>
      <c r="DW25" s="664">
        <v>19.2</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129659</v>
      </c>
      <c r="S26" s="660"/>
      <c r="T26" s="660"/>
      <c r="U26" s="660"/>
      <c r="V26" s="660"/>
      <c r="W26" s="660"/>
      <c r="X26" s="660"/>
      <c r="Y26" s="661"/>
      <c r="Z26" s="662">
        <v>0.6</v>
      </c>
      <c r="AA26" s="662"/>
      <c r="AB26" s="662"/>
      <c r="AC26" s="662"/>
      <c r="AD26" s="663" t="s">
        <v>121</v>
      </c>
      <c r="AE26" s="663"/>
      <c r="AF26" s="663"/>
      <c r="AG26" s="663"/>
      <c r="AH26" s="663"/>
      <c r="AI26" s="663"/>
      <c r="AJ26" s="663"/>
      <c r="AK26" s="663"/>
      <c r="AL26" s="664" t="s">
        <v>174</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226</v>
      </c>
      <c r="BP26" s="662"/>
      <c r="BQ26" s="662"/>
      <c r="BR26" s="662"/>
      <c r="BS26" s="668" t="s">
        <v>121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2140947</v>
      </c>
      <c r="CS26" s="660"/>
      <c r="CT26" s="660"/>
      <c r="CU26" s="660"/>
      <c r="CV26" s="660"/>
      <c r="CW26" s="660"/>
      <c r="CX26" s="660"/>
      <c r="CY26" s="661"/>
      <c r="CZ26" s="664">
        <v>9.6</v>
      </c>
      <c r="DA26" s="693"/>
      <c r="DB26" s="693"/>
      <c r="DC26" s="697"/>
      <c r="DD26" s="668">
        <v>1706381</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2765856</v>
      </c>
      <c r="S27" s="660"/>
      <c r="T27" s="660"/>
      <c r="U27" s="660"/>
      <c r="V27" s="660"/>
      <c r="W27" s="660"/>
      <c r="X27" s="660"/>
      <c r="Y27" s="661"/>
      <c r="Z27" s="662">
        <v>11.9</v>
      </c>
      <c r="AA27" s="662"/>
      <c r="AB27" s="662"/>
      <c r="AC27" s="662"/>
      <c r="AD27" s="663" t="s">
        <v>121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12394158</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3966676</v>
      </c>
      <c r="CS27" s="695"/>
      <c r="CT27" s="695"/>
      <c r="CU27" s="695"/>
      <c r="CV27" s="695"/>
      <c r="CW27" s="695"/>
      <c r="CX27" s="695"/>
      <c r="CY27" s="696"/>
      <c r="CZ27" s="664">
        <v>17.7</v>
      </c>
      <c r="DA27" s="693"/>
      <c r="DB27" s="693"/>
      <c r="DC27" s="697"/>
      <c r="DD27" s="668">
        <v>1521582</v>
      </c>
      <c r="DE27" s="695"/>
      <c r="DF27" s="695"/>
      <c r="DG27" s="695"/>
      <c r="DH27" s="695"/>
      <c r="DI27" s="695"/>
      <c r="DJ27" s="695"/>
      <c r="DK27" s="696"/>
      <c r="DL27" s="668">
        <v>1519244</v>
      </c>
      <c r="DM27" s="695"/>
      <c r="DN27" s="695"/>
      <c r="DO27" s="695"/>
      <c r="DP27" s="695"/>
      <c r="DQ27" s="695"/>
      <c r="DR27" s="695"/>
      <c r="DS27" s="695"/>
      <c r="DT27" s="695"/>
      <c r="DU27" s="695"/>
      <c r="DV27" s="696"/>
      <c r="DW27" s="664">
        <v>10.7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121</v>
      </c>
      <c r="AA28" s="662"/>
      <c r="AB28" s="662"/>
      <c r="AC28" s="662"/>
      <c r="AD28" s="663" t="s">
        <v>226</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2201073</v>
      </c>
      <c r="CS28" s="660"/>
      <c r="CT28" s="660"/>
      <c r="CU28" s="660"/>
      <c r="CV28" s="660"/>
      <c r="CW28" s="660"/>
      <c r="CX28" s="660"/>
      <c r="CY28" s="661"/>
      <c r="CZ28" s="664">
        <v>9.8000000000000007</v>
      </c>
      <c r="DA28" s="693"/>
      <c r="DB28" s="693"/>
      <c r="DC28" s="697"/>
      <c r="DD28" s="668">
        <v>2130739</v>
      </c>
      <c r="DE28" s="660"/>
      <c r="DF28" s="660"/>
      <c r="DG28" s="660"/>
      <c r="DH28" s="660"/>
      <c r="DI28" s="660"/>
      <c r="DJ28" s="660"/>
      <c r="DK28" s="661"/>
      <c r="DL28" s="668">
        <v>2130739</v>
      </c>
      <c r="DM28" s="660"/>
      <c r="DN28" s="660"/>
      <c r="DO28" s="660"/>
      <c r="DP28" s="660"/>
      <c r="DQ28" s="660"/>
      <c r="DR28" s="660"/>
      <c r="DS28" s="660"/>
      <c r="DT28" s="660"/>
      <c r="DU28" s="660"/>
      <c r="DV28" s="661"/>
      <c r="DW28" s="664">
        <v>15</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1434917</v>
      </c>
      <c r="S29" s="660"/>
      <c r="T29" s="660"/>
      <c r="U29" s="660"/>
      <c r="V29" s="660"/>
      <c r="W29" s="660"/>
      <c r="X29" s="660"/>
      <c r="Y29" s="661"/>
      <c r="Z29" s="662">
        <v>6.2</v>
      </c>
      <c r="AA29" s="662"/>
      <c r="AB29" s="662"/>
      <c r="AC29" s="662"/>
      <c r="AD29" s="663" t="s">
        <v>121</v>
      </c>
      <c r="AE29" s="663"/>
      <c r="AF29" s="663"/>
      <c r="AG29" s="663"/>
      <c r="AH29" s="663"/>
      <c r="AI29" s="663"/>
      <c r="AJ29" s="663"/>
      <c r="AK29" s="663"/>
      <c r="AL29" s="664" t="s">
        <v>226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2201073</v>
      </c>
      <c r="CS29" s="695"/>
      <c r="CT29" s="695"/>
      <c r="CU29" s="695"/>
      <c r="CV29" s="695"/>
      <c r="CW29" s="695"/>
      <c r="CX29" s="695"/>
      <c r="CY29" s="696"/>
      <c r="CZ29" s="664">
        <v>9.8000000000000007</v>
      </c>
      <c r="DA29" s="693"/>
      <c r="DB29" s="693"/>
      <c r="DC29" s="697"/>
      <c r="DD29" s="668">
        <v>2130739</v>
      </c>
      <c r="DE29" s="695"/>
      <c r="DF29" s="695"/>
      <c r="DG29" s="695"/>
      <c r="DH29" s="695"/>
      <c r="DI29" s="695"/>
      <c r="DJ29" s="695"/>
      <c r="DK29" s="696"/>
      <c r="DL29" s="668">
        <v>2130739</v>
      </c>
      <c r="DM29" s="695"/>
      <c r="DN29" s="695"/>
      <c r="DO29" s="695"/>
      <c r="DP29" s="695"/>
      <c r="DQ29" s="695"/>
      <c r="DR29" s="695"/>
      <c r="DS29" s="695"/>
      <c r="DT29" s="695"/>
      <c r="DU29" s="695"/>
      <c r="DV29" s="696"/>
      <c r="DW29" s="664">
        <v>15</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347980</v>
      </c>
      <c r="S30" s="660"/>
      <c r="T30" s="660"/>
      <c r="U30" s="660"/>
      <c r="V30" s="660"/>
      <c r="W30" s="660"/>
      <c r="X30" s="660"/>
      <c r="Y30" s="661"/>
      <c r="Z30" s="662">
        <v>1.5</v>
      </c>
      <c r="AA30" s="662"/>
      <c r="AB30" s="662"/>
      <c r="AC30" s="662"/>
      <c r="AD30" s="663">
        <v>101393</v>
      </c>
      <c r="AE30" s="663"/>
      <c r="AF30" s="663"/>
      <c r="AG30" s="663"/>
      <c r="AH30" s="663"/>
      <c r="AI30" s="663"/>
      <c r="AJ30" s="663"/>
      <c r="AK30" s="663"/>
      <c r="AL30" s="664">
        <v>0.7</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99.6</v>
      </c>
      <c r="BH30" s="720"/>
      <c r="BI30" s="720"/>
      <c r="BJ30" s="720"/>
      <c r="BK30" s="720"/>
      <c r="BL30" s="720"/>
      <c r="BM30" s="654">
        <v>98.3</v>
      </c>
      <c r="BN30" s="720"/>
      <c r="BO30" s="720"/>
      <c r="BP30" s="720"/>
      <c r="BQ30" s="721"/>
      <c r="BR30" s="719">
        <v>99.5</v>
      </c>
      <c r="BS30" s="720"/>
      <c r="BT30" s="720"/>
      <c r="BU30" s="720"/>
      <c r="BV30" s="720"/>
      <c r="BW30" s="720"/>
      <c r="BX30" s="654">
        <v>97.7</v>
      </c>
      <c r="BY30" s="720"/>
      <c r="BZ30" s="720"/>
      <c r="CA30" s="720"/>
      <c r="CB30" s="721"/>
      <c r="CD30" s="724"/>
      <c r="CE30" s="725"/>
      <c r="CF30" s="674" t="s">
        <v>303</v>
      </c>
      <c r="CG30" s="675"/>
      <c r="CH30" s="675"/>
      <c r="CI30" s="675"/>
      <c r="CJ30" s="675"/>
      <c r="CK30" s="675"/>
      <c r="CL30" s="675"/>
      <c r="CM30" s="675"/>
      <c r="CN30" s="675"/>
      <c r="CO30" s="675"/>
      <c r="CP30" s="675"/>
      <c r="CQ30" s="676"/>
      <c r="CR30" s="659">
        <v>2081054</v>
      </c>
      <c r="CS30" s="660"/>
      <c r="CT30" s="660"/>
      <c r="CU30" s="660"/>
      <c r="CV30" s="660"/>
      <c r="CW30" s="660"/>
      <c r="CX30" s="660"/>
      <c r="CY30" s="661"/>
      <c r="CZ30" s="664">
        <v>9.3000000000000007</v>
      </c>
      <c r="DA30" s="693"/>
      <c r="DB30" s="693"/>
      <c r="DC30" s="697"/>
      <c r="DD30" s="668">
        <v>2010934</v>
      </c>
      <c r="DE30" s="660"/>
      <c r="DF30" s="660"/>
      <c r="DG30" s="660"/>
      <c r="DH30" s="660"/>
      <c r="DI30" s="660"/>
      <c r="DJ30" s="660"/>
      <c r="DK30" s="661"/>
      <c r="DL30" s="668">
        <v>2010934</v>
      </c>
      <c r="DM30" s="660"/>
      <c r="DN30" s="660"/>
      <c r="DO30" s="660"/>
      <c r="DP30" s="660"/>
      <c r="DQ30" s="660"/>
      <c r="DR30" s="660"/>
      <c r="DS30" s="660"/>
      <c r="DT30" s="660"/>
      <c r="DU30" s="660"/>
      <c r="DV30" s="661"/>
      <c r="DW30" s="664">
        <v>14.2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27708</v>
      </c>
      <c r="S31" s="660"/>
      <c r="T31" s="660"/>
      <c r="U31" s="660"/>
      <c r="V31" s="660"/>
      <c r="W31" s="660"/>
      <c r="X31" s="660"/>
      <c r="Y31" s="661"/>
      <c r="Z31" s="662">
        <v>0.1</v>
      </c>
      <c r="AA31" s="662"/>
      <c r="AB31" s="662"/>
      <c r="AC31" s="662"/>
      <c r="AD31" s="663" t="s">
        <v>121</v>
      </c>
      <c r="AE31" s="663"/>
      <c r="AF31" s="663"/>
      <c r="AG31" s="663"/>
      <c r="AH31" s="663"/>
      <c r="AI31" s="663"/>
      <c r="AJ31" s="663"/>
      <c r="AK31" s="663"/>
      <c r="AL31" s="664" t="s">
        <v>226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99.4</v>
      </c>
      <c r="BH31" s="695"/>
      <c r="BI31" s="695"/>
      <c r="BJ31" s="695"/>
      <c r="BK31" s="695"/>
      <c r="BL31" s="695"/>
      <c r="BM31" s="665">
        <v>97.8</v>
      </c>
      <c r="BN31" s="717"/>
      <c r="BO31" s="717"/>
      <c r="BP31" s="717"/>
      <c r="BQ31" s="718"/>
      <c r="BR31" s="716">
        <v>99.2</v>
      </c>
      <c r="BS31" s="695"/>
      <c r="BT31" s="695"/>
      <c r="BU31" s="695"/>
      <c r="BV31" s="695"/>
      <c r="BW31" s="695"/>
      <c r="BX31" s="665">
        <v>97</v>
      </c>
      <c r="BY31" s="717"/>
      <c r="BZ31" s="717"/>
      <c r="CA31" s="717"/>
      <c r="CB31" s="718"/>
      <c r="CD31" s="724"/>
      <c r="CE31" s="725"/>
      <c r="CF31" s="674" t="s">
        <v>307</v>
      </c>
      <c r="CG31" s="675"/>
      <c r="CH31" s="675"/>
      <c r="CI31" s="675"/>
      <c r="CJ31" s="675"/>
      <c r="CK31" s="675"/>
      <c r="CL31" s="675"/>
      <c r="CM31" s="675"/>
      <c r="CN31" s="675"/>
      <c r="CO31" s="675"/>
      <c r="CP31" s="675"/>
      <c r="CQ31" s="676"/>
      <c r="CR31" s="659">
        <v>120019</v>
      </c>
      <c r="CS31" s="695"/>
      <c r="CT31" s="695"/>
      <c r="CU31" s="695"/>
      <c r="CV31" s="695"/>
      <c r="CW31" s="695"/>
      <c r="CX31" s="695"/>
      <c r="CY31" s="696"/>
      <c r="CZ31" s="664">
        <v>0.5</v>
      </c>
      <c r="DA31" s="693"/>
      <c r="DB31" s="693"/>
      <c r="DC31" s="697"/>
      <c r="DD31" s="668">
        <v>119805</v>
      </c>
      <c r="DE31" s="695"/>
      <c r="DF31" s="695"/>
      <c r="DG31" s="695"/>
      <c r="DH31" s="695"/>
      <c r="DI31" s="695"/>
      <c r="DJ31" s="695"/>
      <c r="DK31" s="696"/>
      <c r="DL31" s="668">
        <v>119805</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351450</v>
      </c>
      <c r="S32" s="660"/>
      <c r="T32" s="660"/>
      <c r="U32" s="660"/>
      <c r="V32" s="660"/>
      <c r="W32" s="660"/>
      <c r="X32" s="660"/>
      <c r="Y32" s="661"/>
      <c r="Z32" s="662">
        <v>1.5</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99.7</v>
      </c>
      <c r="BH32" s="729"/>
      <c r="BI32" s="729"/>
      <c r="BJ32" s="729"/>
      <c r="BK32" s="729"/>
      <c r="BL32" s="729"/>
      <c r="BM32" s="730">
        <v>98.5</v>
      </c>
      <c r="BN32" s="729"/>
      <c r="BO32" s="729"/>
      <c r="BP32" s="729"/>
      <c r="BQ32" s="731"/>
      <c r="BR32" s="728">
        <v>99.6</v>
      </c>
      <c r="BS32" s="729"/>
      <c r="BT32" s="729"/>
      <c r="BU32" s="729"/>
      <c r="BV32" s="729"/>
      <c r="BW32" s="729"/>
      <c r="BX32" s="730">
        <v>97.9</v>
      </c>
      <c r="BY32" s="729"/>
      <c r="BZ32" s="729"/>
      <c r="CA32" s="729"/>
      <c r="CB32" s="731"/>
      <c r="CD32" s="726"/>
      <c r="CE32" s="727"/>
      <c r="CF32" s="674" t="s">
        <v>310</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226</v>
      </c>
      <c r="DE32" s="660"/>
      <c r="DF32" s="660"/>
      <c r="DG32" s="660"/>
      <c r="DH32" s="660"/>
      <c r="DI32" s="660"/>
      <c r="DJ32" s="660"/>
      <c r="DK32" s="661"/>
      <c r="DL32" s="668" t="s">
        <v>121</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395664</v>
      </c>
      <c r="S33" s="660"/>
      <c r="T33" s="660"/>
      <c r="U33" s="660"/>
      <c r="V33" s="660"/>
      <c r="W33" s="660"/>
      <c r="X33" s="660"/>
      <c r="Y33" s="661"/>
      <c r="Z33" s="662">
        <v>1.7</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9427784</v>
      </c>
      <c r="CS33" s="695"/>
      <c r="CT33" s="695"/>
      <c r="CU33" s="695"/>
      <c r="CV33" s="695"/>
      <c r="CW33" s="695"/>
      <c r="CX33" s="695"/>
      <c r="CY33" s="696"/>
      <c r="CZ33" s="664">
        <v>42.2</v>
      </c>
      <c r="DA33" s="693"/>
      <c r="DB33" s="693"/>
      <c r="DC33" s="697"/>
      <c r="DD33" s="668">
        <v>7822777</v>
      </c>
      <c r="DE33" s="695"/>
      <c r="DF33" s="695"/>
      <c r="DG33" s="695"/>
      <c r="DH33" s="695"/>
      <c r="DI33" s="695"/>
      <c r="DJ33" s="695"/>
      <c r="DK33" s="696"/>
      <c r="DL33" s="668">
        <v>6513752</v>
      </c>
      <c r="DM33" s="695"/>
      <c r="DN33" s="695"/>
      <c r="DO33" s="695"/>
      <c r="DP33" s="695"/>
      <c r="DQ33" s="695"/>
      <c r="DR33" s="695"/>
      <c r="DS33" s="695"/>
      <c r="DT33" s="695"/>
      <c r="DU33" s="695"/>
      <c r="DV33" s="696"/>
      <c r="DW33" s="664">
        <v>46</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1061851</v>
      </c>
      <c r="S34" s="660"/>
      <c r="T34" s="660"/>
      <c r="U34" s="660"/>
      <c r="V34" s="660"/>
      <c r="W34" s="660"/>
      <c r="X34" s="660"/>
      <c r="Y34" s="661"/>
      <c r="Z34" s="662">
        <v>4.5999999999999996</v>
      </c>
      <c r="AA34" s="662"/>
      <c r="AB34" s="662"/>
      <c r="AC34" s="662"/>
      <c r="AD34" s="663">
        <v>56217</v>
      </c>
      <c r="AE34" s="663"/>
      <c r="AF34" s="663"/>
      <c r="AG34" s="663"/>
      <c r="AH34" s="663"/>
      <c r="AI34" s="663"/>
      <c r="AJ34" s="663"/>
      <c r="AK34" s="663"/>
      <c r="AL34" s="664">
        <v>0.4</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3248196</v>
      </c>
      <c r="CS34" s="660"/>
      <c r="CT34" s="660"/>
      <c r="CU34" s="660"/>
      <c r="CV34" s="660"/>
      <c r="CW34" s="660"/>
      <c r="CX34" s="660"/>
      <c r="CY34" s="661"/>
      <c r="CZ34" s="664">
        <v>14.5</v>
      </c>
      <c r="DA34" s="693"/>
      <c r="DB34" s="693"/>
      <c r="DC34" s="697"/>
      <c r="DD34" s="668">
        <v>2408148</v>
      </c>
      <c r="DE34" s="660"/>
      <c r="DF34" s="660"/>
      <c r="DG34" s="660"/>
      <c r="DH34" s="660"/>
      <c r="DI34" s="660"/>
      <c r="DJ34" s="660"/>
      <c r="DK34" s="661"/>
      <c r="DL34" s="668">
        <v>2194691</v>
      </c>
      <c r="DM34" s="660"/>
      <c r="DN34" s="660"/>
      <c r="DO34" s="660"/>
      <c r="DP34" s="660"/>
      <c r="DQ34" s="660"/>
      <c r="DR34" s="660"/>
      <c r="DS34" s="660"/>
      <c r="DT34" s="660"/>
      <c r="DU34" s="660"/>
      <c r="DV34" s="661"/>
      <c r="DW34" s="664">
        <v>15.5</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1822651</v>
      </c>
      <c r="S35" s="660"/>
      <c r="T35" s="660"/>
      <c r="U35" s="660"/>
      <c r="V35" s="660"/>
      <c r="W35" s="660"/>
      <c r="X35" s="660"/>
      <c r="Y35" s="661"/>
      <c r="Z35" s="662">
        <v>7.8</v>
      </c>
      <c r="AA35" s="662"/>
      <c r="AB35" s="662"/>
      <c r="AC35" s="662"/>
      <c r="AD35" s="663" t="s">
        <v>121</v>
      </c>
      <c r="AE35" s="663"/>
      <c r="AF35" s="663"/>
      <c r="AG35" s="663"/>
      <c r="AH35" s="663"/>
      <c r="AI35" s="663"/>
      <c r="AJ35" s="663"/>
      <c r="AK35" s="663"/>
      <c r="AL35" s="664" t="s">
        <v>121</v>
      </c>
      <c r="AM35" s="665"/>
      <c r="AN35" s="665"/>
      <c r="AO35" s="666"/>
      <c r="AP35" s="214"/>
      <c r="AQ35" s="732" t="s">
        <v>318</v>
      </c>
      <c r="AR35" s="733"/>
      <c r="AS35" s="733"/>
      <c r="AT35" s="733"/>
      <c r="AU35" s="733"/>
      <c r="AV35" s="733"/>
      <c r="AW35" s="733"/>
      <c r="AX35" s="733"/>
      <c r="AY35" s="734"/>
      <c r="AZ35" s="648">
        <v>3642680</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418000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128963</v>
      </c>
      <c r="CS35" s="695"/>
      <c r="CT35" s="695"/>
      <c r="CU35" s="695"/>
      <c r="CV35" s="695"/>
      <c r="CW35" s="695"/>
      <c r="CX35" s="695"/>
      <c r="CY35" s="696"/>
      <c r="CZ35" s="664">
        <v>0.6</v>
      </c>
      <c r="DA35" s="693"/>
      <c r="DB35" s="693"/>
      <c r="DC35" s="697"/>
      <c r="DD35" s="668">
        <v>105004</v>
      </c>
      <c r="DE35" s="695"/>
      <c r="DF35" s="695"/>
      <c r="DG35" s="695"/>
      <c r="DH35" s="695"/>
      <c r="DI35" s="695"/>
      <c r="DJ35" s="695"/>
      <c r="DK35" s="696"/>
      <c r="DL35" s="668">
        <v>105004</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121</v>
      </c>
      <c r="AA36" s="662"/>
      <c r="AB36" s="662"/>
      <c r="AC36" s="662"/>
      <c r="AD36" s="663" t="s">
        <v>226</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1176487</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381862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2200664</v>
      </c>
      <c r="CS36" s="660"/>
      <c r="CT36" s="660"/>
      <c r="CU36" s="660"/>
      <c r="CV36" s="660"/>
      <c r="CW36" s="660"/>
      <c r="CX36" s="660"/>
      <c r="CY36" s="661"/>
      <c r="CZ36" s="664">
        <v>9.8000000000000007</v>
      </c>
      <c r="DA36" s="693"/>
      <c r="DB36" s="693"/>
      <c r="DC36" s="697"/>
      <c r="DD36" s="668">
        <v>2053271</v>
      </c>
      <c r="DE36" s="660"/>
      <c r="DF36" s="660"/>
      <c r="DG36" s="660"/>
      <c r="DH36" s="660"/>
      <c r="DI36" s="660"/>
      <c r="DJ36" s="660"/>
      <c r="DK36" s="661"/>
      <c r="DL36" s="668">
        <v>1643672</v>
      </c>
      <c r="DM36" s="660"/>
      <c r="DN36" s="660"/>
      <c r="DO36" s="660"/>
      <c r="DP36" s="660"/>
      <c r="DQ36" s="660"/>
      <c r="DR36" s="660"/>
      <c r="DS36" s="660"/>
      <c r="DT36" s="660"/>
      <c r="DU36" s="660"/>
      <c r="DV36" s="661"/>
      <c r="DW36" s="664">
        <v>11.6</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570551</v>
      </c>
      <c r="S37" s="660"/>
      <c r="T37" s="660"/>
      <c r="U37" s="660"/>
      <c r="V37" s="660"/>
      <c r="W37" s="660"/>
      <c r="X37" s="660"/>
      <c r="Y37" s="661"/>
      <c r="Z37" s="662">
        <v>2.5</v>
      </c>
      <c r="AA37" s="662"/>
      <c r="AB37" s="662"/>
      <c r="AC37" s="662"/>
      <c r="AD37" s="663" t="s">
        <v>121</v>
      </c>
      <c r="AE37" s="663"/>
      <c r="AF37" s="663"/>
      <c r="AG37" s="663"/>
      <c r="AH37" s="663"/>
      <c r="AI37" s="663"/>
      <c r="AJ37" s="663"/>
      <c r="AK37" s="663"/>
      <c r="AL37" s="664" t="s">
        <v>226</v>
      </c>
      <c r="AM37" s="665"/>
      <c r="AN37" s="665"/>
      <c r="AO37" s="666"/>
      <c r="AQ37" s="736" t="s">
        <v>326</v>
      </c>
      <c r="AR37" s="737"/>
      <c r="AS37" s="737"/>
      <c r="AT37" s="737"/>
      <c r="AU37" s="737"/>
      <c r="AV37" s="737"/>
      <c r="AW37" s="737"/>
      <c r="AX37" s="737"/>
      <c r="AY37" s="738"/>
      <c r="AZ37" s="659">
        <v>800000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7174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593906</v>
      </c>
      <c r="CS37" s="695"/>
      <c r="CT37" s="695"/>
      <c r="CU37" s="695"/>
      <c r="CV37" s="695"/>
      <c r="CW37" s="695"/>
      <c r="CX37" s="695"/>
      <c r="CY37" s="696"/>
      <c r="CZ37" s="664">
        <v>2.7</v>
      </c>
      <c r="DA37" s="693"/>
      <c r="DB37" s="693"/>
      <c r="DC37" s="697"/>
      <c r="DD37" s="668">
        <v>593906</v>
      </c>
      <c r="DE37" s="695"/>
      <c r="DF37" s="695"/>
      <c r="DG37" s="695"/>
      <c r="DH37" s="695"/>
      <c r="DI37" s="695"/>
      <c r="DJ37" s="695"/>
      <c r="DK37" s="696"/>
      <c r="DL37" s="668">
        <v>560525</v>
      </c>
      <c r="DM37" s="695"/>
      <c r="DN37" s="695"/>
      <c r="DO37" s="695"/>
      <c r="DP37" s="695"/>
      <c r="DQ37" s="695"/>
      <c r="DR37" s="695"/>
      <c r="DS37" s="695"/>
      <c r="DT37" s="695"/>
      <c r="DU37" s="695"/>
      <c r="DV37" s="696"/>
      <c r="DW37" s="664">
        <v>4</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23282488</v>
      </c>
      <c r="S38" s="740"/>
      <c r="T38" s="740"/>
      <c r="U38" s="740"/>
      <c r="V38" s="740"/>
      <c r="W38" s="740"/>
      <c r="X38" s="740"/>
      <c r="Y38" s="741"/>
      <c r="Z38" s="742">
        <v>100</v>
      </c>
      <c r="AA38" s="742"/>
      <c r="AB38" s="742"/>
      <c r="AC38" s="742"/>
      <c r="AD38" s="743">
        <v>13589311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15744</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12009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2826936</v>
      </c>
      <c r="CS38" s="660"/>
      <c r="CT38" s="660"/>
      <c r="CU38" s="660"/>
      <c r="CV38" s="660"/>
      <c r="CW38" s="660"/>
      <c r="CX38" s="660"/>
      <c r="CY38" s="661"/>
      <c r="CZ38" s="664">
        <v>12.6</v>
      </c>
      <c r="DA38" s="693"/>
      <c r="DB38" s="693"/>
      <c r="DC38" s="697"/>
      <c r="DD38" s="668">
        <v>2534822</v>
      </c>
      <c r="DE38" s="660"/>
      <c r="DF38" s="660"/>
      <c r="DG38" s="660"/>
      <c r="DH38" s="660"/>
      <c r="DI38" s="660"/>
      <c r="DJ38" s="660"/>
      <c r="DK38" s="661"/>
      <c r="DL38" s="668">
        <v>2254397</v>
      </c>
      <c r="DM38" s="660"/>
      <c r="DN38" s="660"/>
      <c r="DO38" s="660"/>
      <c r="DP38" s="660"/>
      <c r="DQ38" s="660"/>
      <c r="DR38" s="660"/>
      <c r="DS38" s="660"/>
      <c r="DT38" s="660"/>
      <c r="DU38" s="660"/>
      <c r="DV38" s="661"/>
      <c r="DW38" s="664">
        <v>15.9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226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594650</v>
      </c>
      <c r="CS39" s="695"/>
      <c r="CT39" s="695"/>
      <c r="CU39" s="695"/>
      <c r="CV39" s="695"/>
      <c r="CW39" s="695"/>
      <c r="CX39" s="695"/>
      <c r="CY39" s="696"/>
      <c r="CZ39" s="664">
        <v>2.7</v>
      </c>
      <c r="DA39" s="693"/>
      <c r="DB39" s="693"/>
      <c r="DC39" s="697"/>
      <c r="DD39" s="668">
        <v>400301</v>
      </c>
      <c r="DE39" s="695"/>
      <c r="DF39" s="695"/>
      <c r="DG39" s="695"/>
      <c r="DH39" s="695"/>
      <c r="DI39" s="695"/>
      <c r="DJ39" s="695"/>
      <c r="DK39" s="696"/>
      <c r="DL39" s="668" t="s">
        <v>121</v>
      </c>
      <c r="DM39" s="695"/>
      <c r="DN39" s="695"/>
      <c r="DO39" s="695"/>
      <c r="DP39" s="695"/>
      <c r="DQ39" s="695"/>
      <c r="DR39" s="695"/>
      <c r="DS39" s="695"/>
      <c r="DT39" s="695"/>
      <c r="DU39" s="695"/>
      <c r="DV39" s="696"/>
      <c r="DW39" s="664" t="s">
        <v>226</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364433</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428375</v>
      </c>
      <c r="CS40" s="660"/>
      <c r="CT40" s="660"/>
      <c r="CU40" s="660"/>
      <c r="CV40" s="660"/>
      <c r="CW40" s="660"/>
      <c r="CX40" s="660"/>
      <c r="CY40" s="661"/>
      <c r="CZ40" s="664">
        <v>1.9</v>
      </c>
      <c r="DA40" s="693"/>
      <c r="DB40" s="693"/>
      <c r="DC40" s="697"/>
      <c r="DD40" s="668">
        <v>321231</v>
      </c>
      <c r="DE40" s="660"/>
      <c r="DF40" s="660"/>
      <c r="DG40" s="660"/>
      <c r="DH40" s="660"/>
      <c r="DI40" s="660"/>
      <c r="DJ40" s="660"/>
      <c r="DK40" s="661"/>
      <c r="DL40" s="668">
        <v>315988</v>
      </c>
      <c r="DM40" s="660"/>
      <c r="DN40" s="660"/>
      <c r="DO40" s="660"/>
      <c r="DP40" s="660"/>
      <c r="DQ40" s="660"/>
      <c r="DR40" s="660"/>
      <c r="DS40" s="660"/>
      <c r="DT40" s="660"/>
      <c r="DU40" s="660"/>
      <c r="DV40" s="661"/>
      <c r="DW40" s="664">
        <v>2.2000000000000002</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1286016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284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3593777</v>
      </c>
      <c r="CS42" s="660"/>
      <c r="CT42" s="660"/>
      <c r="CU42" s="660"/>
      <c r="CV42" s="660"/>
      <c r="CW42" s="660"/>
      <c r="CX42" s="660"/>
      <c r="CY42" s="661"/>
      <c r="CZ42" s="664">
        <v>16.100000000000001</v>
      </c>
      <c r="DA42" s="665"/>
      <c r="DB42" s="665"/>
      <c r="DC42" s="760"/>
      <c r="DD42" s="668">
        <v>1217464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50800</v>
      </c>
      <c r="CS43" s="695"/>
      <c r="CT43" s="695"/>
      <c r="CU43" s="695"/>
      <c r="CV43" s="695"/>
      <c r="CW43" s="695"/>
      <c r="CX43" s="695"/>
      <c r="CY43" s="696"/>
      <c r="CZ43" s="664">
        <v>0.2</v>
      </c>
      <c r="DA43" s="693"/>
      <c r="DB43" s="693"/>
      <c r="DC43" s="697"/>
      <c r="DD43" s="668">
        <v>50800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3496715</v>
      </c>
      <c r="CS44" s="660"/>
      <c r="CT44" s="660"/>
      <c r="CU44" s="660"/>
      <c r="CV44" s="660"/>
      <c r="CW44" s="660"/>
      <c r="CX44" s="660"/>
      <c r="CY44" s="661"/>
      <c r="CZ44" s="664">
        <v>15.6</v>
      </c>
      <c r="DA44" s="665"/>
      <c r="DB44" s="665"/>
      <c r="DC44" s="760"/>
      <c r="DD44" s="668">
        <v>1167179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1414447</v>
      </c>
      <c r="CS45" s="695"/>
      <c r="CT45" s="695"/>
      <c r="CU45" s="695"/>
      <c r="CV45" s="695"/>
      <c r="CW45" s="695"/>
      <c r="CX45" s="695"/>
      <c r="CY45" s="696"/>
      <c r="CZ45" s="664">
        <v>6.3</v>
      </c>
      <c r="DA45" s="693"/>
      <c r="DB45" s="693"/>
      <c r="DC45" s="697"/>
      <c r="DD45" s="668">
        <v>22302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2041205</v>
      </c>
      <c r="CS46" s="660"/>
      <c r="CT46" s="660"/>
      <c r="CU46" s="660"/>
      <c r="CV46" s="660"/>
      <c r="CW46" s="660"/>
      <c r="CX46" s="660"/>
      <c r="CY46" s="661"/>
      <c r="CZ46" s="664">
        <v>9.1</v>
      </c>
      <c r="DA46" s="665"/>
      <c r="DB46" s="665"/>
      <c r="DC46" s="760"/>
      <c r="DD46" s="668">
        <v>1144265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97062</v>
      </c>
      <c r="CS47" s="695"/>
      <c r="CT47" s="695"/>
      <c r="CU47" s="695"/>
      <c r="CV47" s="695"/>
      <c r="CW47" s="695"/>
      <c r="CX47" s="695"/>
      <c r="CY47" s="696"/>
      <c r="CZ47" s="664">
        <v>0.4</v>
      </c>
      <c r="DA47" s="693"/>
      <c r="DB47" s="693"/>
      <c r="DC47" s="697"/>
      <c r="DD47" s="668">
        <v>50285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174</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22352419</v>
      </c>
      <c r="CS49" s="729"/>
      <c r="CT49" s="729"/>
      <c r="CU49" s="729"/>
      <c r="CV49" s="729"/>
      <c r="CW49" s="729"/>
      <c r="CX49" s="729"/>
      <c r="CY49" s="761"/>
      <c r="CZ49" s="744">
        <v>100</v>
      </c>
      <c r="DA49" s="762"/>
      <c r="DB49" s="762"/>
      <c r="DC49" s="763"/>
      <c r="DD49" s="764">
        <v>15409054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Ce/ano6+tT3WU/R4QQKgnItZ849U2KAfonyle9Ou2tUUl0Jv+rWuFvGVY2mLEMe+7O40MyXOLwee3c3bTnOIA==" saltValue="Q8IfNl1Hfxis8RWYvWhu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23222</v>
      </c>
      <c r="R7" s="795"/>
      <c r="S7" s="795"/>
      <c r="T7" s="795"/>
      <c r="U7" s="795"/>
      <c r="V7" s="795">
        <v>22337</v>
      </c>
      <c r="W7" s="795"/>
      <c r="X7" s="795"/>
      <c r="Y7" s="795"/>
      <c r="Z7" s="795"/>
      <c r="AA7" s="795">
        <v>886</v>
      </c>
      <c r="AB7" s="795"/>
      <c r="AC7" s="795"/>
      <c r="AD7" s="795"/>
      <c r="AE7" s="796"/>
      <c r="AF7" s="797">
        <v>848</v>
      </c>
      <c r="AG7" s="798"/>
      <c r="AH7" s="798"/>
      <c r="AI7" s="798"/>
      <c r="AJ7" s="799"/>
      <c r="AK7" s="834">
        <v>351</v>
      </c>
      <c r="AL7" s="835"/>
      <c r="AM7" s="835"/>
      <c r="AN7" s="835"/>
      <c r="AO7" s="835"/>
      <c r="AP7" s="835">
        <v>22040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-3</v>
      </c>
      <c r="CI7" s="832"/>
      <c r="CJ7" s="832"/>
      <c r="CK7" s="832"/>
      <c r="CL7" s="833"/>
      <c r="CM7" s="831">
        <v>241</v>
      </c>
      <c r="CN7" s="832"/>
      <c r="CO7" s="832"/>
      <c r="CP7" s="832"/>
      <c r="CQ7" s="833"/>
      <c r="CR7" s="831">
        <v>5</v>
      </c>
      <c r="CS7" s="832"/>
      <c r="CT7" s="832"/>
      <c r="CU7" s="832"/>
      <c r="CV7" s="833"/>
      <c r="CW7" s="831" t="s">
        <v>569</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179</v>
      </c>
      <c r="R8" s="819"/>
      <c r="S8" s="819"/>
      <c r="T8" s="819"/>
      <c r="U8" s="819"/>
      <c r="V8" s="819">
        <v>134</v>
      </c>
      <c r="W8" s="819"/>
      <c r="X8" s="819"/>
      <c r="Y8" s="819"/>
      <c r="Z8" s="819"/>
      <c r="AA8" s="819">
        <v>45</v>
      </c>
      <c r="AB8" s="819"/>
      <c r="AC8" s="819"/>
      <c r="AD8" s="819"/>
      <c r="AE8" s="820"/>
      <c r="AF8" s="821">
        <v>11</v>
      </c>
      <c r="AG8" s="822"/>
      <c r="AH8" s="822"/>
      <c r="AI8" s="822"/>
      <c r="AJ8" s="823"/>
      <c r="AK8" s="824">
        <v>119</v>
      </c>
      <c r="AL8" s="825"/>
      <c r="AM8" s="825"/>
      <c r="AN8" s="825"/>
      <c r="AO8" s="825"/>
      <c r="AP8" s="825">
        <v>662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-102</v>
      </c>
      <c r="CI8" s="842"/>
      <c r="CJ8" s="842"/>
      <c r="CK8" s="842"/>
      <c r="CL8" s="843"/>
      <c r="CM8" s="841">
        <v>1802</v>
      </c>
      <c r="CN8" s="842"/>
      <c r="CO8" s="842"/>
      <c r="CP8" s="842"/>
      <c r="CQ8" s="843"/>
      <c r="CR8" s="841">
        <v>10</v>
      </c>
      <c r="CS8" s="842"/>
      <c r="CT8" s="842"/>
      <c r="CU8" s="842"/>
      <c r="CV8" s="843"/>
      <c r="CW8" s="841">
        <v>7</v>
      </c>
      <c r="CX8" s="842"/>
      <c r="CY8" s="842"/>
      <c r="CZ8" s="842"/>
      <c r="DA8" s="843"/>
      <c r="DB8" s="841" t="s">
        <v>569</v>
      </c>
      <c r="DC8" s="842"/>
      <c r="DD8" s="842"/>
      <c r="DE8" s="842"/>
      <c r="DF8" s="843"/>
      <c r="DG8" s="841" t="s">
        <v>571</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23282</v>
      </c>
      <c r="R23" s="854"/>
      <c r="S23" s="854"/>
      <c r="T23" s="854"/>
      <c r="U23" s="854"/>
      <c r="V23" s="854">
        <v>22352</v>
      </c>
      <c r="W23" s="854"/>
      <c r="X23" s="854"/>
      <c r="Y23" s="854"/>
      <c r="Z23" s="854"/>
      <c r="AA23" s="854">
        <v>930</v>
      </c>
      <c r="AB23" s="854"/>
      <c r="AC23" s="854"/>
      <c r="AD23" s="854"/>
      <c r="AE23" s="855"/>
      <c r="AF23" s="856">
        <v>859</v>
      </c>
      <c r="AG23" s="854"/>
      <c r="AH23" s="854"/>
      <c r="AI23" s="854"/>
      <c r="AJ23" s="857"/>
      <c r="AK23" s="858"/>
      <c r="AL23" s="859"/>
      <c r="AM23" s="859"/>
      <c r="AN23" s="859"/>
      <c r="AO23" s="859"/>
      <c r="AP23" s="854">
        <v>22702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6312</v>
      </c>
      <c r="R28" s="883"/>
      <c r="S28" s="883"/>
      <c r="T28" s="883"/>
      <c r="U28" s="883"/>
      <c r="V28" s="883">
        <v>5894</v>
      </c>
      <c r="W28" s="883"/>
      <c r="X28" s="883"/>
      <c r="Y28" s="883"/>
      <c r="Z28" s="883"/>
      <c r="AA28" s="883">
        <v>418</v>
      </c>
      <c r="AB28" s="883"/>
      <c r="AC28" s="883"/>
      <c r="AD28" s="883"/>
      <c r="AE28" s="884"/>
      <c r="AF28" s="885">
        <v>418</v>
      </c>
      <c r="AG28" s="883"/>
      <c r="AH28" s="883"/>
      <c r="AI28" s="883"/>
      <c r="AJ28" s="886"/>
      <c r="AK28" s="887">
        <v>364</v>
      </c>
      <c r="AL28" s="878"/>
      <c r="AM28" s="878"/>
      <c r="AN28" s="878"/>
      <c r="AO28" s="878"/>
      <c r="AP28" s="878" t="s">
        <v>585</v>
      </c>
      <c r="AQ28" s="878"/>
      <c r="AR28" s="878"/>
      <c r="AS28" s="878"/>
      <c r="AT28" s="878"/>
      <c r="AU28" s="878" t="s">
        <v>585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4364</v>
      </c>
      <c r="R29" s="819"/>
      <c r="S29" s="819"/>
      <c r="T29" s="819"/>
      <c r="U29" s="819"/>
      <c r="V29" s="819">
        <v>4269</v>
      </c>
      <c r="W29" s="819"/>
      <c r="X29" s="819"/>
      <c r="Y29" s="819"/>
      <c r="Z29" s="819"/>
      <c r="AA29" s="819">
        <v>95</v>
      </c>
      <c r="AB29" s="819"/>
      <c r="AC29" s="819"/>
      <c r="AD29" s="819"/>
      <c r="AE29" s="820"/>
      <c r="AF29" s="821">
        <v>95</v>
      </c>
      <c r="AG29" s="822"/>
      <c r="AH29" s="822"/>
      <c r="AI29" s="822"/>
      <c r="AJ29" s="823"/>
      <c r="AK29" s="890">
        <v>626</v>
      </c>
      <c r="AL29" s="891"/>
      <c r="AM29" s="891"/>
      <c r="AN29" s="891"/>
      <c r="AO29" s="891"/>
      <c r="AP29" s="891" t="s">
        <v>585</v>
      </c>
      <c r="AQ29" s="891"/>
      <c r="AR29" s="891"/>
      <c r="AS29" s="891"/>
      <c r="AT29" s="891"/>
      <c r="AU29" s="891" t="s">
        <v>585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728</v>
      </c>
      <c r="R30" s="819"/>
      <c r="S30" s="819"/>
      <c r="T30" s="819"/>
      <c r="U30" s="819"/>
      <c r="V30" s="819">
        <v>726</v>
      </c>
      <c r="W30" s="819"/>
      <c r="X30" s="819"/>
      <c r="Y30" s="819"/>
      <c r="Z30" s="819"/>
      <c r="AA30" s="819">
        <v>2</v>
      </c>
      <c r="AB30" s="819"/>
      <c r="AC30" s="819"/>
      <c r="AD30" s="819"/>
      <c r="AE30" s="820"/>
      <c r="AF30" s="821">
        <v>2</v>
      </c>
      <c r="AG30" s="822"/>
      <c r="AH30" s="822"/>
      <c r="AI30" s="822"/>
      <c r="AJ30" s="823"/>
      <c r="AK30" s="890">
        <v>154</v>
      </c>
      <c r="AL30" s="891"/>
      <c r="AM30" s="891"/>
      <c r="AN30" s="891"/>
      <c r="AO30" s="891"/>
      <c r="AP30" s="891" t="s">
        <v>585</v>
      </c>
      <c r="AQ30" s="891"/>
      <c r="AR30" s="891"/>
      <c r="AS30" s="891"/>
      <c r="AT30" s="891"/>
      <c r="AU30" s="891" t="s">
        <v>585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1540</v>
      </c>
      <c r="R31" s="819"/>
      <c r="S31" s="819"/>
      <c r="T31" s="819"/>
      <c r="U31" s="819"/>
      <c r="V31" s="819">
        <v>1256</v>
      </c>
      <c r="W31" s="819"/>
      <c r="X31" s="819"/>
      <c r="Y31" s="819"/>
      <c r="Z31" s="819"/>
      <c r="AA31" s="819">
        <v>284</v>
      </c>
      <c r="AB31" s="819"/>
      <c r="AC31" s="819"/>
      <c r="AD31" s="819"/>
      <c r="AE31" s="820"/>
      <c r="AF31" s="821">
        <v>1313</v>
      </c>
      <c r="AG31" s="822"/>
      <c r="AH31" s="822"/>
      <c r="AI31" s="822"/>
      <c r="AJ31" s="823"/>
      <c r="AK31" s="890">
        <v>14</v>
      </c>
      <c r="AL31" s="891"/>
      <c r="AM31" s="891"/>
      <c r="AN31" s="891"/>
      <c r="AO31" s="891"/>
      <c r="AP31" s="891">
        <v>1031</v>
      </c>
      <c r="AQ31" s="891"/>
      <c r="AR31" s="891"/>
      <c r="AS31" s="891"/>
      <c r="AT31" s="891"/>
      <c r="AU31" s="891">
        <v>8</v>
      </c>
      <c r="AV31" s="891"/>
      <c r="AW31" s="891"/>
      <c r="AX31" s="891"/>
      <c r="AY31" s="891"/>
      <c r="AZ31" s="892" t="s">
        <v>585</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6361</v>
      </c>
      <c r="R32" s="819"/>
      <c r="S32" s="819"/>
      <c r="T32" s="819"/>
      <c r="U32" s="819"/>
      <c r="V32" s="819">
        <v>6529</v>
      </c>
      <c r="W32" s="819"/>
      <c r="X32" s="819"/>
      <c r="Y32" s="819"/>
      <c r="Z32" s="819"/>
      <c r="AA32" s="819">
        <v>-169</v>
      </c>
      <c r="AB32" s="819"/>
      <c r="AC32" s="819"/>
      <c r="AD32" s="819"/>
      <c r="AE32" s="820"/>
      <c r="AF32" s="821">
        <v>1392</v>
      </c>
      <c r="AG32" s="822"/>
      <c r="AH32" s="822"/>
      <c r="AI32" s="822"/>
      <c r="AJ32" s="823"/>
      <c r="AK32" s="890">
        <v>480</v>
      </c>
      <c r="AL32" s="891"/>
      <c r="AM32" s="891"/>
      <c r="AN32" s="891"/>
      <c r="AO32" s="891"/>
      <c r="AP32" s="891">
        <v>7400</v>
      </c>
      <c r="AQ32" s="891"/>
      <c r="AR32" s="891"/>
      <c r="AS32" s="891"/>
      <c r="AT32" s="891"/>
      <c r="AU32" s="891">
        <v>3657</v>
      </c>
      <c r="AV32" s="891"/>
      <c r="AW32" s="891"/>
      <c r="AX32" s="891"/>
      <c r="AY32" s="891"/>
      <c r="AZ32" s="892" t="s">
        <v>585</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34807</v>
      </c>
      <c r="R33" s="819"/>
      <c r="S33" s="819"/>
      <c r="T33" s="819"/>
      <c r="U33" s="819"/>
      <c r="V33" s="819">
        <v>34070</v>
      </c>
      <c r="W33" s="819"/>
      <c r="X33" s="819"/>
      <c r="Y33" s="819"/>
      <c r="Z33" s="819"/>
      <c r="AA33" s="819">
        <v>737</v>
      </c>
      <c r="AB33" s="819"/>
      <c r="AC33" s="819"/>
      <c r="AD33" s="819"/>
      <c r="AE33" s="820"/>
      <c r="AF33" s="821">
        <v>3477</v>
      </c>
      <c r="AG33" s="822"/>
      <c r="AH33" s="822"/>
      <c r="AI33" s="822"/>
      <c r="AJ33" s="823"/>
      <c r="AK33" s="890" t="s">
        <v>585</v>
      </c>
      <c r="AL33" s="891"/>
      <c r="AM33" s="891"/>
      <c r="AN33" s="891"/>
      <c r="AO33" s="891"/>
      <c r="AP33" s="891">
        <v>91</v>
      </c>
      <c r="AQ33" s="891"/>
      <c r="AR33" s="891"/>
      <c r="AS33" s="891"/>
      <c r="AT33" s="891"/>
      <c r="AU33" s="891" t="s">
        <v>585</v>
      </c>
      <c r="AV33" s="891"/>
      <c r="AW33" s="891"/>
      <c r="AX33" s="891"/>
      <c r="AY33" s="891"/>
      <c r="AZ33" s="892" t="s">
        <v>585</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2671</v>
      </c>
      <c r="R34" s="819"/>
      <c r="S34" s="819"/>
      <c r="T34" s="819"/>
      <c r="U34" s="819"/>
      <c r="V34" s="819">
        <v>2558</v>
      </c>
      <c r="W34" s="819"/>
      <c r="X34" s="819"/>
      <c r="Y34" s="819"/>
      <c r="Z34" s="819"/>
      <c r="AA34" s="819">
        <v>113</v>
      </c>
      <c r="AB34" s="819"/>
      <c r="AC34" s="819"/>
      <c r="AD34" s="819"/>
      <c r="AE34" s="820"/>
      <c r="AF34" s="821">
        <v>101</v>
      </c>
      <c r="AG34" s="822"/>
      <c r="AH34" s="822"/>
      <c r="AI34" s="822"/>
      <c r="AJ34" s="823"/>
      <c r="AK34" s="890">
        <v>1307</v>
      </c>
      <c r="AL34" s="891"/>
      <c r="AM34" s="891"/>
      <c r="AN34" s="891"/>
      <c r="AO34" s="891"/>
      <c r="AP34" s="891">
        <v>15977</v>
      </c>
      <c r="AQ34" s="891"/>
      <c r="AR34" s="891"/>
      <c r="AS34" s="891"/>
      <c r="AT34" s="891"/>
      <c r="AU34" s="891">
        <v>11979</v>
      </c>
      <c r="AV34" s="891"/>
      <c r="AW34" s="891"/>
      <c r="AX34" s="891"/>
      <c r="AY34" s="891"/>
      <c r="AZ34" s="892" t="s">
        <v>585</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402</v>
      </c>
      <c r="C35" s="816"/>
      <c r="D35" s="816"/>
      <c r="E35" s="816"/>
      <c r="F35" s="816"/>
      <c r="G35" s="816"/>
      <c r="H35" s="816"/>
      <c r="I35" s="816"/>
      <c r="J35" s="816"/>
      <c r="K35" s="816"/>
      <c r="L35" s="816"/>
      <c r="M35" s="816"/>
      <c r="N35" s="816"/>
      <c r="O35" s="816"/>
      <c r="P35" s="817"/>
      <c r="Q35" s="818">
        <v>205</v>
      </c>
      <c r="R35" s="819"/>
      <c r="S35" s="819"/>
      <c r="T35" s="819"/>
      <c r="U35" s="819"/>
      <c r="V35" s="819">
        <v>181</v>
      </c>
      <c r="W35" s="819"/>
      <c r="X35" s="819"/>
      <c r="Y35" s="819"/>
      <c r="Z35" s="819"/>
      <c r="AA35" s="819">
        <v>24</v>
      </c>
      <c r="AB35" s="819"/>
      <c r="AC35" s="819"/>
      <c r="AD35" s="819"/>
      <c r="AE35" s="820"/>
      <c r="AF35" s="821">
        <v>24</v>
      </c>
      <c r="AG35" s="822"/>
      <c r="AH35" s="822"/>
      <c r="AI35" s="822"/>
      <c r="AJ35" s="823"/>
      <c r="AK35" s="890">
        <v>122</v>
      </c>
      <c r="AL35" s="891"/>
      <c r="AM35" s="891"/>
      <c r="AN35" s="891"/>
      <c r="AO35" s="891"/>
      <c r="AP35" s="891">
        <v>664</v>
      </c>
      <c r="AQ35" s="891"/>
      <c r="AR35" s="891"/>
      <c r="AS35" s="891"/>
      <c r="AT35" s="891"/>
      <c r="AU35" s="891">
        <v>650</v>
      </c>
      <c r="AV35" s="891"/>
      <c r="AW35" s="891"/>
      <c r="AX35" s="891"/>
      <c r="AY35" s="891"/>
      <c r="AZ35" s="892" t="s">
        <v>585</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6822</v>
      </c>
      <c r="AG63" s="902"/>
      <c r="AH63" s="902"/>
      <c r="AI63" s="902"/>
      <c r="AJ63" s="903"/>
      <c r="AK63" s="904"/>
      <c r="AL63" s="899"/>
      <c r="AM63" s="899"/>
      <c r="AN63" s="899"/>
      <c r="AO63" s="899"/>
      <c r="AP63" s="902">
        <v>25163</v>
      </c>
      <c r="AQ63" s="902"/>
      <c r="AR63" s="902"/>
      <c r="AS63" s="902"/>
      <c r="AT63" s="902"/>
      <c r="AU63" s="902">
        <v>16294</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385</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208</v>
      </c>
      <c r="R68" s="926"/>
      <c r="S68" s="926"/>
      <c r="T68" s="926"/>
      <c r="U68" s="926"/>
      <c r="V68" s="926">
        <v>200</v>
      </c>
      <c r="W68" s="926"/>
      <c r="X68" s="926"/>
      <c r="Y68" s="926"/>
      <c r="Z68" s="926"/>
      <c r="AA68" s="926">
        <v>8</v>
      </c>
      <c r="AB68" s="926"/>
      <c r="AC68" s="926"/>
      <c r="AD68" s="926"/>
      <c r="AE68" s="926"/>
      <c r="AF68" s="926">
        <v>8</v>
      </c>
      <c r="AG68" s="926"/>
      <c r="AH68" s="926"/>
      <c r="AI68" s="926"/>
      <c r="AJ68" s="926"/>
      <c r="AK68" s="926" t="s">
        <v>584</v>
      </c>
      <c r="AL68" s="926"/>
      <c r="AM68" s="926"/>
      <c r="AN68" s="926"/>
      <c r="AO68" s="926"/>
      <c r="AP68" s="926" t="s">
        <v>585</v>
      </c>
      <c r="AQ68" s="926"/>
      <c r="AR68" s="926"/>
      <c r="AS68" s="926"/>
      <c r="AT68" s="926"/>
      <c r="AU68" s="926" t="s">
        <v>585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299</v>
      </c>
      <c r="R69" s="891"/>
      <c r="S69" s="891"/>
      <c r="T69" s="891"/>
      <c r="U69" s="891"/>
      <c r="V69" s="891">
        <v>288</v>
      </c>
      <c r="W69" s="891"/>
      <c r="X69" s="891"/>
      <c r="Y69" s="891"/>
      <c r="Z69" s="891"/>
      <c r="AA69" s="891">
        <v>11</v>
      </c>
      <c r="AB69" s="891"/>
      <c r="AC69" s="891"/>
      <c r="AD69" s="891"/>
      <c r="AE69" s="891"/>
      <c r="AF69" s="891">
        <v>11</v>
      </c>
      <c r="AG69" s="891"/>
      <c r="AH69" s="891"/>
      <c r="AI69" s="891"/>
      <c r="AJ69" s="891"/>
      <c r="AK69" s="891" t="s">
        <v>584</v>
      </c>
      <c r="AL69" s="891"/>
      <c r="AM69" s="891"/>
      <c r="AN69" s="891"/>
      <c r="AO69" s="891"/>
      <c r="AP69" s="891" t="s">
        <v>585</v>
      </c>
      <c r="AQ69" s="891"/>
      <c r="AR69" s="891"/>
      <c r="AS69" s="891"/>
      <c r="AT69" s="891"/>
      <c r="AU69" s="891" t="s">
        <v>585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1636</v>
      </c>
      <c r="R70" s="891"/>
      <c r="S70" s="891"/>
      <c r="T70" s="891"/>
      <c r="U70" s="891"/>
      <c r="V70" s="891">
        <v>1535</v>
      </c>
      <c r="W70" s="891"/>
      <c r="X70" s="891"/>
      <c r="Y70" s="891"/>
      <c r="Z70" s="891"/>
      <c r="AA70" s="891">
        <v>100</v>
      </c>
      <c r="AB70" s="891"/>
      <c r="AC70" s="891"/>
      <c r="AD70" s="891"/>
      <c r="AE70" s="891"/>
      <c r="AF70" s="891">
        <v>100</v>
      </c>
      <c r="AG70" s="891"/>
      <c r="AH70" s="891"/>
      <c r="AI70" s="891"/>
      <c r="AJ70" s="891"/>
      <c r="AK70" s="891" t="s">
        <v>582</v>
      </c>
      <c r="AL70" s="891"/>
      <c r="AM70" s="891"/>
      <c r="AN70" s="891"/>
      <c r="AO70" s="891"/>
      <c r="AP70" s="891" t="s">
        <v>583</v>
      </c>
      <c r="AQ70" s="891"/>
      <c r="AR70" s="891"/>
      <c r="AS70" s="891"/>
      <c r="AT70" s="891"/>
      <c r="AU70" s="891" t="s">
        <v>582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575</v>
      </c>
      <c r="C71" s="934"/>
      <c r="D71" s="934"/>
      <c r="E71" s="934"/>
      <c r="F71" s="934"/>
      <c r="G71" s="934"/>
      <c r="H71" s="934"/>
      <c r="I71" s="934"/>
      <c r="J71" s="934"/>
      <c r="K71" s="934"/>
      <c r="L71" s="934"/>
      <c r="M71" s="934"/>
      <c r="N71" s="934"/>
      <c r="O71" s="934"/>
      <c r="P71" s="935"/>
      <c r="Q71" s="936">
        <v>830487</v>
      </c>
      <c r="R71" s="891"/>
      <c r="S71" s="891"/>
      <c r="T71" s="891"/>
      <c r="U71" s="891"/>
      <c r="V71" s="891">
        <v>800586</v>
      </c>
      <c r="W71" s="891"/>
      <c r="X71" s="891"/>
      <c r="Y71" s="891"/>
      <c r="Z71" s="891"/>
      <c r="AA71" s="891">
        <v>29902</v>
      </c>
      <c r="AB71" s="891"/>
      <c r="AC71" s="891"/>
      <c r="AD71" s="891"/>
      <c r="AE71" s="891"/>
      <c r="AF71" s="891">
        <v>29900</v>
      </c>
      <c r="AG71" s="891"/>
      <c r="AH71" s="891"/>
      <c r="AI71" s="891"/>
      <c r="AJ71" s="891"/>
      <c r="AK71" s="891">
        <v>5</v>
      </c>
      <c r="AL71" s="891"/>
      <c r="AM71" s="891"/>
      <c r="AN71" s="891"/>
      <c r="AO71" s="891"/>
      <c r="AP71" s="891" t="s">
        <v>582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892</v>
      </c>
      <c r="R72" s="891"/>
      <c r="S72" s="891"/>
      <c r="T72" s="891"/>
      <c r="U72" s="891"/>
      <c r="V72" s="891">
        <v>870</v>
      </c>
      <c r="W72" s="891"/>
      <c r="X72" s="891"/>
      <c r="Y72" s="891"/>
      <c r="Z72" s="891"/>
      <c r="AA72" s="891">
        <v>22</v>
      </c>
      <c r="AB72" s="891"/>
      <c r="AC72" s="891"/>
      <c r="AD72" s="891"/>
      <c r="AE72" s="891"/>
      <c r="AF72" s="891">
        <v>22</v>
      </c>
      <c r="AG72" s="891"/>
      <c r="AH72" s="891"/>
      <c r="AI72" s="891"/>
      <c r="AJ72" s="891"/>
      <c r="AK72" s="891" t="s">
        <v>584</v>
      </c>
      <c r="AL72" s="891"/>
      <c r="AM72" s="891"/>
      <c r="AN72" s="891"/>
      <c r="AO72" s="891"/>
      <c r="AP72" s="891" t="s">
        <v>585</v>
      </c>
      <c r="AQ72" s="891"/>
      <c r="AR72" s="891"/>
      <c r="AS72" s="891"/>
      <c r="AT72" s="891"/>
      <c r="AU72" s="891" t="s">
        <v>585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577</v>
      </c>
      <c r="C73" s="934"/>
      <c r="D73" s="934"/>
      <c r="E73" s="934"/>
      <c r="F73" s="934"/>
      <c r="G73" s="934"/>
      <c r="H73" s="934"/>
      <c r="I73" s="934"/>
      <c r="J73" s="934"/>
      <c r="K73" s="934"/>
      <c r="L73" s="934"/>
      <c r="M73" s="934"/>
      <c r="N73" s="934"/>
      <c r="O73" s="934"/>
      <c r="P73" s="935"/>
      <c r="Q73" s="936">
        <v>1077</v>
      </c>
      <c r="R73" s="891"/>
      <c r="S73" s="891"/>
      <c r="T73" s="891"/>
      <c r="U73" s="891"/>
      <c r="V73" s="891">
        <v>1074</v>
      </c>
      <c r="W73" s="891"/>
      <c r="X73" s="891"/>
      <c r="Y73" s="891"/>
      <c r="Z73" s="891"/>
      <c r="AA73" s="891">
        <v>3</v>
      </c>
      <c r="AB73" s="891"/>
      <c r="AC73" s="891"/>
      <c r="AD73" s="891"/>
      <c r="AE73" s="891"/>
      <c r="AF73" s="891">
        <v>3</v>
      </c>
      <c r="AG73" s="891"/>
      <c r="AH73" s="891"/>
      <c r="AI73" s="891"/>
      <c r="AJ73" s="891"/>
      <c r="AK73" s="891" t="s">
        <v>584</v>
      </c>
      <c r="AL73" s="891"/>
      <c r="AM73" s="891"/>
      <c r="AN73" s="891"/>
      <c r="AO73" s="891"/>
      <c r="AP73" s="891">
        <v>950</v>
      </c>
      <c r="AQ73" s="891"/>
      <c r="AR73" s="891"/>
      <c r="AS73" s="891"/>
      <c r="AT73" s="891"/>
      <c r="AU73" s="891" t="s">
        <v>585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30044</v>
      </c>
      <c r="AG88" s="902"/>
      <c r="AH88" s="902"/>
      <c r="AI88" s="902"/>
      <c r="AJ88" s="902"/>
      <c r="AK88" s="899"/>
      <c r="AL88" s="899"/>
      <c r="AM88" s="899"/>
      <c r="AN88" s="899"/>
      <c r="AO88" s="899"/>
      <c r="AP88" s="902">
        <v>950</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v>
      </c>
      <c r="CS102" s="910"/>
      <c r="CT102" s="910"/>
      <c r="CU102" s="910"/>
      <c r="CV102" s="953"/>
      <c r="CW102" s="952">
        <v>7</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298</v>
      </c>
      <c r="AG109" s="955"/>
      <c r="AH109" s="955"/>
      <c r="AI109" s="955"/>
      <c r="AJ109" s="956"/>
      <c r="AK109" s="954" t="s">
        <v>297</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298</v>
      </c>
      <c r="BW109" s="955"/>
      <c r="BX109" s="955"/>
      <c r="BY109" s="955"/>
      <c r="BZ109" s="956"/>
      <c r="CA109" s="954" t="s">
        <v>297</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298</v>
      </c>
      <c r="DM109" s="955"/>
      <c r="DN109" s="955"/>
      <c r="DO109" s="955"/>
      <c r="DP109" s="956"/>
      <c r="DQ109" s="954" t="s">
        <v>297</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2087006</v>
      </c>
      <c r="AB110" s="962"/>
      <c r="AC110" s="962"/>
      <c r="AD110" s="962"/>
      <c r="AE110" s="963"/>
      <c r="AF110" s="964">
        <v>2092047</v>
      </c>
      <c r="AG110" s="962"/>
      <c r="AH110" s="962"/>
      <c r="AI110" s="962"/>
      <c r="AJ110" s="963"/>
      <c r="AK110" s="964">
        <v>2142489</v>
      </c>
      <c r="AL110" s="962"/>
      <c r="AM110" s="962"/>
      <c r="AN110" s="962"/>
      <c r="AO110" s="963"/>
      <c r="AP110" s="965">
        <v>18.3</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23100984</v>
      </c>
      <c r="BR110" s="997"/>
      <c r="BS110" s="997"/>
      <c r="BT110" s="997"/>
      <c r="BU110" s="997"/>
      <c r="BV110" s="997">
        <v>22891891</v>
      </c>
      <c r="BW110" s="997"/>
      <c r="BX110" s="997"/>
      <c r="BY110" s="997"/>
      <c r="BZ110" s="997"/>
      <c r="CA110" s="997">
        <v>22701836</v>
      </c>
      <c r="CB110" s="997"/>
      <c r="CC110" s="997"/>
      <c r="CD110" s="997"/>
      <c r="CE110" s="997"/>
      <c r="CF110" s="1011">
        <v>194.2</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406</v>
      </c>
      <c r="DH110" s="997"/>
      <c r="DI110" s="997"/>
      <c r="DJ110" s="997"/>
      <c r="DK110" s="997"/>
      <c r="DL110" s="997" t="s">
        <v>431</v>
      </c>
      <c r="DM110" s="997"/>
      <c r="DN110" s="997"/>
      <c r="DO110" s="997"/>
      <c r="DP110" s="997"/>
      <c r="DQ110" s="997" t="s">
        <v>432</v>
      </c>
      <c r="DR110" s="997"/>
      <c r="DS110" s="997"/>
      <c r="DT110" s="997"/>
      <c r="DU110" s="997"/>
      <c r="DV110" s="998" t="s">
        <v>406</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406</v>
      </c>
      <c r="AG111" s="1004"/>
      <c r="AH111" s="1004"/>
      <c r="AI111" s="1004"/>
      <c r="AJ111" s="1005"/>
      <c r="AK111" s="1006" t="s">
        <v>406</v>
      </c>
      <c r="AL111" s="1004"/>
      <c r="AM111" s="1004"/>
      <c r="AN111" s="1004"/>
      <c r="AO111" s="1005"/>
      <c r="AP111" s="1007" t="s">
        <v>406</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6676800</v>
      </c>
      <c r="BR111" s="990"/>
      <c r="BS111" s="990"/>
      <c r="BT111" s="990"/>
      <c r="BU111" s="990"/>
      <c r="BV111" s="990">
        <v>6370856</v>
      </c>
      <c r="BW111" s="990"/>
      <c r="BX111" s="990"/>
      <c r="BY111" s="990"/>
      <c r="BZ111" s="990"/>
      <c r="CA111" s="990">
        <v>6056771</v>
      </c>
      <c r="CB111" s="990"/>
      <c r="CC111" s="990"/>
      <c r="CD111" s="990"/>
      <c r="CE111" s="990"/>
      <c r="CF111" s="984">
        <v>51.8</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406</v>
      </c>
      <c r="DH111" s="990"/>
      <c r="DI111" s="990"/>
      <c r="DJ111" s="990"/>
      <c r="DK111" s="990"/>
      <c r="DL111" s="990" t="s">
        <v>406</v>
      </c>
      <c r="DM111" s="990"/>
      <c r="DN111" s="990"/>
      <c r="DO111" s="990"/>
      <c r="DP111" s="990"/>
      <c r="DQ111" s="990" t="s">
        <v>406</v>
      </c>
      <c r="DR111" s="990"/>
      <c r="DS111" s="990"/>
      <c r="DT111" s="990"/>
      <c r="DU111" s="990"/>
      <c r="DV111" s="991" t="s">
        <v>406</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406</v>
      </c>
      <c r="AB112" s="1029"/>
      <c r="AC112" s="1029"/>
      <c r="AD112" s="1029"/>
      <c r="AE112" s="1030"/>
      <c r="AF112" s="1031" t="s">
        <v>406</v>
      </c>
      <c r="AG112" s="1029"/>
      <c r="AH112" s="1029"/>
      <c r="AI112" s="1029"/>
      <c r="AJ112" s="1030"/>
      <c r="AK112" s="1031" t="s">
        <v>438</v>
      </c>
      <c r="AL112" s="1029"/>
      <c r="AM112" s="1029"/>
      <c r="AN112" s="1029"/>
      <c r="AO112" s="1030"/>
      <c r="AP112" s="1032" t="s">
        <v>431</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15485813</v>
      </c>
      <c r="BR112" s="990"/>
      <c r="BS112" s="990"/>
      <c r="BT112" s="990"/>
      <c r="BU112" s="990"/>
      <c r="BV112" s="990">
        <v>14832460</v>
      </c>
      <c r="BW112" s="990"/>
      <c r="BX112" s="990"/>
      <c r="BY112" s="990"/>
      <c r="BZ112" s="990"/>
      <c r="CA112" s="990">
        <v>16293560</v>
      </c>
      <c r="CB112" s="990"/>
      <c r="CC112" s="990"/>
      <c r="CD112" s="990"/>
      <c r="CE112" s="990"/>
      <c r="CF112" s="984">
        <v>139.4</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438</v>
      </c>
      <c r="DM112" s="990"/>
      <c r="DN112" s="990"/>
      <c r="DO112" s="990"/>
      <c r="DP112" s="990"/>
      <c r="DQ112" s="990" t="s">
        <v>406</v>
      </c>
      <c r="DR112" s="990"/>
      <c r="DS112" s="990"/>
      <c r="DT112" s="990"/>
      <c r="DU112" s="990"/>
      <c r="DV112" s="991" t="s">
        <v>406</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1068540</v>
      </c>
      <c r="AB113" s="1004"/>
      <c r="AC113" s="1004"/>
      <c r="AD113" s="1004"/>
      <c r="AE113" s="1005"/>
      <c r="AF113" s="1006">
        <v>1355785</v>
      </c>
      <c r="AG113" s="1004"/>
      <c r="AH113" s="1004"/>
      <c r="AI113" s="1004"/>
      <c r="AJ113" s="1005"/>
      <c r="AK113" s="1006">
        <v>1493582</v>
      </c>
      <c r="AL113" s="1004"/>
      <c r="AM113" s="1004"/>
      <c r="AN113" s="1004"/>
      <c r="AO113" s="1005"/>
      <c r="AP113" s="1007">
        <v>12.8</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t="s">
        <v>406</v>
      </c>
      <c r="BR113" s="990"/>
      <c r="BS113" s="990"/>
      <c r="BT113" s="990"/>
      <c r="BU113" s="990"/>
      <c r="BV113" s="990" t="s">
        <v>406</v>
      </c>
      <c r="BW113" s="990"/>
      <c r="BX113" s="990"/>
      <c r="BY113" s="990"/>
      <c r="BZ113" s="990"/>
      <c r="CA113" s="990">
        <v>223250</v>
      </c>
      <c r="CB113" s="990"/>
      <c r="CC113" s="990"/>
      <c r="CD113" s="990"/>
      <c r="CE113" s="990"/>
      <c r="CF113" s="984">
        <v>1.9</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406</v>
      </c>
      <c r="DH113" s="1029"/>
      <c r="DI113" s="1029"/>
      <c r="DJ113" s="1029"/>
      <c r="DK113" s="1030"/>
      <c r="DL113" s="1031" t="s">
        <v>406</v>
      </c>
      <c r="DM113" s="1029"/>
      <c r="DN113" s="1029"/>
      <c r="DO113" s="1029"/>
      <c r="DP113" s="1030"/>
      <c r="DQ113" s="1031" t="s">
        <v>406</v>
      </c>
      <c r="DR113" s="1029"/>
      <c r="DS113" s="1029"/>
      <c r="DT113" s="1029"/>
      <c r="DU113" s="1030"/>
      <c r="DV113" s="1032" t="s">
        <v>406</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406</v>
      </c>
      <c r="AB114" s="1029"/>
      <c r="AC114" s="1029"/>
      <c r="AD114" s="1029"/>
      <c r="AE114" s="1030"/>
      <c r="AF114" s="1031" t="s">
        <v>406</v>
      </c>
      <c r="AG114" s="1029"/>
      <c r="AH114" s="1029"/>
      <c r="AI114" s="1029"/>
      <c r="AJ114" s="1030"/>
      <c r="AK114" s="1031">
        <v>4</v>
      </c>
      <c r="AL114" s="1029"/>
      <c r="AM114" s="1029"/>
      <c r="AN114" s="1029"/>
      <c r="AO114" s="1030"/>
      <c r="AP114" s="1032">
        <v>0</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2458471</v>
      </c>
      <c r="BR114" s="990"/>
      <c r="BS114" s="990"/>
      <c r="BT114" s="990"/>
      <c r="BU114" s="990"/>
      <c r="BV114" s="990">
        <v>2391139</v>
      </c>
      <c r="BW114" s="990"/>
      <c r="BX114" s="990"/>
      <c r="BY114" s="990"/>
      <c r="BZ114" s="990"/>
      <c r="CA114" s="990">
        <v>2218146</v>
      </c>
      <c r="CB114" s="990"/>
      <c r="CC114" s="990"/>
      <c r="CD114" s="990"/>
      <c r="CE114" s="990"/>
      <c r="CF114" s="984">
        <v>19</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447</v>
      </c>
      <c r="DM114" s="1029"/>
      <c r="DN114" s="1029"/>
      <c r="DO114" s="1029"/>
      <c r="DP114" s="1030"/>
      <c r="DQ114" s="1031" t="s">
        <v>406</v>
      </c>
      <c r="DR114" s="1029"/>
      <c r="DS114" s="1029"/>
      <c r="DT114" s="1029"/>
      <c r="DU114" s="1030"/>
      <c r="DV114" s="1032" t="s">
        <v>406</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894774</v>
      </c>
      <c r="AB115" s="1004"/>
      <c r="AC115" s="1004"/>
      <c r="AD115" s="1004"/>
      <c r="AE115" s="1005"/>
      <c r="AF115" s="1006">
        <v>611266</v>
      </c>
      <c r="AG115" s="1004"/>
      <c r="AH115" s="1004"/>
      <c r="AI115" s="1004"/>
      <c r="AJ115" s="1005"/>
      <c r="AK115" s="1006">
        <v>586141</v>
      </c>
      <c r="AL115" s="1004"/>
      <c r="AM115" s="1004"/>
      <c r="AN115" s="1004"/>
      <c r="AO115" s="1005"/>
      <c r="AP115" s="1007">
        <v>5</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v>1833988</v>
      </c>
      <c r="BR115" s="990"/>
      <c r="BS115" s="990"/>
      <c r="BT115" s="990"/>
      <c r="BU115" s="990"/>
      <c r="BV115" s="990">
        <v>891873</v>
      </c>
      <c r="BW115" s="990"/>
      <c r="BX115" s="990"/>
      <c r="BY115" s="990"/>
      <c r="BZ115" s="990"/>
      <c r="CA115" s="990">
        <v>249218</v>
      </c>
      <c r="CB115" s="990"/>
      <c r="CC115" s="990"/>
      <c r="CD115" s="990"/>
      <c r="CE115" s="990"/>
      <c r="CF115" s="984">
        <v>2.1</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406</v>
      </c>
      <c r="DH115" s="1029"/>
      <c r="DI115" s="1029"/>
      <c r="DJ115" s="1029"/>
      <c r="DK115" s="1030"/>
      <c r="DL115" s="1031" t="s">
        <v>406</v>
      </c>
      <c r="DM115" s="1029"/>
      <c r="DN115" s="1029"/>
      <c r="DO115" s="1029"/>
      <c r="DP115" s="1030"/>
      <c r="DQ115" s="1031" t="s">
        <v>406</v>
      </c>
      <c r="DR115" s="1029"/>
      <c r="DS115" s="1029"/>
      <c r="DT115" s="1029"/>
      <c r="DU115" s="1030"/>
      <c r="DV115" s="1032" t="s">
        <v>431</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432</v>
      </c>
      <c r="AG116" s="1029"/>
      <c r="AH116" s="1029"/>
      <c r="AI116" s="1029"/>
      <c r="AJ116" s="1030"/>
      <c r="AK116" s="1031" t="s">
        <v>406</v>
      </c>
      <c r="AL116" s="1029"/>
      <c r="AM116" s="1029"/>
      <c r="AN116" s="1029"/>
      <c r="AO116" s="1030"/>
      <c r="AP116" s="1032" t="s">
        <v>406</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406</v>
      </c>
      <c r="BW116" s="990"/>
      <c r="BX116" s="990"/>
      <c r="BY116" s="990"/>
      <c r="BZ116" s="990"/>
      <c r="CA116" s="990" t="s">
        <v>406</v>
      </c>
      <c r="CB116" s="990"/>
      <c r="CC116" s="990"/>
      <c r="CD116" s="990"/>
      <c r="CE116" s="990"/>
      <c r="CF116" s="984" t="s">
        <v>431</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406</v>
      </c>
      <c r="DH116" s="1029"/>
      <c r="DI116" s="1029"/>
      <c r="DJ116" s="1029"/>
      <c r="DK116" s="1030"/>
      <c r="DL116" s="1031" t="s">
        <v>431</v>
      </c>
      <c r="DM116" s="1029"/>
      <c r="DN116" s="1029"/>
      <c r="DO116" s="1029"/>
      <c r="DP116" s="1030"/>
      <c r="DQ116" s="1031" t="s">
        <v>406</v>
      </c>
      <c r="DR116" s="1029"/>
      <c r="DS116" s="1029"/>
      <c r="DT116" s="1029"/>
      <c r="DU116" s="1030"/>
      <c r="DV116" s="1032" t="s">
        <v>406</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4050320</v>
      </c>
      <c r="AB117" s="1047"/>
      <c r="AC117" s="1047"/>
      <c r="AD117" s="1047"/>
      <c r="AE117" s="1048"/>
      <c r="AF117" s="1049">
        <v>4059098</v>
      </c>
      <c r="AG117" s="1047"/>
      <c r="AH117" s="1047"/>
      <c r="AI117" s="1047"/>
      <c r="AJ117" s="1048"/>
      <c r="AK117" s="1049">
        <v>4222216</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406</v>
      </c>
      <c r="BR117" s="990"/>
      <c r="BS117" s="990"/>
      <c r="BT117" s="990"/>
      <c r="BU117" s="990"/>
      <c r="BV117" s="990" t="s">
        <v>406</v>
      </c>
      <c r="BW117" s="990"/>
      <c r="BX117" s="990"/>
      <c r="BY117" s="990"/>
      <c r="BZ117" s="990"/>
      <c r="CA117" s="990" t="s">
        <v>406</v>
      </c>
      <c r="CB117" s="990"/>
      <c r="CC117" s="990"/>
      <c r="CD117" s="990"/>
      <c r="CE117" s="990"/>
      <c r="CF117" s="984" t="s">
        <v>431</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406</v>
      </c>
      <c r="DH117" s="1029"/>
      <c r="DI117" s="1029"/>
      <c r="DJ117" s="1029"/>
      <c r="DK117" s="1030"/>
      <c r="DL117" s="1031" t="s">
        <v>431</v>
      </c>
      <c r="DM117" s="1029"/>
      <c r="DN117" s="1029"/>
      <c r="DO117" s="1029"/>
      <c r="DP117" s="1030"/>
      <c r="DQ117" s="1031" t="s">
        <v>406</v>
      </c>
      <c r="DR117" s="1029"/>
      <c r="DS117" s="1029"/>
      <c r="DT117" s="1029"/>
      <c r="DU117" s="1030"/>
      <c r="DV117" s="1032" t="s">
        <v>406</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298</v>
      </c>
      <c r="AG118" s="955"/>
      <c r="AH118" s="955"/>
      <c r="AI118" s="955"/>
      <c r="AJ118" s="956"/>
      <c r="AK118" s="954" t="s">
        <v>297</v>
      </c>
      <c r="AL118" s="955"/>
      <c r="AM118" s="955"/>
      <c r="AN118" s="955"/>
      <c r="AO118" s="956"/>
      <c r="AP118" s="1041" t="s">
        <v>425</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406</v>
      </c>
      <c r="BW118" s="1068"/>
      <c r="BX118" s="1068"/>
      <c r="BY118" s="1068"/>
      <c r="BZ118" s="1068"/>
      <c r="CA118" s="1068" t="s">
        <v>432</v>
      </c>
      <c r="CB118" s="1068"/>
      <c r="CC118" s="1068"/>
      <c r="CD118" s="1068"/>
      <c r="CE118" s="1068"/>
      <c r="CF118" s="984" t="s">
        <v>406</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432</v>
      </c>
      <c r="DH118" s="1029"/>
      <c r="DI118" s="1029"/>
      <c r="DJ118" s="1029"/>
      <c r="DK118" s="1030"/>
      <c r="DL118" s="1031" t="s">
        <v>406</v>
      </c>
      <c r="DM118" s="1029"/>
      <c r="DN118" s="1029"/>
      <c r="DO118" s="1029"/>
      <c r="DP118" s="1030"/>
      <c r="DQ118" s="1031" t="s">
        <v>431</v>
      </c>
      <c r="DR118" s="1029"/>
      <c r="DS118" s="1029"/>
      <c r="DT118" s="1029"/>
      <c r="DU118" s="1030"/>
      <c r="DV118" s="1032" t="s">
        <v>406</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447</v>
      </c>
      <c r="AB119" s="962"/>
      <c r="AC119" s="962"/>
      <c r="AD119" s="962"/>
      <c r="AE119" s="963"/>
      <c r="AF119" s="964" t="s">
        <v>406</v>
      </c>
      <c r="AG119" s="962"/>
      <c r="AH119" s="962"/>
      <c r="AI119" s="962"/>
      <c r="AJ119" s="963"/>
      <c r="AK119" s="964" t="s">
        <v>406</v>
      </c>
      <c r="AL119" s="962"/>
      <c r="AM119" s="962"/>
      <c r="AN119" s="962"/>
      <c r="AO119" s="963"/>
      <c r="AP119" s="965" t="s">
        <v>406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459</v>
      </c>
      <c r="BP119" s="1076"/>
      <c r="BQ119" s="1067">
        <v>49556056</v>
      </c>
      <c r="BR119" s="1068"/>
      <c r="BS119" s="1068"/>
      <c r="BT119" s="1068"/>
      <c r="BU119" s="1068"/>
      <c r="BV119" s="1068">
        <v>47378219</v>
      </c>
      <c r="BW119" s="1068"/>
      <c r="BX119" s="1068"/>
      <c r="BY119" s="1068"/>
      <c r="BZ119" s="1068"/>
      <c r="CA119" s="1068">
        <v>47742781</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6676800</v>
      </c>
      <c r="DH119" s="1054"/>
      <c r="DI119" s="1054"/>
      <c r="DJ119" s="1054"/>
      <c r="DK119" s="1055"/>
      <c r="DL119" s="1053">
        <v>6370856</v>
      </c>
      <c r="DM119" s="1054"/>
      <c r="DN119" s="1054"/>
      <c r="DO119" s="1054"/>
      <c r="DP119" s="1055"/>
      <c r="DQ119" s="1053">
        <v>6056771</v>
      </c>
      <c r="DR119" s="1054"/>
      <c r="DS119" s="1054"/>
      <c r="DT119" s="1054"/>
      <c r="DU119" s="1055"/>
      <c r="DV119" s="1056">
        <v>51.8</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447</v>
      </c>
      <c r="AB120" s="1029"/>
      <c r="AC120" s="1029"/>
      <c r="AD120" s="1029"/>
      <c r="AE120" s="1030"/>
      <c r="AF120" s="1031" t="s">
        <v>432</v>
      </c>
      <c r="AG120" s="1029"/>
      <c r="AH120" s="1029"/>
      <c r="AI120" s="1029"/>
      <c r="AJ120" s="1030"/>
      <c r="AK120" s="1031" t="s">
        <v>406</v>
      </c>
      <c r="AL120" s="1029"/>
      <c r="AM120" s="1029"/>
      <c r="AN120" s="1029"/>
      <c r="AO120" s="1030"/>
      <c r="AP120" s="1032" t="s">
        <v>432</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7186073</v>
      </c>
      <c r="BR120" s="997"/>
      <c r="BS120" s="997"/>
      <c r="BT120" s="997"/>
      <c r="BU120" s="997"/>
      <c r="BV120" s="997">
        <v>3315672</v>
      </c>
      <c r="BW120" s="997"/>
      <c r="BX120" s="997"/>
      <c r="BY120" s="997"/>
      <c r="BZ120" s="997"/>
      <c r="CA120" s="997">
        <v>4188892</v>
      </c>
      <c r="CB120" s="997"/>
      <c r="CC120" s="997"/>
      <c r="CD120" s="997"/>
      <c r="CE120" s="997"/>
      <c r="CF120" s="1011">
        <v>35.799999999999997</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10458625</v>
      </c>
      <c r="DH120" s="997"/>
      <c r="DI120" s="997"/>
      <c r="DJ120" s="997"/>
      <c r="DK120" s="997"/>
      <c r="DL120" s="997">
        <v>10175565</v>
      </c>
      <c r="DM120" s="997"/>
      <c r="DN120" s="997"/>
      <c r="DO120" s="997"/>
      <c r="DP120" s="997"/>
      <c r="DQ120" s="997">
        <v>11978872</v>
      </c>
      <c r="DR120" s="997"/>
      <c r="DS120" s="997"/>
      <c r="DT120" s="997"/>
      <c r="DU120" s="997"/>
      <c r="DV120" s="998">
        <v>102.5</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406</v>
      </c>
      <c r="AG121" s="1029"/>
      <c r="AH121" s="1029"/>
      <c r="AI121" s="1029"/>
      <c r="AJ121" s="1030"/>
      <c r="AK121" s="1031" t="s">
        <v>406</v>
      </c>
      <c r="AL121" s="1029"/>
      <c r="AM121" s="1029"/>
      <c r="AN121" s="1029"/>
      <c r="AO121" s="1030"/>
      <c r="AP121" s="1032" t="s">
        <v>406</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9890774</v>
      </c>
      <c r="BR121" s="990"/>
      <c r="BS121" s="990"/>
      <c r="BT121" s="990"/>
      <c r="BU121" s="990"/>
      <c r="BV121" s="990">
        <v>9416324</v>
      </c>
      <c r="BW121" s="990"/>
      <c r="BX121" s="990"/>
      <c r="BY121" s="990"/>
      <c r="BZ121" s="990"/>
      <c r="CA121" s="990">
        <v>9755670</v>
      </c>
      <c r="CB121" s="990"/>
      <c r="CC121" s="990"/>
      <c r="CD121" s="990"/>
      <c r="CE121" s="990"/>
      <c r="CF121" s="984">
        <v>83.5</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4276502</v>
      </c>
      <c r="DH121" s="990"/>
      <c r="DI121" s="990"/>
      <c r="DJ121" s="990"/>
      <c r="DK121" s="990"/>
      <c r="DL121" s="990">
        <v>3950689</v>
      </c>
      <c r="DM121" s="990"/>
      <c r="DN121" s="990"/>
      <c r="DO121" s="990"/>
      <c r="DP121" s="990"/>
      <c r="DQ121" s="990">
        <v>3656901</v>
      </c>
      <c r="DR121" s="990"/>
      <c r="DS121" s="990"/>
      <c r="DT121" s="990"/>
      <c r="DU121" s="990"/>
      <c r="DV121" s="991">
        <v>31.3</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406</v>
      </c>
      <c r="AB122" s="1029"/>
      <c r="AC122" s="1029"/>
      <c r="AD122" s="1029"/>
      <c r="AE122" s="1030"/>
      <c r="AF122" s="1031" t="s">
        <v>432</v>
      </c>
      <c r="AG122" s="1029"/>
      <c r="AH122" s="1029"/>
      <c r="AI122" s="1029"/>
      <c r="AJ122" s="1030"/>
      <c r="AK122" s="1031" t="s">
        <v>406</v>
      </c>
      <c r="AL122" s="1029"/>
      <c r="AM122" s="1029"/>
      <c r="AN122" s="1029"/>
      <c r="AO122" s="1030"/>
      <c r="AP122" s="1032" t="s">
        <v>406</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20616663</v>
      </c>
      <c r="BR122" s="1068"/>
      <c r="BS122" s="1068"/>
      <c r="BT122" s="1068"/>
      <c r="BU122" s="1068"/>
      <c r="BV122" s="1068">
        <v>20046160</v>
      </c>
      <c r="BW122" s="1068"/>
      <c r="BX122" s="1068"/>
      <c r="BY122" s="1068"/>
      <c r="BZ122" s="1068"/>
      <c r="CA122" s="1068">
        <v>19547365</v>
      </c>
      <c r="CB122" s="1068"/>
      <c r="CC122" s="1068"/>
      <c r="CD122" s="1068"/>
      <c r="CE122" s="1068"/>
      <c r="CF122" s="1088">
        <v>167.2</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745804</v>
      </c>
      <c r="DH122" s="990"/>
      <c r="DI122" s="990"/>
      <c r="DJ122" s="990"/>
      <c r="DK122" s="990"/>
      <c r="DL122" s="990">
        <v>701705</v>
      </c>
      <c r="DM122" s="990"/>
      <c r="DN122" s="990"/>
      <c r="DO122" s="990"/>
      <c r="DP122" s="990"/>
      <c r="DQ122" s="990">
        <v>649536</v>
      </c>
      <c r="DR122" s="990"/>
      <c r="DS122" s="990"/>
      <c r="DT122" s="990"/>
      <c r="DU122" s="990"/>
      <c r="DV122" s="991">
        <v>5.6</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432</v>
      </c>
      <c r="AB123" s="1029"/>
      <c r="AC123" s="1029"/>
      <c r="AD123" s="1029"/>
      <c r="AE123" s="1030"/>
      <c r="AF123" s="1031" t="s">
        <v>438</v>
      </c>
      <c r="AG123" s="1029"/>
      <c r="AH123" s="1029"/>
      <c r="AI123" s="1029"/>
      <c r="AJ123" s="1030"/>
      <c r="AK123" s="1031" t="s">
        <v>438</v>
      </c>
      <c r="AL123" s="1029"/>
      <c r="AM123" s="1029"/>
      <c r="AN123" s="1029"/>
      <c r="AO123" s="1030"/>
      <c r="AP123" s="1032" t="s">
        <v>406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469</v>
      </c>
      <c r="BP123" s="1076"/>
      <c r="BQ123" s="1135">
        <v>37693510</v>
      </c>
      <c r="BR123" s="1136"/>
      <c r="BS123" s="1136"/>
      <c r="BT123" s="1136"/>
      <c r="BU123" s="1136"/>
      <c r="BV123" s="1136">
        <v>32778156</v>
      </c>
      <c r="BW123" s="1136"/>
      <c r="BX123" s="1136"/>
      <c r="BY123" s="1136"/>
      <c r="BZ123" s="1136"/>
      <c r="CA123" s="1136">
        <v>33491927</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v>4882</v>
      </c>
      <c r="DH123" s="1029"/>
      <c r="DI123" s="1029"/>
      <c r="DJ123" s="1029"/>
      <c r="DK123" s="1030"/>
      <c r="DL123" s="1031">
        <v>4501</v>
      </c>
      <c r="DM123" s="1029"/>
      <c r="DN123" s="1029"/>
      <c r="DO123" s="1029"/>
      <c r="DP123" s="1030"/>
      <c r="DQ123" s="1031">
        <v>8251</v>
      </c>
      <c r="DR123" s="1029"/>
      <c r="DS123" s="1029"/>
      <c r="DT123" s="1029"/>
      <c r="DU123" s="1030"/>
      <c r="DV123" s="1032">
        <v>0.1</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406</v>
      </c>
      <c r="AB124" s="1029"/>
      <c r="AC124" s="1029"/>
      <c r="AD124" s="1029"/>
      <c r="AE124" s="1030"/>
      <c r="AF124" s="1031" t="s">
        <v>431</v>
      </c>
      <c r="AG124" s="1029"/>
      <c r="AH124" s="1029"/>
      <c r="AI124" s="1029"/>
      <c r="AJ124" s="1030"/>
      <c r="AK124" s="1031" t="s">
        <v>406</v>
      </c>
      <c r="AL124" s="1029"/>
      <c r="AM124" s="1029"/>
      <c r="AN124" s="1029"/>
      <c r="AO124" s="1030"/>
      <c r="AP124" s="1032" t="s">
        <v>431</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107.3</v>
      </c>
      <c r="BR124" s="1098"/>
      <c r="BS124" s="1098"/>
      <c r="BT124" s="1098"/>
      <c r="BU124" s="1098"/>
      <c r="BV124" s="1098">
        <v>126.7</v>
      </c>
      <c r="BW124" s="1098"/>
      <c r="BX124" s="1098"/>
      <c r="BY124" s="1098"/>
      <c r="BZ124" s="1098"/>
      <c r="CA124" s="1098">
        <v>121.9</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406</v>
      </c>
      <c r="DH124" s="1054"/>
      <c r="DI124" s="1054"/>
      <c r="DJ124" s="1054"/>
      <c r="DK124" s="1055"/>
      <c r="DL124" s="1053" t="s">
        <v>406</v>
      </c>
      <c r="DM124" s="1054"/>
      <c r="DN124" s="1054"/>
      <c r="DO124" s="1054"/>
      <c r="DP124" s="1055"/>
      <c r="DQ124" s="1053" t="s">
        <v>406</v>
      </c>
      <c r="DR124" s="1054"/>
      <c r="DS124" s="1054"/>
      <c r="DT124" s="1054"/>
      <c r="DU124" s="1055"/>
      <c r="DV124" s="1056" t="s">
        <v>438</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406</v>
      </c>
      <c r="AB125" s="1029"/>
      <c r="AC125" s="1029"/>
      <c r="AD125" s="1029"/>
      <c r="AE125" s="1030"/>
      <c r="AF125" s="1031" t="s">
        <v>406</v>
      </c>
      <c r="AG125" s="1029"/>
      <c r="AH125" s="1029"/>
      <c r="AI125" s="1029"/>
      <c r="AJ125" s="1030"/>
      <c r="AK125" s="1031" t="s">
        <v>432</v>
      </c>
      <c r="AL125" s="1029"/>
      <c r="AM125" s="1029"/>
      <c r="AN125" s="1029"/>
      <c r="AO125" s="1030"/>
      <c r="AP125" s="1032" t="s">
        <v>406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406</v>
      </c>
      <c r="DH125" s="997"/>
      <c r="DI125" s="997"/>
      <c r="DJ125" s="997"/>
      <c r="DK125" s="997"/>
      <c r="DL125" s="997" t="s">
        <v>431</v>
      </c>
      <c r="DM125" s="997"/>
      <c r="DN125" s="997"/>
      <c r="DO125" s="997"/>
      <c r="DP125" s="997"/>
      <c r="DQ125" s="997" t="s">
        <v>406</v>
      </c>
      <c r="DR125" s="997"/>
      <c r="DS125" s="997"/>
      <c r="DT125" s="997"/>
      <c r="DU125" s="997"/>
      <c r="DV125" s="998" t="s">
        <v>406</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894774</v>
      </c>
      <c r="AB126" s="1029"/>
      <c r="AC126" s="1029"/>
      <c r="AD126" s="1029"/>
      <c r="AE126" s="1030"/>
      <c r="AF126" s="1031">
        <v>611266</v>
      </c>
      <c r="AG126" s="1029"/>
      <c r="AH126" s="1029"/>
      <c r="AI126" s="1029"/>
      <c r="AJ126" s="1030"/>
      <c r="AK126" s="1031">
        <v>586141</v>
      </c>
      <c r="AL126" s="1029"/>
      <c r="AM126" s="1029"/>
      <c r="AN126" s="1029"/>
      <c r="AO126" s="1030"/>
      <c r="AP126" s="1032">
        <v>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v>1388342</v>
      </c>
      <c r="DH126" s="990"/>
      <c r="DI126" s="990"/>
      <c r="DJ126" s="990"/>
      <c r="DK126" s="990"/>
      <c r="DL126" s="990">
        <v>557773</v>
      </c>
      <c r="DM126" s="990"/>
      <c r="DN126" s="990"/>
      <c r="DO126" s="990"/>
      <c r="DP126" s="990"/>
      <c r="DQ126" s="990" t="s">
        <v>432</v>
      </c>
      <c r="DR126" s="990"/>
      <c r="DS126" s="990"/>
      <c r="DT126" s="990"/>
      <c r="DU126" s="990"/>
      <c r="DV126" s="991" t="s">
        <v>406</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406</v>
      </c>
      <c r="AB127" s="1029"/>
      <c r="AC127" s="1029"/>
      <c r="AD127" s="1029"/>
      <c r="AE127" s="1030"/>
      <c r="AF127" s="1031" t="s">
        <v>432</v>
      </c>
      <c r="AG127" s="1029"/>
      <c r="AH127" s="1029"/>
      <c r="AI127" s="1029"/>
      <c r="AJ127" s="1030"/>
      <c r="AK127" s="1031" t="s">
        <v>406</v>
      </c>
      <c r="AL127" s="1029"/>
      <c r="AM127" s="1029"/>
      <c r="AN127" s="1029"/>
      <c r="AO127" s="1030"/>
      <c r="AP127" s="1032" t="s">
        <v>432</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406</v>
      </c>
      <c r="DH127" s="990"/>
      <c r="DI127" s="990"/>
      <c r="DJ127" s="990"/>
      <c r="DK127" s="990"/>
      <c r="DL127" s="990" t="s">
        <v>406</v>
      </c>
      <c r="DM127" s="990"/>
      <c r="DN127" s="990"/>
      <c r="DO127" s="990"/>
      <c r="DP127" s="990"/>
      <c r="DQ127" s="990" t="s">
        <v>406</v>
      </c>
      <c r="DR127" s="990"/>
      <c r="DS127" s="990"/>
      <c r="DT127" s="990"/>
      <c r="DU127" s="990"/>
      <c r="DV127" s="991" t="s">
        <v>406</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873257</v>
      </c>
      <c r="AB128" s="1118"/>
      <c r="AC128" s="1118"/>
      <c r="AD128" s="1118"/>
      <c r="AE128" s="1119"/>
      <c r="AF128" s="1120">
        <v>882290</v>
      </c>
      <c r="AG128" s="1118"/>
      <c r="AH128" s="1118"/>
      <c r="AI128" s="1118"/>
      <c r="AJ128" s="1119"/>
      <c r="AK128" s="1120">
        <v>1032042</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438</v>
      </c>
      <c r="BG128" s="1125"/>
      <c r="BH128" s="1125"/>
      <c r="BI128" s="1125"/>
      <c r="BJ128" s="1125"/>
      <c r="BK128" s="1125"/>
      <c r="BL128" s="1126"/>
      <c r="BM128" s="1124">
        <v>12.9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v>445646</v>
      </c>
      <c r="DH128" s="1110"/>
      <c r="DI128" s="1110"/>
      <c r="DJ128" s="1110"/>
      <c r="DK128" s="1110"/>
      <c r="DL128" s="1110">
        <v>334100</v>
      </c>
      <c r="DM128" s="1110"/>
      <c r="DN128" s="1110"/>
      <c r="DO128" s="1110"/>
      <c r="DP128" s="1110"/>
      <c r="DQ128" s="1110">
        <v>249218</v>
      </c>
      <c r="DR128" s="1110"/>
      <c r="DS128" s="1110"/>
      <c r="DT128" s="1110"/>
      <c r="DU128" s="1110"/>
      <c r="DV128" s="1111">
        <v>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12514814</v>
      </c>
      <c r="AB129" s="1029"/>
      <c r="AC129" s="1029"/>
      <c r="AD129" s="1029"/>
      <c r="AE129" s="1030"/>
      <c r="AF129" s="1031">
        <v>13287689</v>
      </c>
      <c r="AG129" s="1029"/>
      <c r="AH129" s="1029"/>
      <c r="AI129" s="1029"/>
      <c r="AJ129" s="1030"/>
      <c r="AK129" s="1031">
        <v>13467199</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121</v>
      </c>
      <c r="BG129" s="1139"/>
      <c r="BH129" s="1139"/>
      <c r="BI129" s="1139"/>
      <c r="BJ129" s="1139"/>
      <c r="BK129" s="1139"/>
      <c r="BL129" s="1140"/>
      <c r="BM129" s="1138">
        <v>17.899999999999999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1465686</v>
      </c>
      <c r="AB130" s="1029"/>
      <c r="AC130" s="1029"/>
      <c r="AD130" s="1029"/>
      <c r="AE130" s="1030"/>
      <c r="AF130" s="1031">
        <v>1771509</v>
      </c>
      <c r="AG130" s="1029"/>
      <c r="AH130" s="1029"/>
      <c r="AI130" s="1029"/>
      <c r="AJ130" s="1030"/>
      <c r="AK130" s="1031">
        <v>1777079</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13.2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11049128</v>
      </c>
      <c r="AB131" s="1054"/>
      <c r="AC131" s="1054"/>
      <c r="AD131" s="1054"/>
      <c r="AE131" s="1055"/>
      <c r="AF131" s="1053">
        <v>11516180</v>
      </c>
      <c r="AG131" s="1054"/>
      <c r="AH131" s="1054"/>
      <c r="AI131" s="1054"/>
      <c r="AJ131" s="1055"/>
      <c r="AK131" s="1053">
        <v>11690120</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121.9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15.48879694</v>
      </c>
      <c r="AB132" s="1170"/>
      <c r="AC132" s="1170"/>
      <c r="AD132" s="1170"/>
      <c r="AE132" s="1171"/>
      <c r="AF132" s="1172">
        <v>12.20282246</v>
      </c>
      <c r="AG132" s="1170"/>
      <c r="AH132" s="1170"/>
      <c r="AI132" s="1170"/>
      <c r="AJ132" s="1171"/>
      <c r="AK132" s="1172">
        <v>12.08794264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14.7</v>
      </c>
      <c r="AB133" s="1153"/>
      <c r="AC133" s="1153"/>
      <c r="AD133" s="1153"/>
      <c r="AE133" s="1154"/>
      <c r="AF133" s="1152">
        <v>13.9</v>
      </c>
      <c r="AG133" s="1153"/>
      <c r="AH133" s="1153"/>
      <c r="AI133" s="1153"/>
      <c r="AJ133" s="1154"/>
      <c r="AK133" s="1152">
        <v>13.2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ywAiipD3UfA8JpXhfKnk9FKAM5aab6tmaZu90+TsMADcj47CTzKv9fOBRBf4ZmmVeAgMaJ/3XpUBOkPXmqX9g==" saltValue="TC8gA9brJHIIiQqLsZVP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5gePyzi/vmiJwY4taff1AuzorjKSymoJ+7ZtysU3jSaVeRWOfmCUwYwZMPovJN8hcbm0B9M5lwkkU4uhLVoCA==" saltValue="HgpcJwv503+N9yOxf1VY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8Dy+WiJRNqPmbb3yARMITiJygvUDrNi0YuXZk4Y3nBnfUQIKklLfE1Gq9wJRCsoFJO6eXzcesLdiieoAyx2Zg==" saltValue="3mZRqQtlrCmUuRaLEaIF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3163109</v>
      </c>
      <c r="AP9" s="292">
        <v>53664</v>
      </c>
      <c r="AQ9" s="293">
        <v>61846</v>
      </c>
      <c r="AR9" s="294">
        <v>-13.2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346884</v>
      </c>
      <c r="AP10" s="295">
        <v>5885</v>
      </c>
      <c r="AQ10" s="296">
        <v>5819</v>
      </c>
      <c r="AR10" s="297">
        <v>1.1000000000000001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35842</v>
      </c>
      <c r="AP11" s="295">
        <v>608</v>
      </c>
      <c r="AQ11" s="296">
        <v>5868</v>
      </c>
      <c r="AR11" s="297">
        <v>-89.6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314411</v>
      </c>
      <c r="AP12" s="295">
        <v>5334</v>
      </c>
      <c r="AQ12" s="296">
        <v>1247</v>
      </c>
      <c r="AR12" s="297">
        <v>327.7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v>0</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125736</v>
      </c>
      <c r="AP14" s="295">
        <v>2133</v>
      </c>
      <c r="AQ14" s="296">
        <v>2376</v>
      </c>
      <c r="AR14" s="297">
        <v>-10.199999999999999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50800</v>
      </c>
      <c r="AP15" s="295">
        <v>862</v>
      </c>
      <c r="AQ15" s="296">
        <v>1663</v>
      </c>
      <c r="AR15" s="297">
        <v>-48.2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-324993</v>
      </c>
      <c r="AP16" s="295">
        <v>-5514</v>
      </c>
      <c r="AQ16" s="296">
        <v>-5271</v>
      </c>
      <c r="AR16" s="297">
        <v>4.5999999999999996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3711789</v>
      </c>
      <c r="AP17" s="295">
        <v>62973</v>
      </c>
      <c r="AQ17" s="296">
        <v>73548</v>
      </c>
      <c r="AR17" s="297">
        <v>-14.4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7.23</v>
      </c>
      <c r="AP21" s="308">
        <v>7.24</v>
      </c>
      <c r="AQ21" s="309">
        <v>-0.01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97.4</v>
      </c>
      <c r="AP22" s="313">
        <v>98.4</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2142489</v>
      </c>
      <c r="AP32" s="322">
        <v>36348</v>
      </c>
      <c r="AQ32" s="323">
        <v>39633</v>
      </c>
      <c r="AR32" s="324">
        <v>-8.3000000000000007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v>58</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1493582</v>
      </c>
      <c r="AP35" s="322">
        <v>25339</v>
      </c>
      <c r="AQ35" s="323">
        <v>13693</v>
      </c>
      <c r="AR35" s="324">
        <v>85.1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4</v>
      </c>
      <c r="AP36" s="322">
        <v>0</v>
      </c>
      <c r="AQ36" s="323">
        <v>1763</v>
      </c>
      <c r="AR36" s="324">
        <v>-100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586141</v>
      </c>
      <c r="AP37" s="322">
        <v>9944</v>
      </c>
      <c r="AQ37" s="323">
        <v>897</v>
      </c>
      <c r="AR37" s="324">
        <v>1008.6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-1032042</v>
      </c>
      <c r="AP39" s="322">
        <v>-17509</v>
      </c>
      <c r="AQ39" s="323">
        <v>-5566</v>
      </c>
      <c r="AR39" s="324">
        <v>214.6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-1777079</v>
      </c>
      <c r="AP40" s="322">
        <v>-30149</v>
      </c>
      <c r="AQ40" s="323">
        <v>-36175</v>
      </c>
      <c r="AR40" s="324">
        <v>-16.7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1413095</v>
      </c>
      <c r="AP41" s="322">
        <v>23974</v>
      </c>
      <c r="AQ41" s="323">
        <v>14303</v>
      </c>
      <c r="AR41" s="324">
        <v>67.599999999999994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3095699</v>
      </c>
      <c r="AN51" s="344">
        <v>54041</v>
      </c>
      <c r="AO51" s="345">
        <v>32.299999999999997</v>
      </c>
      <c r="AP51" s="346">
        <v>63956</v>
      </c>
      <c r="AQ51" s="347">
        <v>25.7</v>
      </c>
      <c r="AR51" s="348">
        <v>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1810187</v>
      </c>
      <c r="AN52" s="352">
        <v>31600</v>
      </c>
      <c r="AO52" s="353">
        <v>14.4</v>
      </c>
      <c r="AP52" s="354">
        <v>29239</v>
      </c>
      <c r="AQ52" s="355">
        <v>8.8000000000000007</v>
      </c>
      <c r="AR52" s="356">
        <v>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3184471</v>
      </c>
      <c r="AN53" s="344">
        <v>55114</v>
      </c>
      <c r="AO53" s="345">
        <v>2</v>
      </c>
      <c r="AP53" s="346">
        <v>66255</v>
      </c>
      <c r="AQ53" s="347">
        <v>3.6</v>
      </c>
      <c r="AR53" s="348">
        <v>-1.6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2124923</v>
      </c>
      <c r="AN54" s="352">
        <v>36776</v>
      </c>
      <c r="AO54" s="353">
        <v>16.399999999999999</v>
      </c>
      <c r="AP54" s="354">
        <v>31822</v>
      </c>
      <c r="AQ54" s="355">
        <v>8.8000000000000007</v>
      </c>
      <c r="AR54" s="356">
        <v>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2732049</v>
      </c>
      <c r="AN55" s="344">
        <v>46910</v>
      </c>
      <c r="AO55" s="345">
        <v>-14.9</v>
      </c>
      <c r="AP55" s="346">
        <v>54227</v>
      </c>
      <c r="AQ55" s="347">
        <v>-18.2</v>
      </c>
      <c r="AR55" s="348">
        <v>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2038662</v>
      </c>
      <c r="AN56" s="352">
        <v>35004</v>
      </c>
      <c r="AO56" s="353">
        <v>-4.8</v>
      </c>
      <c r="AP56" s="354">
        <v>29694</v>
      </c>
      <c r="AQ56" s="355">
        <v>-6.7</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2756491</v>
      </c>
      <c r="AN57" s="344">
        <v>47121</v>
      </c>
      <c r="AO57" s="345">
        <v>0.4</v>
      </c>
      <c r="AP57" s="346">
        <v>57295</v>
      </c>
      <c r="AQ57" s="347">
        <v>5.7</v>
      </c>
      <c r="AR57" s="348">
        <v>-5.3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2216316</v>
      </c>
      <c r="AN58" s="352">
        <v>37887</v>
      </c>
      <c r="AO58" s="353">
        <v>8.1999999999999993</v>
      </c>
      <c r="AP58" s="354">
        <v>32771</v>
      </c>
      <c r="AQ58" s="355">
        <v>10.4</v>
      </c>
      <c r="AR58" s="356">
        <v>-2.2000000000000002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3496715</v>
      </c>
      <c r="AN59" s="344">
        <v>59324</v>
      </c>
      <c r="AO59" s="345">
        <v>25.9</v>
      </c>
      <c r="AP59" s="346">
        <v>54110</v>
      </c>
      <c r="AQ59" s="347">
        <v>-5.6</v>
      </c>
      <c r="AR59" s="348">
        <v>31.5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2041205</v>
      </c>
      <c r="AN60" s="352">
        <v>34630</v>
      </c>
      <c r="AO60" s="353">
        <v>-8.6</v>
      </c>
      <c r="AP60" s="354">
        <v>30620</v>
      </c>
      <c r="AQ60" s="355">
        <v>-6.6</v>
      </c>
      <c r="AR60" s="356">
        <v>-2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3053085</v>
      </c>
      <c r="AN61" s="359">
        <v>52502</v>
      </c>
      <c r="AO61" s="360">
        <v>9.1</v>
      </c>
      <c r="AP61" s="361">
        <v>59169</v>
      </c>
      <c r="AQ61" s="362">
        <v>2.2000000000000002</v>
      </c>
      <c r="AR61" s="348">
        <v>6.9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2046259</v>
      </c>
      <c r="AN62" s="352">
        <v>35179</v>
      </c>
      <c r="AO62" s="353">
        <v>5.0999999999999996</v>
      </c>
      <c r="AP62" s="354">
        <v>30829</v>
      </c>
      <c r="AQ62" s="355">
        <v>2.9</v>
      </c>
      <c r="AR62" s="356">
        <v>2.2000000000000002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Dh5Mdh3P+ztiU064Ogy23Fmm2hHOD+VMKfovE4CofiN6gSKzc6aQhI3p5U7oEHfMtfLRgpiluK/M0hX4KCaVw==" saltValue="dMTZffTe+HCgIGX5OkKd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4TwUtIRf6+r/SMfVVCDGVxUj2itXZYEgJ5pM7vKmYFCPMok9fR70QigPoGkKR/GmE48PwXM67POXn9NweFW4g==" saltValue="emgkwLuaO8z9PM/0SzJF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T2Z2XiE/vKK6A16Myy2KigYjNjKyUjZ07riRcHo7BQMv2xbs5EXGsIyUzIPrLUropZEMqzF5gJ+rf27H4giyA==" saltValue="NJqgEwfhQ/gpySelLg1A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13.77</v>
      </c>
      <c r="G47" s="12">
        <v>16.350000000000001</v>
      </c>
      <c r="H47" s="12">
        <v>14.38</v>
      </c>
      <c r="I47" s="12">
        <v>15.05</v>
      </c>
      <c r="J47" s="13">
        <v>16.34</v>
      </c>
    </row>
    <row r="48" spans="2:10" ht="57.75" customHeight="1" x14ac:dyDescent="0.15">
      <c r="B48" s="14"/>
      <c r="C48" s="1214" t="s">
        <v>4</v>
      </c>
      <c r="D48" s="1214"/>
      <c r="E48" s="1215"/>
      <c r="F48" s="15">
        <v>5.93</v>
      </c>
      <c r="G48" s="16">
        <v>6.54</v>
      </c>
      <c r="H48" s="16">
        <v>5.85</v>
      </c>
      <c r="I48" s="16">
        <v>5.83</v>
      </c>
      <c r="J48" s="17">
        <v>6.38</v>
      </c>
    </row>
    <row r="49" spans="2:10" ht="57.75" customHeight="1" thickBot="1" x14ac:dyDescent="0.2">
      <c r="B49" s="18"/>
      <c r="C49" s="1216" t="s">
        <v>5</v>
      </c>
      <c r="D49" s="1216"/>
      <c r="E49" s="1217"/>
      <c r="F49" s="19">
        <v>0.91</v>
      </c>
      <c r="G49" s="20">
        <v>0.06</v>
      </c>
      <c r="H49" s="20" t="s">
        <v>556</v>
      </c>
      <c r="I49" s="20">
        <v>0.32</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HyT4AnHHLbC8M7h6yWgtFkP6cZ8KJja/u+ViDQ+9nodpCsjBV2xmsxSgF4zqLuHshpJykAT4Kx9fLtCG+ze4w==" saltValue="wUoT32x/nPK1rIiSJzAl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2019-11-07T06:18:10Z</cp:lastPrinted>
  <dcterms:created xsi:type="dcterms:W3CDTF">2019-02-14T03:19:09Z</dcterms:created>
  <dcterms:modified xsi:type="dcterms:W3CDTF">2019-11-21T08:15:49Z</dcterms:modified>
  <cp:category/>
</cp:coreProperties>
</file>