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41.72\zaisei\026　財政状況等一覧表（財政状況資料集）\R1財政状況資料集\01資料集作成\01組み合わせ分析・ストック情報項目（7月末公表分→10月末公表に延期【H29年度決算分】）\03_市町村回答\15蒲郡市\"/>
    </mc:Choice>
  </mc:AlternateContent>
  <bookViews>
    <workbookView xWindow="0" yWindow="0" windowWidth="19200" windowHeight="999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AM37" i="10"/>
  <c r="U37" i="10"/>
  <c r="C37" i="10"/>
  <c r="BE36" i="10"/>
  <c r="C34" i="10"/>
  <c r="C35" i="10" l="1"/>
  <c r="C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AM34" i="10" s="1"/>
  <c r="BE34" i="10" l="1"/>
  <c r="BE35" i="10" s="1"/>
  <c r="AM35" i="10"/>
  <c r="AM36" i="10" s="1"/>
  <c r="BW34" i="10"/>
  <c r="BW35" i="10" s="1"/>
  <c r="BW36" i="10" s="1"/>
  <c r="BW37" i="10" s="1"/>
  <c r="CO34" i="10" l="1"/>
  <c r="CO35" i="10" s="1"/>
  <c r="CO36" i="10" s="1"/>
</calcChain>
</file>

<file path=xl/sharedStrings.xml><?xml version="1.0" encoding="utf-8"?>
<sst xmlns="http://schemas.openxmlformats.org/spreadsheetml/2006/main" count="1119" uniqueCount="581">
  <si>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</si>
  <si>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</si>
  <si>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</si>
  <si>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</si>
  <si>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</si>
  <si>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</si>
  <si>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</si>
  <si>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</si>
  <si>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</si>
  <si>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</si>
  <si>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</si>
  <si>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</si>
  <si>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</si>
  <si>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</si>
  <si>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</si>
  <si>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</si>
  <si>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</si>
  <si>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</si>
  <si>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</si>
  <si>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</si>
  <si>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</si>
  <si>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</si>
  <si>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</si>
  <si>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</si>
  <si>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</si>
  <si>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</si>
  <si>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</si>
  <si>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</si>
  <si>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</si>
  <si>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</si>
  <si>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</si>
  <si>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</si>
  <si>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</si>
  <si>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</si>
  <si>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</si>
  <si>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</si>
  <si>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</si>
  <si>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</si>
  <si>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</si>
  <si>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</si>
  <si>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</si>
  <si>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</si>
  <si>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</si>
  <si>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</si>
  <si>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</si>
  <si>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</si>
  <si>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</si>
  <si>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</si>
  <si>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</si>
  <si>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</si>
  <si>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</si>
  <si>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</si>
  <si>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</si>
  <si>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</si>
  <si>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</si>
  <si>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</si>
  <si>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</si>
  <si>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</si>
  <si>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</si>
  <si>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</si>
  <si>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</si>
  <si>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</si>
  <si>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</si>
  <si>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</si>
  <si>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</si>
  <si>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</si>
  <si>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</si>
  <si>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</si>
  <si>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</si>
  <si>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</si>
  <si>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</si>
  <si>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</si>
  <si>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</si>
  <si>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</si>
  <si>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</si>
  <si>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</si>
  <si>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</si>
  <si>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</si>
  <si>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Ⅱ－２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</si>
  <si>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</si>
  <si>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</si>
  <si>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</si>
  <si>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</si>
  <si>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</si>
  <si>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</si>
  <si>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</si>
  <si>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</si>
  <si>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</si>
  <si>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</si>
  <si>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</si>
  <si>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</si>
  <si>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蒲郡市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</si>
  <si>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</si>
  <si>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</si>
  <si>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</si>
  <si>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</si>
  <si>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</si>
  <si>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</si>
  <si>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</si>
  <si>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</si>
  <si>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</si>
  <si>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</si>
  <si>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</si>
  <si>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</si>
  <si>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</si>
  <si>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</si>
  <si>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</si>
  <si>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</si>
  <si>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</si>
  <si>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</si>
  <si>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</si>
  <si>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</si>
  <si>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</si>
  <si>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</si>
  <si>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</si>
  <si>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</si>
  <si>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</si>
  <si>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</si>
  <si>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</si>
  <si>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</si>
  <si>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</si>
  <si>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</si>
  <si>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</si>
  <si>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</si>
  <si>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</si>
  <si>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</si>
  <si>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</si>
  <si>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</si>
  <si>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</si>
  <si>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</si>
  <si>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</si>
  <si>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</si>
  <si>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</si>
  <si>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</si>
  <si>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</si>
  <si>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</si>
  <si>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</si>
  <si>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</si>
  <si>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</si>
  <si>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</si>
  <si>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</si>
  <si>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</si>
  <si>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</si>
  <si>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</si>
  <si>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</si>
  <si>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</si>
  <si>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0"/>
  </si>
  <si>
    <t>うち日本人(％)</t>
    <phoneticPr fontId="5"/>
  </si>
  <si>
    <t>-0.7</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</si>
  <si>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</si>
  <si>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</si>
  <si>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</si>
  <si>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</si>
  <si>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</si>
  <si>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</si>
  <si>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</si>
  <si>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</si>
  <si>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</si>
  <si>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</si>
  <si>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</si>
  <si>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</si>
  <si>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</si>
  <si>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</si>
  <si>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</si>
  <si>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</si>
  <si>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</si>
  <si>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</si>
  <si>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</si>
  <si>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</si>
  <si>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</si>
  <si>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</si>
  <si>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</si>
  <si>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</si>
  <si>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</si>
  <si>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</si>
  <si>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</si>
  <si>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</si>
  <si>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</si>
  <si>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</si>
  <si>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</si>
  <si>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</si>
  <si>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</si>
  <si>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</si>
  <si>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</si>
  <si>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</si>
  <si>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</si>
  <si>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</si>
  <si>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</si>
  <si>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</si>
  <si>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</si>
  <si>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</si>
  <si>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</si>
  <si>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</si>
  <si>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</si>
  <si>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</si>
  <si>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</si>
  <si>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</si>
  <si>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</si>
  <si>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</si>
  <si>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</si>
  <si>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</si>
  <si>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</si>
  <si>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</si>
  <si>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</si>
  <si>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</si>
  <si>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</si>
  <si>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愛知県蒲郡市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</si>
  <si>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</si>
  <si>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</si>
  <si>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</si>
  <si>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</si>
  <si>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</si>
  <si>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</si>
  <si>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</si>
  <si>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</si>
  <si>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</si>
  <si>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</si>
  <si>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</si>
  <si>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</si>
  <si>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</si>
  <si>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</si>
  <si>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</si>
  <si>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</si>
  <si>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</si>
  <si>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</si>
  <si>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</si>
  <si>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</si>
  <si>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</si>
  <si>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</si>
  <si>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</si>
  <si>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</si>
  <si>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</si>
  <si>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</si>
  <si>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</si>
  <si>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</si>
  <si>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</si>
  <si>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</si>
  <si>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</si>
  <si>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</si>
  <si>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</si>
  <si>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</si>
  <si>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</si>
  <si>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</si>
  <si>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</si>
  <si>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</si>
  <si>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</si>
  <si>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</si>
  <si>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</si>
  <si>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</si>
  <si>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</si>
  <si>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</si>
  <si>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</si>
  <si>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</si>
  <si>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</si>
  <si>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</si>
  <si>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</si>
  <si>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</si>
  <si>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</si>
  <si>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</si>
  <si>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</si>
  <si>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</si>
  <si>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</si>
  <si>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</si>
  <si>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</si>
  <si>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</si>
  <si>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</si>
  <si>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</si>
  <si>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</si>
  <si>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</si>
  <si>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</si>
  <si>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</si>
  <si>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</si>
  <si>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</si>
  <si>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</si>
  <si>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</si>
  <si>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</si>
  <si>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</si>
  <si>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</si>
  <si>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</si>
  <si>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</si>
  <si>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</si>
  <si>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</si>
  <si>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</si>
  <si>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</si>
  <si>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</si>
  <si>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</si>
  <si>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</si>
  <si>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</si>
  <si>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</si>
  <si>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</si>
  <si>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</si>
  <si>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</si>
  <si>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</si>
  <si>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</si>
  <si>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</si>
  <si>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</si>
  <si>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</si>
  <si>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</si>
  <si>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</si>
  <si>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</si>
  <si>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</si>
  <si>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</si>
  <si>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</si>
  <si>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</si>
  <si>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</si>
  <si>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</si>
  <si>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</si>
  <si>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</si>
  <si>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</si>
  <si>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</si>
  <si>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</si>
  <si>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</si>
  <si>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</si>
  <si>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</si>
  <si>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</si>
  <si>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</si>
  <si>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</si>
  <si>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</si>
  <si>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</si>
  <si>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</si>
  <si>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</si>
  <si>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</si>
  <si>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宅地造成</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</si>
  <si>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</si>
  <si>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</si>
  <si>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</si>
  <si>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</si>
  <si>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</si>
  <si>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</si>
  <si>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</si>
  <si>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</si>
  <si>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</si>
  <si>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</si>
  <si>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</si>
  <si>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</si>
  <si>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</si>
  <si>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</si>
  <si>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</si>
  <si>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</si>
  <si>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</si>
  <si>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</si>
  <si>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</si>
  <si>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</si>
  <si>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</si>
  <si>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</si>
  <si>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</si>
  <si>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</si>
  <si>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</si>
  <si>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</si>
  <si>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</si>
  <si>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</si>
  <si>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</si>
  <si>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</si>
  <si>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</si>
  <si>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</si>
  <si>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</si>
  <si>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愛知県蒲郡市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</si>
  <si>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</si>
  <si>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</si>
  <si>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</si>
  <si>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</si>
  <si>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</si>
  <si>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</si>
  <si>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</si>
  <si>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</si>
  <si>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</si>
  <si>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</si>
  <si>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</si>
  <si>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</si>
  <si>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</si>
  <si>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</si>
  <si>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</si>
  <si>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</si>
  <si>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</si>
  <si>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</si>
  <si>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</si>
  <si>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</si>
  <si>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土地区画整理事業特別会計</t>
    <phoneticPr fontId="5"/>
  </si>
  <si>
    <t>公共用地対策事業特別会計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</si>
  <si>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</si>
  <si>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</si>
  <si>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</si>
  <si>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</si>
  <si>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</si>
  <si>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</si>
  <si>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</si>
  <si>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</si>
  <si>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</si>
  <si>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</si>
  <si>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</si>
  <si>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</si>
  <si>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</si>
  <si>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</si>
  <si>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</si>
  <si>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</si>
  <si>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</si>
  <si>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</si>
  <si>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病院事業会計</t>
    <phoneticPr fontId="5"/>
  </si>
  <si>
    <t>モーターボート競走事業会計</t>
    <phoneticPr fontId="5"/>
  </si>
  <si>
    <t>下水道事業特別会計</t>
    <phoneticPr fontId="5"/>
  </si>
  <si>
    <t>法非適用企業</t>
    <phoneticPr fontId="5"/>
  </si>
  <si>
    <t>企業用地造成事業特別会計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</si>
  <si>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</si>
  <si>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</si>
  <si>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</si>
  <si>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</si>
  <si>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</si>
  <si>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</si>
  <si>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</si>
  <si>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</si>
  <si>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</si>
  <si>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</si>
  <si>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</si>
  <si>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</si>
  <si>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</si>
  <si>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</si>
  <si>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</si>
  <si>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</si>
  <si>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</si>
  <si>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</si>
  <si>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</si>
  <si>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</si>
  <si>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</si>
  <si>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</si>
  <si>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</si>
  <si>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</si>
  <si>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</si>
  <si>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</si>
  <si>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</si>
  <si>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</si>
  <si>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</si>
  <si>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</si>
  <si>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</si>
  <si>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</si>
  <si>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</si>
  <si>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</si>
  <si>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</si>
  <si>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</si>
  <si>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</si>
  <si>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</si>
  <si>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</si>
  <si>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</si>
  <si>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</si>
  <si>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</si>
  <si>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</si>
  <si>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</si>
  <si>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</si>
  <si>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</si>
  <si>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</si>
  <si>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</si>
  <si>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</si>
  <si>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</si>
  <si>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</si>
  <si>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</si>
  <si>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</si>
  <si>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</si>
  <si>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</si>
  <si>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</si>
  <si>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</si>
  <si>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</si>
  <si>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</si>
  <si>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</si>
  <si>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</si>
  <si>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</si>
  <si>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</si>
  <si>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</si>
  <si>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</si>
  <si>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</si>
  <si>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</si>
  <si>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</si>
  <si>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</si>
  <si>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</si>
  <si>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</si>
  <si>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</si>
  <si>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</si>
  <si>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</si>
  <si>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</si>
  <si>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</si>
  <si>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</si>
  <si>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</si>
  <si>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</si>
  <si>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</si>
  <si>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</si>
  <si>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</si>
  <si>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</si>
  <si>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</si>
  <si>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</si>
  <si>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</si>
  <si>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</si>
  <si>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</si>
  <si>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</si>
  <si>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</si>
  <si>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</si>
  <si>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</si>
  <si>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</si>
  <si>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</si>
  <si>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</si>
  <si>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</si>
  <si>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</si>
  <si>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</si>
  <si>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</si>
  <si>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</si>
  <si>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</si>
  <si>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</si>
  <si>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</si>
  <si>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</si>
  <si>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</si>
  <si>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</si>
  <si>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</si>
  <si>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</si>
  <si>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</si>
  <si>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</si>
  <si>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</si>
  <si>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</si>
  <si>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</si>
  <si>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</si>
  <si>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</si>
  <si>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</si>
  <si>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</si>
  <si>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</si>
  <si>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</si>
  <si>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</si>
  <si>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</si>
  <si>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</si>
  <si>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</si>
  <si>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</si>
  <si>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</si>
  <si>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</si>
  <si>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</si>
  <si>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</si>
  <si>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</si>
  <si>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</si>
  <si>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</si>
  <si>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</si>
  <si>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</si>
  <si>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</si>
  <si>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</si>
  <si>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</si>
  <si>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</si>
  <si>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</si>
  <si>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</si>
  <si>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</si>
  <si>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</si>
  <si>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5.66</t>
  </si>
  <si>
    <t>▲ 1.99</t>
  </si>
  <si>
    <t>モーターボート競走事業会計</t>
  </si>
  <si>
    <t>水道事業会計</t>
  </si>
  <si>
    <t>一般会計</t>
  </si>
  <si>
    <t>公共用地対策事業特別会計</t>
  </si>
  <si>
    <t>土地区画整理事業特別会計</t>
  </si>
  <si>
    <t>介護保険事業特別会計</t>
  </si>
  <si>
    <t>国民健康保険事業特別会計</t>
  </si>
  <si>
    <t>後期高齢者医療事業特別会計</t>
  </si>
  <si>
    <t>その他会計（赤字）</t>
  </si>
  <si>
    <t>その他会計（黒字）</t>
  </si>
  <si>
    <t>-</t>
    <phoneticPr fontId="2"/>
  </si>
  <si>
    <t>蒲郡市幸田町衛生組合</t>
    <rPh sb="0" eb="3">
      <t>ガマゴオリシ</t>
    </rPh>
    <rPh sb="3" eb="5">
      <t>コウタ</t>
    </rPh>
    <rPh sb="5" eb="6">
      <t>チョウ</t>
    </rPh>
    <rPh sb="6" eb="8">
      <t>エイセイ</t>
    </rPh>
    <rPh sb="8" eb="10">
      <t>クミアイ</t>
    </rPh>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</si>
  <si>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</si>
  <si>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</si>
  <si>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東三河広域連合</t>
    <rPh sb="0" eb="1">
      <t>ヒガシ</t>
    </rPh>
    <rPh sb="1" eb="3">
      <t>ミカワ</t>
    </rPh>
    <rPh sb="3" eb="5">
      <t>コウイキ</t>
    </rPh>
    <rPh sb="5" eb="7">
      <t>レンゴウ</t>
    </rPh>
    <phoneticPr fontId="2"/>
  </si>
  <si>
    <t>蒲郡交通安全事業会</t>
    <rPh sb="0" eb="2">
      <t>ガマゴオリ</t>
    </rPh>
    <rPh sb="2" eb="4">
      <t>コウツウ</t>
    </rPh>
    <rPh sb="4" eb="6">
      <t>アンゼン</t>
    </rPh>
    <rPh sb="6" eb="8">
      <t>ジギョウ</t>
    </rPh>
    <rPh sb="8" eb="9">
      <t>カイ</t>
    </rPh>
    <phoneticPr fontId="2"/>
  </si>
  <si>
    <t>蒲郡港営施設㈱</t>
    <rPh sb="0" eb="2">
      <t>ガマゴオリ</t>
    </rPh>
    <rPh sb="2" eb="3">
      <t>ミナト</t>
    </rPh>
    <rPh sb="3" eb="4">
      <t>エイ</t>
    </rPh>
    <rPh sb="4" eb="6">
      <t>シセツ</t>
    </rPh>
    <phoneticPr fontId="2"/>
  </si>
  <si>
    <t>蒲郡市土地開発公社</t>
    <rPh sb="0" eb="3">
      <t>ガマゴオリシ</t>
    </rPh>
    <rPh sb="3" eb="5">
      <t>トチ</t>
    </rPh>
    <rPh sb="5" eb="7">
      <t>カイハツ</t>
    </rPh>
    <rPh sb="7" eb="9">
      <t>コウシャ</t>
    </rPh>
    <phoneticPr fontId="2"/>
  </si>
  <si>
    <t>社会福祉基金</t>
    <rPh sb="0" eb="2">
      <t>シャカイ</t>
    </rPh>
    <rPh sb="2" eb="4">
      <t>フクシ</t>
    </rPh>
    <rPh sb="4" eb="6">
      <t>キキン</t>
    </rPh>
    <phoneticPr fontId="11"/>
  </si>
  <si>
    <t>ふるさと蒲郡応援基金</t>
    <rPh sb="4" eb="6">
      <t>ガマゴオリ</t>
    </rPh>
    <rPh sb="6" eb="8">
      <t>オウエン</t>
    </rPh>
    <rPh sb="8" eb="10">
      <t>キキン</t>
    </rPh>
    <phoneticPr fontId="11"/>
  </si>
  <si>
    <t>国際交流基金</t>
    <rPh sb="0" eb="2">
      <t>コクサイ</t>
    </rPh>
    <rPh sb="2" eb="4">
      <t>コウリュウ</t>
    </rPh>
    <rPh sb="4" eb="6">
      <t>キキン</t>
    </rPh>
    <phoneticPr fontId="11"/>
  </si>
  <si>
    <t>教育文化振興基金</t>
    <rPh sb="0" eb="2">
      <t>キョウイク</t>
    </rPh>
    <rPh sb="2" eb="4">
      <t>ブンカ</t>
    </rPh>
    <rPh sb="4" eb="6">
      <t>シンコウ</t>
    </rPh>
    <rPh sb="6" eb="8">
      <t>キキン</t>
    </rPh>
    <phoneticPr fontId="11"/>
  </si>
  <si>
    <t>教育施設整備事業基金</t>
    <rPh sb="0" eb="2">
      <t>キョウイク</t>
    </rPh>
    <rPh sb="2" eb="4">
      <t>シセツ</t>
    </rPh>
    <rPh sb="4" eb="6">
      <t>セイビ</t>
    </rPh>
    <rPh sb="6" eb="8">
      <t>ジギョウ</t>
    </rPh>
    <rPh sb="8" eb="10">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</si>
  <si>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</si>
  <si>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</si>
  <si>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</si>
  <si>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ここ数年、他会計に対する繰出しをモーターボート競走事業会計から直接行っているため、将来負担比率は発生していない。一方で、有形固定資産減価償却率は類似団体よりも高く、上昇傾向にあるが、主な要因としては、一番古い校舎で昭和年２０代に建設されたものもある小中学校２０校の有形固定資産減価償却率が７８．４％になっていること、図書館、体育館、市民会館などの大型施設の有形固定資産減価償却率がいずれも８０％以上であることなどが挙げられる。公共施設等総合管理計画に基づき、今後、多機能集約化、老朽化対策に積極的に取り組んで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</si>
  <si>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</si>
  <si>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</si>
  <si>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</si>
  <si>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</si>
  <si>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</si>
  <si>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</si>
  <si>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類似団体と比較して実質公債費比率、将来負担比率は低い水準にある。これは、他会計に対する繰出しをモーターボート競走事業会計から直接行っていることが挙げられる。しかし、有形固定資産減価償却率が類似団体と比較して高く、今後は地方債の発行増加、モーターボート競走事業の収益悪化の可能性により実質公債費比率が上昇していくことが考えられるため、これまで以上に公債費の適正化に取り組んでいく必要がある。</t>
    <rPh sb="135" eb="138">
      <t>カノウセイ</t>
    </rPh>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</si>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</sst>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2"/>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69560</c:v>
                </c:pt>
                <c:pt idx="1">
                  <c:v>65988</c:v>
                </c:pt>
                <c:pt idx="2">
                  <c:v>54227</c:v>
                </c:pt>
                <c:pt idx="3">
                  <c:v>57295</c:v>
                </c:pt>
                <c:pt idx="4">
                  <c:v>54110</c:v>
                </c:pt>
              </c:numCache>
            </c:numRef>
          </c:val>
          <c:smooth val="0"/>
          <c:extLst>
            <c:ext xmlns:c16="http://schemas.microsoft.com/office/drawing/2014/chart" uri="{C3380CC4-5D6E-409C-BE32-E72D297353CC}">
              <c16:uniqueId val="{00000000-B36B-4B9B-847C-84A9F8C2ACC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34918</c:v>
                </c:pt>
                <c:pt idx="1">
                  <c:v>37086</c:v>
                </c:pt>
                <c:pt idx="2">
                  <c:v>35684</c:v>
                </c:pt>
                <c:pt idx="3">
                  <c:v>32991</c:v>
                </c:pt>
                <c:pt idx="4">
                  <c:v>39145</c:v>
                </c:pt>
              </c:numCache>
            </c:numRef>
          </c:val>
          <c:smooth val="0"/>
          <c:extLst>
            <c:ext xmlns:c16="http://schemas.microsoft.com/office/drawing/2014/chart" uri="{C3380CC4-5D6E-409C-BE32-E72D297353CC}">
              <c16:uniqueId val="{00000001-B36B-4B9B-847C-84A9F8C2ACCE}"/>
            </c:ext>
          </c:extLst>
        </c:ser>
        <c:dLbls>
          <c:showLegendKey val="0"/>
          <c:showVal val="0"/>
          <c:showCatName val="0"/>
          <c:showSerName val="0"/>
          <c:showPercent val="0"/>
          <c:showBubbleSize val="0"/>
        </c:dLbls>
        <c:marker val="1"/>
        <c:smooth val="0"/>
        <c:axId val="385315832"/>
        <c:axId val="170843304"/>
      </c:lineChart>
      <c:catAx>
        <c:axId val="3853158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0843304"/>
        <c:crosses val="autoZero"/>
        <c:auto val="1"/>
        <c:lblAlgn val="ctr"/>
        <c:lblOffset val="100"/>
        <c:tickLblSkip val="1"/>
        <c:tickMarkSkip val="1"/>
        <c:noMultiLvlLbl val="0"/>
      </c:catAx>
      <c:valAx>
        <c:axId val="170843304"/>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58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853158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76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11.62</c:v>
                </c:pt>
                <c:pt idx="1">
                  <c:v>12.04</c:v>
                </c:pt>
                <c:pt idx="2">
                  <c:v>12.43</c:v>
                </c:pt>
                <c:pt idx="3">
                  <c:v>12.64</c:v>
                </c:pt>
                <c:pt idx="4">
                  <c:v>10.220000000000001</c:v>
                </c:pt>
              </c:numCache>
            </c:numRef>
          </c:val>
          <c:extLst>
            <c:ext xmlns:c16="http://schemas.microsoft.com/office/drawing/2014/chart" uri="{C3380CC4-5D6E-409C-BE32-E72D297353CC}">
              <c16:uniqueId val="{00000000-F48D-4C8C-A310-431B025033C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18.47</c:v>
                </c:pt>
                <c:pt idx="1">
                  <c:v>19.309999999999999</c:v>
                </c:pt>
                <c:pt idx="2">
                  <c:v>18.98</c:v>
                </c:pt>
                <c:pt idx="3">
                  <c:v>19.510000000000002</c:v>
                </c:pt>
                <c:pt idx="4">
                  <c:v>21.72</c:v>
                </c:pt>
              </c:numCache>
            </c:numRef>
          </c:val>
          <c:extLst>
            <c:ext xmlns:c16="http://schemas.microsoft.com/office/drawing/2014/chart" uri="{C3380CC4-5D6E-409C-BE32-E72D297353CC}">
              <c16:uniqueId val="{00000001-F48D-4C8C-A310-431B025033CB}"/>
            </c:ext>
          </c:extLst>
        </c:ser>
        <c:dLbls>
          <c:showLegendKey val="0"/>
          <c:showVal val="0"/>
          <c:showCatName val="0"/>
          <c:showSerName val="0"/>
          <c:showPercent val="0"/>
          <c:showBubbleSize val="0"/>
        </c:dLbls>
        <c:gapWidth val="250"/>
        <c:overlap val="100"/>
        <c:axId val="387621256"/>
        <c:axId val="3876216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-5.66</c:v>
                </c:pt>
                <c:pt idx="1">
                  <c:v>1.24</c:v>
                </c:pt>
                <c:pt idx="2">
                  <c:v>0.95</c:v>
                </c:pt>
                <c:pt idx="3">
                  <c:v>0.56999999999999995</c:v>
                </c:pt>
                <c:pt idx="4">
                  <c:v>-1.99</c:v>
                </c:pt>
              </c:numCache>
            </c:numRef>
          </c:val>
          <c:smooth val="0"/>
          <c:extLst>
            <c:ext xmlns:c16="http://schemas.microsoft.com/office/drawing/2014/chart" uri="{C3380CC4-5D6E-409C-BE32-E72D297353CC}">
              <c16:uniqueId val="{00000002-F48D-4C8C-A310-431B025033CB}"/>
            </c:ext>
          </c:extLst>
        </c:ser>
        <c:dLbls>
          <c:showLegendKey val="0"/>
          <c:showVal val="0"/>
          <c:showCatName val="0"/>
          <c:showSerName val="0"/>
          <c:showPercent val="0"/>
          <c:showBubbleSize val="0"/>
        </c:dLbls>
        <c:marker val="1"/>
        <c:smooth val="0"/>
        <c:axId val="387621256"/>
        <c:axId val="387621648"/>
      </c:lineChart>
      <c:catAx>
        <c:axId val="387621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87621648"/>
        <c:crosses val="autoZero"/>
        <c:auto val="1"/>
        <c:lblAlgn val="ctr"/>
        <c:lblOffset val="100"/>
        <c:tickLblSkip val="1"/>
        <c:tickMarkSkip val="1"/>
        <c:noMultiLvlLbl val="0"/>
      </c:catAx>
      <c:valAx>
        <c:axId val="3876216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7621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18.61</c:v>
                </c:pt>
                <c:pt idx="2">
                  <c:v>#N/A</c:v>
                </c:pt>
                <c:pt idx="3">
                  <c:v>6.31</c:v>
                </c:pt>
                <c:pt idx="4">
                  <c:v>#N/A</c:v>
                </c:pt>
                <c:pt idx="5">
                  <c:v>4.38</c:v>
                </c:pt>
                <c:pt idx="6">
                  <c:v>#N/A</c:v>
                </c:pt>
                <c:pt idx="7">
                  <c:v>2.42</c:v>
                </c:pt>
                <c:pt idx="8">
                  <c:v>#N/A</c:v>
                </c:pt>
                <c:pt idx="9">
                  <c:v>0.06</c:v>
                </c:pt>
              </c:numCache>
            </c:numRef>
          </c:val>
          <c:extLst>
            <c:ext xmlns:c16="http://schemas.microsoft.com/office/drawing/2014/chart" uri="{C3380CC4-5D6E-409C-BE32-E72D297353CC}">
              <c16:uniqueId val="{00000000-5F61-44B1-8D52-C1B9E73E908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F61-44B1-8D52-C1B9E73E908F}"/>
            </c:ext>
          </c:extLst>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0.02</c:v>
                </c:pt>
                <c:pt idx="2">
                  <c:v>#N/A</c:v>
                </c:pt>
                <c:pt idx="3">
                  <c:v>0.17</c:v>
                </c:pt>
                <c:pt idx="4">
                  <c:v>#N/A</c:v>
                </c:pt>
                <c:pt idx="5">
                  <c:v>0.2</c:v>
                </c:pt>
                <c:pt idx="6">
                  <c:v>#N/A</c:v>
                </c:pt>
                <c:pt idx="7">
                  <c:v>0.18</c:v>
                </c:pt>
                <c:pt idx="8">
                  <c:v>#N/A</c:v>
                </c:pt>
                <c:pt idx="9">
                  <c:v>0.19</c:v>
                </c:pt>
              </c:numCache>
            </c:numRef>
          </c:val>
          <c:extLst>
            <c:ext xmlns:c16="http://schemas.microsoft.com/office/drawing/2014/chart" uri="{C3380CC4-5D6E-409C-BE32-E72D297353CC}">
              <c16:uniqueId val="{00000002-5F61-44B1-8D52-C1B9E73E908F}"/>
            </c:ext>
          </c:extLst>
        </c:ser>
        <c:ser>
          <c:idx val="3"/>
          <c:order val="3"/>
          <c:tx>
            <c:strRef>
              <c:f>データシート!$A$30</c:f>
              <c:strCache>
                <c:ptCount val="1"/>
                <c:pt idx="0">
                  <c:v>国民健康保険事業特別会計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1.05</c:v>
                </c:pt>
                <c:pt idx="2">
                  <c:v>#N/A</c:v>
                </c:pt>
                <c:pt idx="3">
                  <c:v>0.72</c:v>
                </c:pt>
                <c:pt idx="4">
                  <c:v>#N/A</c:v>
                </c:pt>
                <c:pt idx="5">
                  <c:v>0.26</c:v>
                </c:pt>
                <c:pt idx="6">
                  <c:v>#N/A</c:v>
                </c:pt>
                <c:pt idx="7">
                  <c:v>0.48</c:v>
                </c:pt>
                <c:pt idx="8">
                  <c:v>#N/A</c:v>
                </c:pt>
                <c:pt idx="9">
                  <c:v>0.31</c:v>
                </c:pt>
              </c:numCache>
            </c:numRef>
          </c:val>
          <c:extLst>
            <c:ext xmlns:c16="http://schemas.microsoft.com/office/drawing/2014/chart" uri="{C3380CC4-5D6E-409C-BE32-E72D297353CC}">
              <c16:uniqueId val="{00000003-5F61-44B1-8D52-C1B9E73E908F}"/>
            </c:ext>
          </c:extLst>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0.38</c:v>
                </c:pt>
                <c:pt idx="2">
                  <c:v>#N/A</c:v>
                </c:pt>
                <c:pt idx="3">
                  <c:v>0.88</c:v>
                </c:pt>
                <c:pt idx="4">
                  <c:v>#N/A</c:v>
                </c:pt>
                <c:pt idx="5">
                  <c:v>1.04</c:v>
                </c:pt>
                <c:pt idx="6">
                  <c:v>#N/A</c:v>
                </c:pt>
                <c:pt idx="7">
                  <c:v>1.7</c:v>
                </c:pt>
                <c:pt idx="8">
                  <c:v>#N/A</c:v>
                </c:pt>
                <c:pt idx="9">
                  <c:v>0.37</c:v>
                </c:pt>
              </c:numCache>
            </c:numRef>
          </c:val>
          <c:extLst>
            <c:ext xmlns:c16="http://schemas.microsoft.com/office/drawing/2014/chart" uri="{C3380CC4-5D6E-409C-BE32-E72D297353CC}">
              <c16:uniqueId val="{00000004-5F61-44B1-8D52-C1B9E73E908F}"/>
            </c:ext>
          </c:extLst>
        </c:ser>
        <c:ser>
          <c:idx val="5"/>
          <c:order val="5"/>
          <c:tx>
            <c:strRef>
              <c:f>データシート!$A$32</c:f>
              <c:strCache>
                <c:ptCount val="1"/>
                <c:pt idx="0">
                  <c:v>土地区画整理事業特別会計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1.17</c:v>
                </c:pt>
                <c:pt idx="2">
                  <c:v>#N/A</c:v>
                </c:pt>
                <c:pt idx="3">
                  <c:v>0.61</c:v>
                </c:pt>
                <c:pt idx="4">
                  <c:v>#N/A</c:v>
                </c:pt>
                <c:pt idx="5">
                  <c:v>0.84</c:v>
                </c:pt>
                <c:pt idx="6">
                  <c:v>#N/A</c:v>
                </c:pt>
                <c:pt idx="7">
                  <c:v>0.95</c:v>
                </c:pt>
                <c:pt idx="8">
                  <c:v>#N/A</c:v>
                </c:pt>
                <c:pt idx="9">
                  <c:v>0.84</c:v>
                </c:pt>
              </c:numCache>
            </c:numRef>
          </c:val>
          <c:extLst>
            <c:ext xmlns:c16="http://schemas.microsoft.com/office/drawing/2014/chart" uri="{C3380CC4-5D6E-409C-BE32-E72D297353CC}">
              <c16:uniqueId val="{00000005-5F61-44B1-8D52-C1B9E73E908F}"/>
            </c:ext>
          </c:extLst>
        </c:ser>
        <c:ser>
          <c:idx val="6"/>
          <c:order val="6"/>
          <c:tx>
            <c:strRef>
              <c:f>データシート!$A$33</c:f>
              <c:strCache>
                <c:ptCount val="1"/>
                <c:pt idx="0">
                  <c:v>公共用地対策事業特別会計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1.22</c:v>
                </c:pt>
                <c:pt idx="2">
                  <c:v>#N/A</c:v>
                </c:pt>
                <c:pt idx="3">
                  <c:v>1.21</c:v>
                </c:pt>
                <c:pt idx="4">
                  <c:v>#N/A</c:v>
                </c:pt>
                <c:pt idx="5">
                  <c:v>2.61</c:v>
                </c:pt>
                <c:pt idx="6">
                  <c:v>#N/A</c:v>
                </c:pt>
                <c:pt idx="7">
                  <c:v>3.59</c:v>
                </c:pt>
                <c:pt idx="8">
                  <c:v>#N/A</c:v>
                </c:pt>
                <c:pt idx="9">
                  <c:v>3.11</c:v>
                </c:pt>
              </c:numCache>
            </c:numRef>
          </c:val>
          <c:extLst>
            <c:ext xmlns:c16="http://schemas.microsoft.com/office/drawing/2014/chart" uri="{C3380CC4-5D6E-409C-BE32-E72D297353CC}">
              <c16:uniqueId val="{00000006-5F61-44B1-8D52-C1B9E73E908F}"/>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10.42</c:v>
                </c:pt>
                <c:pt idx="2">
                  <c:v>#N/A</c:v>
                </c:pt>
                <c:pt idx="3">
                  <c:v>10.81</c:v>
                </c:pt>
                <c:pt idx="4">
                  <c:v>#N/A</c:v>
                </c:pt>
                <c:pt idx="5">
                  <c:v>9.81</c:v>
                </c:pt>
                <c:pt idx="6">
                  <c:v>#N/A</c:v>
                </c:pt>
                <c:pt idx="7">
                  <c:v>9.0500000000000007</c:v>
                </c:pt>
                <c:pt idx="8">
                  <c:v>#N/A</c:v>
                </c:pt>
                <c:pt idx="9">
                  <c:v>7.11</c:v>
                </c:pt>
              </c:numCache>
            </c:numRef>
          </c:val>
          <c:extLst>
            <c:ext xmlns:c16="http://schemas.microsoft.com/office/drawing/2014/chart" uri="{C3380CC4-5D6E-409C-BE32-E72D297353CC}">
              <c16:uniqueId val="{00000007-5F61-44B1-8D52-C1B9E73E908F}"/>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9.4600000000000009</c:v>
                </c:pt>
                <c:pt idx="2">
                  <c:v>#N/A</c:v>
                </c:pt>
                <c:pt idx="3">
                  <c:v>8.1999999999999993</c:v>
                </c:pt>
                <c:pt idx="4">
                  <c:v>#N/A</c:v>
                </c:pt>
                <c:pt idx="5">
                  <c:v>7.65</c:v>
                </c:pt>
                <c:pt idx="6">
                  <c:v>#N/A</c:v>
                </c:pt>
                <c:pt idx="7">
                  <c:v>8.02</c:v>
                </c:pt>
                <c:pt idx="8">
                  <c:v>#N/A</c:v>
                </c:pt>
                <c:pt idx="9">
                  <c:v>7.12</c:v>
                </c:pt>
              </c:numCache>
            </c:numRef>
          </c:val>
          <c:extLst>
            <c:ext xmlns:c16="http://schemas.microsoft.com/office/drawing/2014/chart" uri="{C3380CC4-5D6E-409C-BE32-E72D297353CC}">
              <c16:uniqueId val="{00000008-5F61-44B1-8D52-C1B9E73E908F}"/>
            </c:ext>
          </c:extLst>
        </c:ser>
        <c:ser>
          <c:idx val="9"/>
          <c:order val="9"/>
          <c:tx>
            <c:strRef>
              <c:f>データシート!$A$36</c:f>
              <c:strCache>
                <c:ptCount val="1"/>
                <c:pt idx="0">
                  <c:v>モーターボート競走事業会計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0</c:v>
                </c:pt>
                <c:pt idx="1">
                  <c:v>0</c:v>
                </c:pt>
                <c:pt idx="2">
                  <c:v>#N/A</c:v>
                </c:pt>
                <c:pt idx="3">
                  <c:v>17.46</c:v>
                </c:pt>
                <c:pt idx="4">
                  <c:v>#N/A</c:v>
                </c:pt>
                <c:pt idx="5">
                  <c:v>49.08</c:v>
                </c:pt>
                <c:pt idx="6">
                  <c:v>#N/A</c:v>
                </c:pt>
                <c:pt idx="7">
                  <c:v>68.56</c:v>
                </c:pt>
                <c:pt idx="8">
                  <c:v>#N/A</c:v>
                </c:pt>
                <c:pt idx="9">
                  <c:v>83.78</c:v>
                </c:pt>
              </c:numCache>
            </c:numRef>
          </c:val>
          <c:extLst>
            <c:ext xmlns:c16="http://schemas.microsoft.com/office/drawing/2014/chart" uri="{C3380CC4-5D6E-409C-BE32-E72D297353CC}">
              <c16:uniqueId val="{00000009-5F61-44B1-8D52-C1B9E73E908F}"/>
            </c:ext>
          </c:extLst>
        </c:ser>
        <c:dLbls>
          <c:showLegendKey val="0"/>
          <c:showVal val="0"/>
          <c:showCatName val="0"/>
          <c:showSerName val="0"/>
          <c:showPercent val="0"/>
          <c:showBubbleSize val="0"/>
        </c:dLbls>
        <c:gapWidth val="150"/>
        <c:overlap val="100"/>
        <c:axId val="387622432"/>
        <c:axId val="387622824"/>
      </c:barChart>
      <c:catAx>
        <c:axId val="387622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87622824"/>
        <c:crosses val="autoZero"/>
        <c:auto val="1"/>
        <c:lblAlgn val="ctr"/>
        <c:lblOffset val="100"/>
        <c:tickLblSkip val="1"/>
        <c:tickMarkSkip val="1"/>
        <c:noMultiLvlLbl val="0"/>
      </c:catAx>
      <c:valAx>
        <c:axId val="3876228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76224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08E-2"/>
          <c:y val="8.7976539589442848E-2"/>
          <c:w val="0.90356317136844211"/>
          <c:h val="0.639296187683285"/>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3397</c:v>
                </c:pt>
                <c:pt idx="5">
                  <c:v>3374</c:v>
                </c:pt>
                <c:pt idx="8">
                  <c:v>3233</c:v>
                </c:pt>
                <c:pt idx="11">
                  <c:v>3343</c:v>
                </c:pt>
                <c:pt idx="14">
                  <c:v>3312</c:v>
                </c:pt>
              </c:numCache>
            </c:numRef>
          </c:val>
          <c:extLst>
            <c:ext xmlns:c16="http://schemas.microsoft.com/office/drawing/2014/chart" uri="{C3380CC4-5D6E-409C-BE32-E72D297353CC}">
              <c16:uniqueId val="{00000000-077A-4556-82BD-9BC9B87CD4A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77A-4556-82BD-9BC9B87CD4A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077A-4556-82BD-9BC9B87CD4A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9</c:v>
                </c:pt>
                <c:pt idx="3">
                  <c:v>9</c:v>
                </c:pt>
                <c:pt idx="6">
                  <c:v>8</c:v>
                </c:pt>
                <c:pt idx="9">
                  <c:v>52</c:v>
                </c:pt>
                <c:pt idx="12">
                  <c:v>53</c:v>
                </c:pt>
              </c:numCache>
            </c:numRef>
          </c:val>
          <c:extLst>
            <c:ext xmlns:c16="http://schemas.microsoft.com/office/drawing/2014/chart" uri="{C3380CC4-5D6E-409C-BE32-E72D297353CC}">
              <c16:uniqueId val="{00000003-077A-4556-82BD-9BC9B87CD4A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6</c:v>
                </c:pt>
                <c:pt idx="3">
                  <c:v>0</c:v>
                </c:pt>
                <c:pt idx="6">
                  <c:v>1</c:v>
                </c:pt>
                <c:pt idx="9">
                  <c:v>6</c:v>
                </c:pt>
                <c:pt idx="12">
                  <c:v>1</c:v>
                </c:pt>
              </c:numCache>
            </c:numRef>
          </c:val>
          <c:extLst>
            <c:ext xmlns:c16="http://schemas.microsoft.com/office/drawing/2014/chart" uri="{C3380CC4-5D6E-409C-BE32-E72D297353CC}">
              <c16:uniqueId val="{00000004-077A-4556-82BD-9BC9B87CD4A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77A-4556-82BD-9BC9B87CD4A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77A-4556-82BD-9BC9B87CD4A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3106</c:v>
                </c:pt>
                <c:pt idx="3">
                  <c:v>3166</c:v>
                </c:pt>
                <c:pt idx="6">
                  <c:v>3117</c:v>
                </c:pt>
                <c:pt idx="9">
                  <c:v>3241</c:v>
                </c:pt>
                <c:pt idx="12">
                  <c:v>3217</c:v>
                </c:pt>
              </c:numCache>
            </c:numRef>
          </c:val>
          <c:extLst>
            <c:ext xmlns:c16="http://schemas.microsoft.com/office/drawing/2014/chart" uri="{C3380CC4-5D6E-409C-BE32-E72D297353CC}">
              <c16:uniqueId val="{00000007-077A-4556-82BD-9BC9B87CD4A0}"/>
            </c:ext>
          </c:extLst>
        </c:ser>
        <c:dLbls>
          <c:showLegendKey val="0"/>
          <c:showVal val="0"/>
          <c:showCatName val="0"/>
          <c:showSerName val="0"/>
          <c:showPercent val="0"/>
          <c:showBubbleSize val="0"/>
        </c:dLbls>
        <c:gapWidth val="100"/>
        <c:overlap val="100"/>
        <c:axId val="387775808"/>
        <c:axId val="3877762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-276</c:v>
                </c:pt>
                <c:pt idx="2">
                  <c:v>#N/A</c:v>
                </c:pt>
                <c:pt idx="3">
                  <c:v>#N/A</c:v>
                </c:pt>
                <c:pt idx="4">
                  <c:v>-199</c:v>
                </c:pt>
                <c:pt idx="5">
                  <c:v>#N/A</c:v>
                </c:pt>
                <c:pt idx="6">
                  <c:v>#N/A</c:v>
                </c:pt>
                <c:pt idx="7">
                  <c:v>-107</c:v>
                </c:pt>
                <c:pt idx="8">
                  <c:v>#N/A</c:v>
                </c:pt>
                <c:pt idx="9">
                  <c:v>#N/A</c:v>
                </c:pt>
                <c:pt idx="10">
                  <c:v>-44</c:v>
                </c:pt>
                <c:pt idx="11">
                  <c:v>#N/A</c:v>
                </c:pt>
                <c:pt idx="12">
                  <c:v>#N/A</c:v>
                </c:pt>
                <c:pt idx="13">
                  <c:v>-41</c:v>
                </c:pt>
                <c:pt idx="14">
                  <c:v>#N/A</c:v>
                </c:pt>
              </c:numCache>
            </c:numRef>
          </c:val>
          <c:smooth val="0"/>
          <c:extLst>
            <c:ext xmlns:c16="http://schemas.microsoft.com/office/drawing/2014/chart" uri="{C3380CC4-5D6E-409C-BE32-E72D297353CC}">
              <c16:uniqueId val="{00000008-077A-4556-82BD-9BC9B87CD4A0}"/>
            </c:ext>
          </c:extLst>
        </c:ser>
        <c:dLbls>
          <c:showLegendKey val="0"/>
          <c:showVal val="0"/>
          <c:showCatName val="0"/>
          <c:showSerName val="0"/>
          <c:showPercent val="0"/>
          <c:showBubbleSize val="0"/>
        </c:dLbls>
        <c:marker val="1"/>
        <c:smooth val="0"/>
        <c:axId val="387775808"/>
        <c:axId val="387776200"/>
      </c:lineChart>
      <c:catAx>
        <c:axId val="387775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87776200"/>
        <c:crosses val="autoZero"/>
        <c:auto val="1"/>
        <c:lblAlgn val="ctr"/>
        <c:lblOffset val="100"/>
        <c:tickLblSkip val="1"/>
        <c:tickMarkSkip val="1"/>
        <c:noMultiLvlLbl val="0"/>
      </c:catAx>
      <c:valAx>
        <c:axId val="3877762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77758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62E-2"/>
          <c:w val="0.86496884859089618"/>
          <c:h val="0.58918212773855427"/>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24781</c:v>
                </c:pt>
                <c:pt idx="5">
                  <c:v>24693</c:v>
                </c:pt>
                <c:pt idx="8">
                  <c:v>24627</c:v>
                </c:pt>
                <c:pt idx="11">
                  <c:v>23872</c:v>
                </c:pt>
                <c:pt idx="14">
                  <c:v>23323</c:v>
                </c:pt>
              </c:numCache>
            </c:numRef>
          </c:val>
          <c:extLst>
            <c:ext xmlns:c16="http://schemas.microsoft.com/office/drawing/2014/chart" uri="{C3380CC4-5D6E-409C-BE32-E72D297353CC}">
              <c16:uniqueId val="{00000000-45BC-4DD6-B6BA-A5631588D82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7948</c:v>
                </c:pt>
                <c:pt idx="5">
                  <c:v>7409</c:v>
                </c:pt>
                <c:pt idx="8">
                  <c:v>7089</c:v>
                </c:pt>
                <c:pt idx="11">
                  <c:v>6383</c:v>
                </c:pt>
                <c:pt idx="14">
                  <c:v>6163</c:v>
                </c:pt>
              </c:numCache>
            </c:numRef>
          </c:val>
          <c:extLst>
            <c:ext xmlns:c16="http://schemas.microsoft.com/office/drawing/2014/chart" uri="{C3380CC4-5D6E-409C-BE32-E72D297353CC}">
              <c16:uniqueId val="{00000001-45BC-4DD6-B6BA-A5631588D82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12929</c:v>
                </c:pt>
                <c:pt idx="5">
                  <c:v>6269</c:v>
                </c:pt>
                <c:pt idx="8">
                  <c:v>6711</c:v>
                </c:pt>
                <c:pt idx="11">
                  <c:v>7368</c:v>
                </c:pt>
                <c:pt idx="14">
                  <c:v>8735</c:v>
                </c:pt>
              </c:numCache>
            </c:numRef>
          </c:val>
          <c:extLst>
            <c:ext xmlns:c16="http://schemas.microsoft.com/office/drawing/2014/chart" uri="{C3380CC4-5D6E-409C-BE32-E72D297353CC}">
              <c16:uniqueId val="{00000002-45BC-4DD6-B6BA-A5631588D82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5BC-4DD6-B6BA-A5631588D82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5BC-4DD6-B6BA-A5631588D82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5BC-4DD6-B6BA-A5631588D82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3678</c:v>
                </c:pt>
                <c:pt idx="3">
                  <c:v>3322</c:v>
                </c:pt>
                <c:pt idx="6">
                  <c:v>2743</c:v>
                </c:pt>
                <c:pt idx="9">
                  <c:v>2840</c:v>
                </c:pt>
                <c:pt idx="12">
                  <c:v>2827</c:v>
                </c:pt>
              </c:numCache>
            </c:numRef>
          </c:val>
          <c:extLst>
            <c:ext xmlns:c16="http://schemas.microsoft.com/office/drawing/2014/chart" uri="{C3380CC4-5D6E-409C-BE32-E72D297353CC}">
              <c16:uniqueId val="{00000006-45BC-4DD6-B6BA-A5631588D82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83</c:v>
                </c:pt>
                <c:pt idx="3">
                  <c:v>333</c:v>
                </c:pt>
                <c:pt idx="6">
                  <c:v>355</c:v>
                </c:pt>
                <c:pt idx="9">
                  <c:v>654</c:v>
                </c:pt>
                <c:pt idx="12">
                  <c:v>604</c:v>
                </c:pt>
              </c:numCache>
            </c:numRef>
          </c:val>
          <c:extLst>
            <c:ext xmlns:c16="http://schemas.microsoft.com/office/drawing/2014/chart" uri="{C3380CC4-5D6E-409C-BE32-E72D297353CC}">
              <c16:uniqueId val="{00000007-45BC-4DD6-B6BA-A5631588D82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5422</c:v>
                </c:pt>
                <c:pt idx="3">
                  <c:v>5031</c:v>
                </c:pt>
                <c:pt idx="6">
                  <c:v>4596</c:v>
                </c:pt>
                <c:pt idx="9">
                  <c:v>4386</c:v>
                </c:pt>
                <c:pt idx="12">
                  <c:v>3978</c:v>
                </c:pt>
              </c:numCache>
            </c:numRef>
          </c:val>
          <c:extLst>
            <c:ext xmlns:c16="http://schemas.microsoft.com/office/drawing/2014/chart" uri="{C3380CC4-5D6E-409C-BE32-E72D297353CC}">
              <c16:uniqueId val="{00000008-45BC-4DD6-B6BA-A5631588D82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55</c:v>
                </c:pt>
                <c:pt idx="3">
                  <c:v>52</c:v>
                </c:pt>
                <c:pt idx="6">
                  <c:v>271</c:v>
                </c:pt>
                <c:pt idx="9">
                  <c:v>267</c:v>
                </c:pt>
                <c:pt idx="12">
                  <c:v>264</c:v>
                </c:pt>
              </c:numCache>
            </c:numRef>
          </c:val>
          <c:extLst>
            <c:ext xmlns:c16="http://schemas.microsoft.com/office/drawing/2014/chart" uri="{C3380CC4-5D6E-409C-BE32-E72D297353CC}">
              <c16:uniqueId val="{00000009-45BC-4DD6-B6BA-A5631588D82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29619</c:v>
                </c:pt>
                <c:pt idx="3">
                  <c:v>28709</c:v>
                </c:pt>
                <c:pt idx="6">
                  <c:v>28148</c:v>
                </c:pt>
                <c:pt idx="9">
                  <c:v>27056</c:v>
                </c:pt>
                <c:pt idx="12">
                  <c:v>26266</c:v>
                </c:pt>
              </c:numCache>
            </c:numRef>
          </c:val>
          <c:extLst>
            <c:ext xmlns:c16="http://schemas.microsoft.com/office/drawing/2014/chart" uri="{C3380CC4-5D6E-409C-BE32-E72D297353CC}">
              <c16:uniqueId val="{0000000A-45BC-4DD6-B6BA-A5631588D82F}"/>
            </c:ext>
          </c:extLst>
        </c:ser>
        <c:dLbls>
          <c:showLegendKey val="0"/>
          <c:showVal val="0"/>
          <c:showCatName val="0"/>
          <c:showSerName val="0"/>
          <c:showPercent val="0"/>
          <c:showBubbleSize val="0"/>
        </c:dLbls>
        <c:gapWidth val="100"/>
        <c:overlap val="100"/>
        <c:axId val="387777376"/>
        <c:axId val="3877777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45BC-4DD6-B6BA-A5631588D82F}"/>
            </c:ext>
          </c:extLst>
        </c:ser>
        <c:dLbls>
          <c:showLegendKey val="0"/>
          <c:showVal val="0"/>
          <c:showCatName val="0"/>
          <c:showSerName val="0"/>
          <c:showPercent val="0"/>
          <c:showBubbleSize val="0"/>
        </c:dLbls>
        <c:marker val="1"/>
        <c:smooth val="0"/>
        <c:axId val="387777376"/>
        <c:axId val="387777768"/>
      </c:lineChart>
      <c:catAx>
        <c:axId val="387777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87777768"/>
        <c:crosses val="autoZero"/>
        <c:auto val="1"/>
        <c:lblAlgn val="ctr"/>
        <c:lblOffset val="100"/>
        <c:tickLblSkip val="1"/>
        <c:tickMarkSkip val="1"/>
        <c:noMultiLvlLbl val="0"/>
      </c:catAx>
      <c:valAx>
        <c:axId val="3877777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77773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2"/>
          <c:y val="7.772626212561079E-2"/>
          <c:w val="0.89122665696781667"/>
          <c:h val="0.85862490608254194"/>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3232</c:v>
                </c:pt>
                <c:pt idx="1">
                  <c:v>3304</c:v>
                </c:pt>
                <c:pt idx="2">
                  <c:v>3677</c:v>
                </c:pt>
              </c:numCache>
            </c:numRef>
          </c:val>
          <c:extLst>
            <c:ext xmlns:c16="http://schemas.microsoft.com/office/drawing/2014/chart" uri="{C3380CC4-5D6E-409C-BE32-E72D297353CC}">
              <c16:uniqueId val="{00000000-9D28-4775-B331-5D0FE56E917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272</c:v>
                </c:pt>
                <c:pt idx="1">
                  <c:v>273</c:v>
                </c:pt>
                <c:pt idx="2">
                  <c:v>273</c:v>
                </c:pt>
              </c:numCache>
            </c:numRef>
          </c:val>
          <c:extLst>
            <c:ext xmlns:c16="http://schemas.microsoft.com/office/drawing/2014/chart" uri="{C3380CC4-5D6E-409C-BE32-E72D297353CC}">
              <c16:uniqueId val="{00000001-9D28-4775-B331-5D0FE56E917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2556</c:v>
                </c:pt>
                <c:pt idx="1">
                  <c:v>2959</c:v>
                </c:pt>
                <c:pt idx="2">
                  <c:v>3446</c:v>
                </c:pt>
              </c:numCache>
            </c:numRef>
          </c:val>
          <c:extLst>
            <c:ext xmlns:c16="http://schemas.microsoft.com/office/drawing/2014/chart" uri="{C3380CC4-5D6E-409C-BE32-E72D297353CC}">
              <c16:uniqueId val="{00000002-9D28-4775-B331-5D0FE56E917C}"/>
            </c:ext>
          </c:extLst>
        </c:ser>
        <c:dLbls>
          <c:showLegendKey val="0"/>
          <c:showVal val="0"/>
          <c:showCatName val="0"/>
          <c:showSerName val="0"/>
          <c:showPercent val="0"/>
          <c:showBubbleSize val="0"/>
        </c:dLbls>
        <c:gapWidth val="120"/>
        <c:overlap val="100"/>
        <c:axId val="387775416"/>
        <c:axId val="387775024"/>
      </c:barChart>
      <c:catAx>
        <c:axId val="387775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87775024"/>
        <c:crosses val="autoZero"/>
        <c:auto val="1"/>
        <c:lblAlgn val="ctr"/>
        <c:lblOffset val="100"/>
        <c:tickLblSkip val="1"/>
        <c:tickMarkSkip val="1"/>
        <c:noMultiLvlLbl val="0"/>
      </c:catAx>
      <c:valAx>
        <c:axId val="38777502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877754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{E895C551-3987-49A4-8E6D-105C49A38ECD}</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C438-40D3-976A-F2710C1FDCA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{684522B0-00CF-47D0-8F87-A1B9A85B96B6}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438-40D3-976A-F2710C1FDCA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{15ABBAAD-D629-4C34-AD59-23C7B5008C73}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438-40D3-976A-F2710C1FDCA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{762EBC87-3E45-466A-BC66-DD56F14496A7}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438-40D3-976A-F2710C1FDCA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{9EA61F6D-8628-47D0-B4C0-D0EAB168C429}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438-40D3-976A-F2710C1FDCA6}"/>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{84836174-1930-40D5-B527-AF5C7146BF50}</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C438-40D3-976A-F2710C1FDCA6}"/>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{07BA02DC-838D-4B9A-B71F-5FDA64F9F2EA}</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C438-40D3-976A-F2710C1FDCA6}"/>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{62BC8A79-B8B5-4ED4-85E1-96861074B4A6}</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C438-40D3-976A-F2710C1FDCA6}"/>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{CDC5321E-BF3B-4D80-AC6A-D129A384AD8C}</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C438-40D3-976A-F2710C1FDCA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60</c:v>
                </c:pt>
                <c:pt idx="32">
                  <c:v>61.6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C438-40D3-976A-F2710C1FDCA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{AC1F4056-F546-4133-9F25-AD4E02ECCF3C}</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C438-40D3-976A-F2710C1FDCA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{8FD3A525-EED2-448C-80C9-BC70BE5EBC32}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438-40D3-976A-F2710C1FDCA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{14B0807A-4BFF-4EBE-AA9A-CAF962DAA5F4}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438-40D3-976A-F2710C1FDCA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{174EBB39-F2D9-4DDA-9C65-278DBE484D98}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438-40D3-976A-F2710C1FDCA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{D37B6A47-B012-4871-A38D-4106D7317D12}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438-40D3-976A-F2710C1FDCA6}"/>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{91263D42-A3EB-4418-8DC7-2F0D906722A7}</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C438-40D3-976A-F2710C1FDCA6}"/>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{1683E816-54AA-44F8-A932-1E49581029BA}</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C438-40D3-976A-F2710C1FDCA6}"/>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{DF18100A-89E6-4802-BC81-60C36089471C}</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C438-40D3-976A-F2710C1FDCA6}"/>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{83E5E514-F733-4CE1-B2E3-C03C8AD1F7BE}</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C438-40D3-976A-F2710C1FDCA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57.2</c:v>
                </c:pt>
                <c:pt idx="32">
                  <c:v>58.5</c:v>
                </c:pt>
              </c:numCache>
            </c:numRef>
          </c:xVal>
          <c:yVal>
            <c:numRef>
              <c:f>公会計指標分析・財政指標組合せ分析表!$BP$55:$DC$55</c:f>
              <c:numCache>
                <c:formatCode>#,##0.0;"▲ "#,##0.0</c:formatCode>
                <c:ptCount val="40"/>
                <c:pt idx="24">
                  <c:v>33.1</c:v>
                </c:pt>
                <c:pt idx="32">
                  <c:v>31.3</c:v>
                </c:pt>
              </c:numCache>
            </c:numRef>
          </c:yVal>
          <c:smooth val="0"/>
          <c:extLst>
            <c:ext xmlns:c16="http://schemas.microsoft.com/office/drawing/2014/chart" uri="{C3380CC4-5D6E-409C-BE32-E72D297353CC}">
              <c16:uniqueId val="{00000013-C438-40D3-976A-F2710C1FDCA6}"/>
            </c:ext>
          </c:extLst>
        </c:ser>
        <c:dLbls>
          <c:showLegendKey val="0"/>
          <c:showVal val="1"/>
          <c:showCatName val="0"/>
          <c:showSerName val="0"/>
          <c:showPercent val="0"/>
          <c:showBubbleSize val="0"/>
        </c:dLbls>
        <c:axId val="46179840"/>
        <c:axId val="46181760"/>
      </c:scatterChart>
      <c:valAx>
        <c:axId val="46179840"/>
        <c:scaling>
          <c:orientation val="minMax"/>
          <c:max val="58.7"/>
          <c:min val="57.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3.4"/>
          <c:min val="3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{B13BBABB-4809-4872-985D-2074BAAB1DAF}</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5596-402C-A996-775F29F1041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{8C6CFDE7-5C13-42BF-B82F-0CDE478A6A8C}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596-402C-A996-775F29F1041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{CCC24A0F-9493-49D8-A775-8ABA7C24E687}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596-402C-A996-775F29F1041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{44D4DEC6-44B9-489E-9780-35DE94356D72}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596-402C-A996-775F29F1041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{43811F82-3A22-4514-84C7-60D5296E47DD}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596-402C-A996-775F29F1041D}"/>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{0E52D289-D9CC-49A0-B679-94D51F4528E5}</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5596-402C-A996-775F29F1041D}"/>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{41FDCC83-31E0-4BB1-8D03-920AB507B425}</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5596-402C-A996-775F29F1041D}"/>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{5658FCF8-3086-4323-B829-D75B943E0428}</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5596-402C-A996-775F29F1041D}"/>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{9D066734-EEA5-4211-9449-EE1D3509A0E5}</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5596-402C-A996-775F29F1041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-1.6</c:v>
                </c:pt>
                <c:pt idx="8">
                  <c:v>-1.9</c:v>
                </c:pt>
                <c:pt idx="16">
                  <c:v>-1.3</c:v>
                </c:pt>
                <c:pt idx="24">
                  <c:v>-0.8</c:v>
                </c:pt>
                <c:pt idx="32">
                  <c:v>-0.4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5596-402C-A996-775F29F1041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{270544E2-FB62-4231-8662-71AA1073BA18}</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5596-402C-A996-775F29F1041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{2E738635-F758-4747-AF2C-6684526270C0}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596-402C-A996-775F29F1041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{FF6506FC-271C-44E1-9FF5-1DE7ED30C528}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596-402C-A996-775F29F1041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{75FE1CD2-FA1F-4D35-9B0D-5CFEF7331176}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596-402C-A996-775F29F1041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{0045502E-82BD-4D8D-A827-59458A8421A7}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596-402C-A996-775F29F1041D}"/>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{8C64E7E4-EAF0-4CF8-9735-C4A061367CBB}</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5596-402C-A996-775F29F1041D}"/>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{068C53B5-5E62-4F1F-AB17-24DFF0A817DC}</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5596-402C-A996-775F29F1041D}"/>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{0597D45A-DA4F-47D8-8DB3-0866C30D5B5C}</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5596-402C-A996-775F29F1041D}"/>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{FC2DF2E5-48B3-438D-AE8B-4FAAE9FE2D4B}</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5596-402C-A996-775F29F1041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c:v>
                </c:pt>
                <c:pt idx="8">
                  <c:v>8.5</c:v>
                </c:pt>
                <c:pt idx="16">
                  <c:v>7.8</c:v>
                </c:pt>
                <c:pt idx="24">
                  <c:v>7.5</c:v>
                </c:pt>
                <c:pt idx="32">
                  <c:v>7.2</c:v>
                </c:pt>
              </c:numCache>
            </c:numRef>
          </c:xVal>
          <c:yVal>
            <c:numRef>
              <c:f>公会計指標分析・財政指標組合せ分析表!$BP$77:$DC$77</c:f>
              <c:numCache>
                <c:formatCode>#,##0.0;"▲ "#,##0.0</c:formatCode>
                <c:ptCount val="40"/>
                <c:pt idx="0">
                  <c:v>41.3</c:v>
                </c:pt>
                <c:pt idx="8">
                  <c:v>33</c:v>
                </c:pt>
                <c:pt idx="16">
                  <c:v>37.299999999999997</c:v>
                </c:pt>
                <c:pt idx="24">
                  <c:v>33.1</c:v>
                </c:pt>
                <c:pt idx="32">
                  <c:v>31.3</c:v>
                </c:pt>
              </c:numCache>
            </c:numRef>
          </c:yVal>
          <c:smooth val="0"/>
          <c:extLst>
            <c:ext xmlns:c16="http://schemas.microsoft.com/office/drawing/2014/chart" uri="{C3380CC4-5D6E-409C-BE32-E72D297353CC}">
              <c16:uniqueId val="{00000013-5596-402C-A996-775F29F1041D}"/>
            </c:ext>
          </c:extLst>
        </c:ser>
        <c:dLbls>
          <c:showLegendKey val="0"/>
          <c:showVal val="1"/>
          <c:showCatName val="0"/>
          <c:showSerName val="0"/>
          <c:showPercent val="0"/>
          <c:showBubbleSize val="0"/>
        </c:dLbls>
        <c:axId val="84219776"/>
        <c:axId val="84234240"/>
      </c:scatterChart>
      <c:valAx>
        <c:axId val="84219776"/>
        <c:scaling>
          <c:orientation val="minMax"/>
          <c:max val="9.8000000000000007"/>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3"/>
          <c:min val="30.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愛知県蒲郡市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平成２</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年度の実質公債費比率は▲０．</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％（３ヵ年）、単年度でも▲０．</a:t>
          </a:r>
          <a:r>
            <a:rPr kumimoji="1" lang="ja-JP" altLang="en-US" sz="1100">
              <a:solidFill>
                <a:schemeClr val="dk1"/>
              </a:solidFill>
              <a:effectLst/>
              <a:latin typeface="+mn-lt"/>
              <a:ea typeface="+mn-ea"/>
              <a:cs typeface="+mn-cs"/>
            </a:rPr>
            <a:t>０５</a:t>
          </a:r>
          <a:r>
            <a:rPr kumimoji="1" lang="ja-JP" altLang="ja-JP" sz="1100">
              <a:solidFill>
                <a:schemeClr val="dk1"/>
              </a:solidFill>
              <a:effectLst/>
              <a:latin typeface="+mn-lt"/>
              <a:ea typeface="+mn-ea"/>
              <a:cs typeface="+mn-cs"/>
            </a:rPr>
            <a:t>％と平成２</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年度に引き続き負数となった。これはモーターボート競走事業会計から病院事業会計、下水道事業特別会計に直接繰出しを行うことによって、公営企業債における元利償還金に対する繰入額が抑えられていることが大きな要因である。</a:t>
          </a:r>
          <a:endParaRPr lang="ja-JP" altLang="ja-JP" sz="1400">
            <a:effectLst/>
          </a:endParaRPr>
        </a:p>
        <a:p>
          <a:r>
            <a:rPr kumimoji="1" lang="ja-JP" altLang="ja-JP" sz="1100" i="0">
              <a:solidFill>
                <a:schemeClr val="dk1"/>
              </a:solidFill>
              <a:effectLst/>
              <a:latin typeface="+mn-lt"/>
              <a:ea typeface="+mn-ea"/>
              <a:cs typeface="+mn-cs"/>
            </a:rPr>
            <a:t>　しかしながら、前年度比では０．</a:t>
          </a:r>
          <a:r>
            <a:rPr kumimoji="1" lang="ja-JP" altLang="en-US" sz="1100" i="0">
              <a:solidFill>
                <a:schemeClr val="dk1"/>
              </a:solidFill>
              <a:effectLst/>
              <a:latin typeface="+mn-lt"/>
              <a:ea typeface="+mn-ea"/>
              <a:cs typeface="+mn-cs"/>
            </a:rPr>
            <a:t>４</a:t>
          </a:r>
          <a:r>
            <a:rPr kumimoji="1" lang="ja-JP" altLang="ja-JP" sz="1100" i="0">
              <a:solidFill>
                <a:schemeClr val="dk1"/>
              </a:solidFill>
              <a:effectLst/>
              <a:latin typeface="+mn-lt"/>
              <a:ea typeface="+mn-ea"/>
              <a:cs typeface="+mn-cs"/>
            </a:rPr>
            <a:t>％悪化しており、これは</a:t>
          </a:r>
          <a:r>
            <a:rPr kumimoji="1" lang="ja-JP" altLang="en-US" sz="1100" i="0">
              <a:solidFill>
                <a:schemeClr val="dk1"/>
              </a:solidFill>
              <a:effectLst/>
              <a:latin typeface="+mn-lt"/>
              <a:ea typeface="+mn-ea"/>
              <a:cs typeface="+mn-cs"/>
            </a:rPr>
            <a:t>平成２８年度から</a:t>
          </a:r>
          <a:r>
            <a:rPr kumimoji="1" lang="ja-JP" altLang="ja-JP" sz="1100" i="0">
              <a:solidFill>
                <a:schemeClr val="dk1"/>
              </a:solidFill>
              <a:effectLst/>
              <a:latin typeface="+mn-lt"/>
              <a:ea typeface="+mn-ea"/>
              <a:cs typeface="+mn-cs"/>
            </a:rPr>
            <a:t>蒲郡市幸田町衛生組合の新斎場建設に伴う元金償還が開始されたことで、償還額が増加したことが主な要因である。</a:t>
          </a:r>
          <a:r>
            <a:rPr kumimoji="1" lang="ja-JP" altLang="ja-JP" sz="1100">
              <a:solidFill>
                <a:schemeClr val="dk1"/>
              </a:solidFill>
              <a:effectLst/>
              <a:latin typeface="+mn-lt"/>
              <a:ea typeface="+mn-ea"/>
              <a:cs typeface="+mn-cs"/>
            </a:rPr>
            <a:t>今後も老朽化した施設の立替などの借入が見込まれているため、注意が必要である。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愛知県蒲郡市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平成２１年度より引き続き、将来負担比率は発生していない。要因として、起債抑制の効果により一般会計等の地方債残高が減少していること、下水道事業特別会計に対する繰出しをモーターボート競走事業会計から直接行うことによって、公営企業債繰入見込額が減少していることがあげられる。また、教育施設整備基金などの充当可能基金が増となっていることがあげられる。</a:t>
          </a:r>
          <a:endParaRPr lang="ja-JP" altLang="ja-JP" sz="1400">
            <a:effectLst/>
          </a:endParaRPr>
        </a:p>
        <a:p>
          <a:r>
            <a:rPr kumimoji="1" lang="ja-JP" altLang="ja-JP" sz="1100">
              <a:solidFill>
                <a:schemeClr val="dk1"/>
              </a:solidFill>
              <a:effectLst/>
              <a:latin typeface="+mn-lt"/>
              <a:ea typeface="+mn-ea"/>
              <a:cs typeface="+mn-cs"/>
            </a:rPr>
            <a:t>　ただし、今後モーターボート競走事業において収益が悪化した場合に、他会計に対する繰出額が確保できない可能性もあることから、引き続き地方債の発行抑制等を行う必要がある。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愛知県蒲郡市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財政調整基金について取崩がなかったこと及び平成２８年決算において財政調整基金へ決算積立３００百万円を行ったことにより増加した。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教育施設整備事業基金についてＨ２８、Ｈ２９とそれぞれ３００百万円の積立を行ったことにより増加となった。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ふるさと蒲郡応援基金は、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ふるさと蒲郡応援寄附金（ふるさと納税）を財源と</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し、寄附金の増加に伴い基金についても増加した。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各基金の目的に沿って適正に管理していく。全体では増加傾向でこれは公共施設マネジメントの推進による投資的経費の増加が予想されるため財源として教育施設整備事業基金へ積立を行う。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教育施設整備事業基金　教育施設の整備に充てることを目的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社会福祉基金　　　　　社会福祉の充実を目的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ふるさと蒲郡応援基金　ふるさと納税による寄附金の積立を行う。基金の管理を適正に行い寄附目的に沿った事業の財源とする。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国際交流基金　　　　　国際交流の推進を図ることを目的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教育文化振興基金　　　教育文化の振興を図るため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教育施設整備事業基金についてはＨ２８、Ｈ２９それぞれ３００百万円の積立を行ったため増加している。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ふるさと蒲郡応援基金については寄附額の増加により基金残高が増加した。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れぞれの基金の目的に沿って適正に積立及び処分を行う。また公共施設マネジメントの推進により今後の投資的経費の増加が予想されるため、教育施設の整備に充てることを目的とした教育施設整備事業基金への積立は引続き行う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予算編成では金額に差異はあるものの基金繰入金により予算を編成しているが、決算見込みの状況から２８，２９決算において基金取崩を行わなかった。２８年度決算において決算積立３００百万円及び運用による利子収入相当額の積立を行い３，６７７百万円を計上、２８年度から３７３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市税収入増減にかかわらず、予算執行に対し、各課が経費節減（歳出削減）を行うことなどにより捻出した額等の一定額を積み立てる方策としている。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災害や急激な景気の悪化に備えること</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及び年度間調整のため、必要な金額を確保する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今後について予算の範囲内で適正な積立及び処分を行う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運用益の積立を行ったため。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将来の償還財源の確保、財政の健全な運営に資するための資金。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今後について予算の範囲内で適正な積立及び処分を行う。</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愛知県蒲郡市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80,483
77,787
56.92
29,514,652
27,705,011
1,731,250
16,932,431
26,266,365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8" name="テキスト ボックス 37"/>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9" name="テキスト ボックス 38"/>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0" name="テキスト ボックス 39"/>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1" name="テキスト ボックス 40"/>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当市では、平成２８年度に策定した公共施設等総合管理計画において、建物系施設の多機能集約化（１つの公共施設に複数の機能を盛り込み、スペースの効率化と機能の連携を高めるなど）、総量縮減の取り組みを進めている。有形固定資産減価償却率は類似団体より高い水準にあるが、それぞれの公共施設等について個別施設計画の策定を進めており、当該計画に基づいた施設の維持管理を適切に進めている。</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8" name="直線コネクタ 57"/>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9" name="テキスト ボックス 58"/>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0" name="直線コネクタ 59"/>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1" name="テキスト ボックス 60"/>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2" name="直線コネクタ 61"/>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3" name="テキスト ボックス 62"/>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4" name="直線コネクタ 63"/>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5" name="テキスト ボックス 64"/>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6" name="直線コネクタ 65"/>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7" name="テキスト ボックス 66"/>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156845</xdr:rowOff>
    </xdr:from>
    <xdr:to>
      <xdr:col>23</xdr:col>
      <xdr:colOff>85090</xdr:colOff>
      <xdr:row>34</xdr:row>
      <xdr:rowOff>165735</xdr:rowOff>
    </xdr:to>
    <xdr:cxnSp macro="">
      <xdr:nvCxnSpPr>
        <xdr:cNvPr id="71" name="直線コネクタ 70"/>
        <xdr:cNvCxnSpPr/>
      </xdr:nvCxnSpPr>
      <xdr:spPr>
        <a:xfrm flipV="1">
          <a:off x="4760595" y="5557520"/>
          <a:ext cx="1270" cy="1209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169562</xdr:rowOff>
    </xdr:from>
    <xdr:ext cx="405111" cy="259045"/>
    <xdr:sp macro="" textlink="">
      <xdr:nvSpPr>
        <xdr:cNvPr id="72" name="有形固定資産減価償却率最小値テキスト"/>
        <xdr:cNvSpPr txBox="1"/>
      </xdr:nvSpPr>
      <xdr:spPr>
        <a:xfrm>
          <a:off x="4813300"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165735</xdr:rowOff>
    </xdr:from>
    <xdr:to>
      <xdr:col>23</xdr:col>
      <xdr:colOff>174625</xdr:colOff>
      <xdr:row>34</xdr:row>
      <xdr:rowOff>165735</xdr:rowOff>
    </xdr:to>
    <xdr:cxnSp macro="">
      <xdr:nvCxnSpPr>
        <xdr:cNvPr id="73" name="直線コネクタ 72"/>
        <xdr:cNvCxnSpPr/>
      </xdr:nvCxnSpPr>
      <xdr:spPr>
        <a:xfrm>
          <a:off x="4673600" y="6766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103522</xdr:rowOff>
    </xdr:from>
    <xdr:ext cx="405111" cy="259045"/>
    <xdr:sp macro="" textlink="">
      <xdr:nvSpPr>
        <xdr:cNvPr id="74" name="有形固定資産減価償却率最大値テキスト"/>
        <xdr:cNvSpPr txBox="1"/>
      </xdr:nvSpPr>
      <xdr:spPr>
        <a:xfrm>
          <a:off x="4813300" y="533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156845</xdr:rowOff>
    </xdr:from>
    <xdr:to>
      <xdr:col>23</xdr:col>
      <xdr:colOff>174625</xdr:colOff>
      <xdr:row>27</xdr:row>
      <xdr:rowOff>156845</xdr:rowOff>
    </xdr:to>
    <xdr:cxnSp macro="">
      <xdr:nvCxnSpPr>
        <xdr:cNvPr id="75" name="直線コネクタ 74"/>
        <xdr:cNvCxnSpPr/>
      </xdr:nvCxnSpPr>
      <xdr:spPr>
        <a:xfrm>
          <a:off x="4673600" y="5557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99077</xdr:rowOff>
    </xdr:from>
    <xdr:ext cx="405111" cy="259045"/>
    <xdr:sp macro="" textlink="">
      <xdr:nvSpPr>
        <xdr:cNvPr id="76" name="有形固定資産減価償却率平均値テキスト"/>
        <xdr:cNvSpPr txBox="1"/>
      </xdr:nvSpPr>
      <xdr:spPr>
        <a:xfrm>
          <a:off x="4813300" y="6014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120650</xdr:rowOff>
    </xdr:from>
    <xdr:to>
      <xdr:col>23</xdr:col>
      <xdr:colOff>136525</xdr:colOff>
      <xdr:row>31</xdr:row>
      <xdr:rowOff>50800</xdr:rowOff>
    </xdr:to>
    <xdr:sp macro="" textlink="">
      <xdr:nvSpPr>
        <xdr:cNvPr id="77" name="フローチャート: 判断 76"/>
        <xdr:cNvSpPr/>
      </xdr:nvSpPr>
      <xdr:spPr>
        <a:xfrm>
          <a:off x="4711700" y="6035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167428</xdr:rowOff>
    </xdr:from>
    <xdr:to>
      <xdr:col>19</xdr:col>
      <xdr:colOff>187325</xdr:colOff>
      <xdr:row>31</xdr:row>
      <xdr:rowOff>97578</xdr:rowOff>
    </xdr:to>
    <xdr:sp macro="" textlink="">
      <xdr:nvSpPr>
        <xdr:cNvPr id="78" name="フローチャート: 判断 77"/>
        <xdr:cNvSpPr/>
      </xdr:nvSpPr>
      <xdr:spPr>
        <a:xfrm>
          <a:off x="4000500" y="608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67945</xdr:rowOff>
    </xdr:from>
    <xdr:to>
      <xdr:col>15</xdr:col>
      <xdr:colOff>187325</xdr:colOff>
      <xdr:row>31</xdr:row>
      <xdr:rowOff>169545</xdr:rowOff>
    </xdr:to>
    <xdr:sp macro="" textlink="">
      <xdr:nvSpPr>
        <xdr:cNvPr id="79" name="フローチャート: 判断 78"/>
        <xdr:cNvSpPr/>
      </xdr:nvSpPr>
      <xdr:spPr>
        <a:xfrm>
          <a:off x="32385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9102</xdr:rowOff>
    </xdr:from>
    <xdr:to>
      <xdr:col>23</xdr:col>
      <xdr:colOff>136525</xdr:colOff>
      <xdr:row>30</xdr:row>
      <xdr:rowOff>110702</xdr:rowOff>
    </xdr:to>
    <xdr:sp macro="" textlink="">
      <xdr:nvSpPr>
        <xdr:cNvPr id="85" name="楕円 84"/>
        <xdr:cNvSpPr/>
      </xdr:nvSpPr>
      <xdr:spPr>
        <a:xfrm>
          <a:off x="4711700" y="5924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31979</xdr:rowOff>
    </xdr:from>
    <xdr:ext cx="405111" cy="259045"/>
    <xdr:sp macro="" textlink="">
      <xdr:nvSpPr>
        <xdr:cNvPr id="86" name="有形固定資産減価償却率該当値テキスト"/>
        <xdr:cNvSpPr txBox="1"/>
      </xdr:nvSpPr>
      <xdr:spPr>
        <a:xfrm>
          <a:off x="4813300" y="5775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66675</xdr:rowOff>
    </xdr:from>
    <xdr:to>
      <xdr:col>19</xdr:col>
      <xdr:colOff>187325</xdr:colOff>
      <xdr:row>30</xdr:row>
      <xdr:rowOff>168275</xdr:rowOff>
    </xdr:to>
    <xdr:sp macro="" textlink="">
      <xdr:nvSpPr>
        <xdr:cNvPr id="87" name="楕円 86"/>
        <xdr:cNvSpPr/>
      </xdr:nvSpPr>
      <xdr:spPr>
        <a:xfrm>
          <a:off x="40005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59902</xdr:rowOff>
    </xdr:from>
    <xdr:to>
      <xdr:col>23</xdr:col>
      <xdr:colOff>85725</xdr:colOff>
      <xdr:row>30</xdr:row>
      <xdr:rowOff>117475</xdr:rowOff>
    </xdr:to>
    <xdr:cxnSp macro="">
      <xdr:nvCxnSpPr>
        <xdr:cNvPr id="88" name="直線コネクタ 87"/>
        <xdr:cNvCxnSpPr/>
      </xdr:nvCxnSpPr>
      <xdr:spPr>
        <a:xfrm flipV="1">
          <a:off x="4051300" y="5974927"/>
          <a:ext cx="711200" cy="5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88705</xdr:rowOff>
    </xdr:from>
    <xdr:ext cx="405111" cy="259045"/>
    <xdr:sp macro="" textlink="">
      <xdr:nvSpPr>
        <xdr:cNvPr id="89" name="n_1aveValue有形固定資産減価償却率"/>
        <xdr:cNvSpPr txBox="1"/>
      </xdr:nvSpPr>
      <xdr:spPr>
        <a:xfrm>
          <a:off x="3836044" y="6175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14622</xdr:rowOff>
    </xdr:from>
    <xdr:ext cx="405111" cy="259045"/>
    <xdr:sp macro="" textlink="">
      <xdr:nvSpPr>
        <xdr:cNvPr id="90" name="n_2aveValue有形固定資産減価償却率"/>
        <xdr:cNvSpPr txBox="1"/>
      </xdr:nvSpPr>
      <xdr:spPr>
        <a:xfrm>
          <a:off x="3086744" y="5929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13352</xdr:rowOff>
    </xdr:from>
    <xdr:ext cx="405111" cy="259045"/>
    <xdr:sp macro="" textlink="">
      <xdr:nvSpPr>
        <xdr:cNvPr id="91" name="n_1mainValue有形固定資産減価償却率"/>
        <xdr:cNvSpPr txBox="1"/>
      </xdr:nvSpPr>
      <xdr:spPr>
        <a:xfrm>
          <a:off x="3836044" y="5756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3" name="正方形/長方形 9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4" name="正方形/長方形 93"/>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債務償還可能年数は類似団体平均を下回っており、主な要因としては、病院事業会計及び下水道事業特別会計への繰出しをモーターボート競走事業から直接行っており、補助費等が類似団体平均、県平均を大きく下回っていることである。さらに教育・福祉施設の償還が一通り終わっていることも要因と考えられるが、当該有形固定資産減価償却率が類似団体と比べ大きく上回っていることから、ここ数年のうちに建替え等で地方債の増加が見込まれる。</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5" name="テキスト ボックス 10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7" name="直線コネクタ 10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8" name="テキスト ボックス 107"/>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9" name="直線コネクタ 10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10" name="テキスト ボックス 109"/>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1" name="直線コネクタ 11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2" name="テキスト ボックス 111"/>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3" name="直線コネクタ 11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4" name="テキスト ボックス 113"/>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5" name="直線コネクタ 11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6" name="テキスト ボックス 115"/>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8" name="テキスト ボックス 117"/>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9"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11642</xdr:rowOff>
    </xdr:from>
    <xdr:to>
      <xdr:col>76</xdr:col>
      <xdr:colOff>21589</xdr:colOff>
      <xdr:row>34</xdr:row>
      <xdr:rowOff>151342</xdr:rowOff>
    </xdr:to>
    <xdr:cxnSp macro="">
      <xdr:nvCxnSpPr>
        <xdr:cNvPr id="120" name="直線コネクタ 119"/>
        <xdr:cNvCxnSpPr/>
      </xdr:nvCxnSpPr>
      <xdr:spPr>
        <a:xfrm flipV="1">
          <a:off x="14793595" y="5240867"/>
          <a:ext cx="1269"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1"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2" name="直線コネクタ 121"/>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129769</xdr:rowOff>
    </xdr:from>
    <xdr:ext cx="405111" cy="259045"/>
    <xdr:sp macro="" textlink="">
      <xdr:nvSpPr>
        <xdr:cNvPr id="123" name="債務償還可能年数最大値テキスト"/>
        <xdr:cNvSpPr txBox="1"/>
      </xdr:nvSpPr>
      <xdr:spPr>
        <a:xfrm>
          <a:off x="14846300" y="5016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11642</xdr:rowOff>
    </xdr:from>
    <xdr:to>
      <xdr:col>76</xdr:col>
      <xdr:colOff>111125</xdr:colOff>
      <xdr:row>26</xdr:row>
      <xdr:rowOff>11642</xdr:rowOff>
    </xdr:to>
    <xdr:cxnSp macro="">
      <xdr:nvCxnSpPr>
        <xdr:cNvPr id="124" name="直線コネクタ 123"/>
        <xdr:cNvCxnSpPr/>
      </xdr:nvCxnSpPr>
      <xdr:spPr>
        <a:xfrm>
          <a:off x="14706600" y="5240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41574</xdr:rowOff>
    </xdr:from>
    <xdr:ext cx="340478" cy="259045"/>
    <xdr:sp macro="" textlink="">
      <xdr:nvSpPr>
        <xdr:cNvPr id="125" name="債務償還可能年数平均値テキスト"/>
        <xdr:cNvSpPr txBox="1"/>
      </xdr:nvSpPr>
      <xdr:spPr>
        <a:xfrm>
          <a:off x="14846300" y="5785149"/>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18697</xdr:rowOff>
    </xdr:from>
    <xdr:to>
      <xdr:col>76</xdr:col>
      <xdr:colOff>73025</xdr:colOff>
      <xdr:row>30</xdr:row>
      <xdr:rowOff>120297</xdr:rowOff>
    </xdr:to>
    <xdr:sp macro="" textlink="">
      <xdr:nvSpPr>
        <xdr:cNvPr id="126" name="フローチャート: 判断 125"/>
        <xdr:cNvSpPr/>
      </xdr:nvSpPr>
      <xdr:spPr>
        <a:xfrm>
          <a:off x="14744700" y="5933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7" name="テキスト ボックス 126"/>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8" name="テキスト ボックス 127"/>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9" name="テキスト ボックス 128"/>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0" name="テキスト ボックス 129"/>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1" name="テキスト ボックス 130"/>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123120</xdr:rowOff>
    </xdr:from>
    <xdr:to>
      <xdr:col>76</xdr:col>
      <xdr:colOff>73025</xdr:colOff>
      <xdr:row>32</xdr:row>
      <xdr:rowOff>53270</xdr:rowOff>
    </xdr:to>
    <xdr:sp macro="" textlink="">
      <xdr:nvSpPr>
        <xdr:cNvPr id="132" name="楕円 131"/>
        <xdr:cNvSpPr/>
      </xdr:nvSpPr>
      <xdr:spPr>
        <a:xfrm>
          <a:off x="14744700" y="620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101547</xdr:rowOff>
    </xdr:from>
    <xdr:ext cx="340478" cy="259045"/>
    <xdr:sp macro="" textlink="">
      <xdr:nvSpPr>
        <xdr:cNvPr id="133" name="債務償還可能年数該当値テキスト"/>
        <xdr:cNvSpPr txBox="1"/>
      </xdr:nvSpPr>
      <xdr:spPr>
        <a:xfrm>
          <a:off x="14846300" y="61880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4" name="正方形/長方形 13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5" name="正方形/長方形 13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6" name="テキスト ボックス 13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7" name="テキスト ボックス 13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8" name="テキスト ボックス 13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9" name="テキスト ボックス 13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愛知県蒲郡市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80,483
77,787
56.92
29,514,652
27,705,011
1,731,250
16,932,431
26,266,365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13335</xdr:rowOff>
    </xdr:from>
    <xdr:to>
      <xdr:col>24</xdr:col>
      <xdr:colOff>62865</xdr:colOff>
      <xdr:row>42</xdr:row>
      <xdr:rowOff>70485</xdr:rowOff>
    </xdr:to>
    <xdr:cxnSp macro="">
      <xdr:nvCxnSpPr>
        <xdr:cNvPr id="56" name="直線コネクタ 55"/>
        <xdr:cNvCxnSpPr/>
      </xdr:nvCxnSpPr>
      <xdr:spPr>
        <a:xfrm flipV="1">
          <a:off x="4634865" y="584263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74312</xdr:rowOff>
    </xdr:from>
    <xdr:ext cx="405111" cy="259045"/>
    <xdr:sp macro="" textlink="">
      <xdr:nvSpPr>
        <xdr:cNvPr id="57" name="【道路】&#10;有形固定資産減価償却率最小値テキスト"/>
        <xdr:cNvSpPr txBox="1"/>
      </xdr:nvSpPr>
      <xdr:spPr>
        <a:xfrm>
          <a:off x="4673600" y="727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70485</xdr:rowOff>
    </xdr:from>
    <xdr:to>
      <xdr:col>24</xdr:col>
      <xdr:colOff>152400</xdr:colOff>
      <xdr:row>42</xdr:row>
      <xdr:rowOff>70485</xdr:rowOff>
    </xdr:to>
    <xdr:cxnSp macro="">
      <xdr:nvCxnSpPr>
        <xdr:cNvPr id="58" name="直線コネクタ 57"/>
        <xdr:cNvCxnSpPr/>
      </xdr:nvCxnSpPr>
      <xdr:spPr>
        <a:xfrm>
          <a:off x="4546600" y="727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131462</xdr:rowOff>
    </xdr:from>
    <xdr:ext cx="405111" cy="259045"/>
    <xdr:sp macro="" textlink="">
      <xdr:nvSpPr>
        <xdr:cNvPr id="59" name="【道路】&#10;有形固定資産減価償却率最大値テキスト"/>
        <xdr:cNvSpPr txBox="1"/>
      </xdr:nvSpPr>
      <xdr:spPr>
        <a:xfrm>
          <a:off x="4673600" y="561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13335</xdr:rowOff>
    </xdr:from>
    <xdr:to>
      <xdr:col>24</xdr:col>
      <xdr:colOff>152400</xdr:colOff>
      <xdr:row>34</xdr:row>
      <xdr:rowOff>13335</xdr:rowOff>
    </xdr:to>
    <xdr:cxnSp macro="">
      <xdr:nvCxnSpPr>
        <xdr:cNvPr id="60" name="直線コネクタ 59"/>
        <xdr:cNvCxnSpPr/>
      </xdr:nvCxnSpPr>
      <xdr:spPr>
        <a:xfrm>
          <a:off x="4546600" y="584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116222</xdr:rowOff>
    </xdr:from>
    <xdr:ext cx="405111" cy="259045"/>
    <xdr:sp macro="" textlink="">
      <xdr:nvSpPr>
        <xdr:cNvPr id="61" name="【道路】&#10;有形固定資産減価償却率平均値テキスト"/>
        <xdr:cNvSpPr txBox="1"/>
      </xdr:nvSpPr>
      <xdr:spPr>
        <a:xfrm>
          <a:off x="4673600" y="6459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137795</xdr:rowOff>
    </xdr:from>
    <xdr:to>
      <xdr:col>24</xdr:col>
      <xdr:colOff>114300</xdr:colOff>
      <xdr:row>38</xdr:row>
      <xdr:rowOff>67945</xdr:rowOff>
    </xdr:to>
    <xdr:sp macro="" textlink="">
      <xdr:nvSpPr>
        <xdr:cNvPr id="62" name="フローチャート: 判断 61"/>
        <xdr:cNvSpPr/>
      </xdr:nvSpPr>
      <xdr:spPr>
        <a:xfrm>
          <a:off x="4584700" y="64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162560</xdr:rowOff>
    </xdr:from>
    <xdr:to>
      <xdr:col>20</xdr:col>
      <xdr:colOff>38100</xdr:colOff>
      <xdr:row>38</xdr:row>
      <xdr:rowOff>92710</xdr:rowOff>
    </xdr:to>
    <xdr:sp macro="" textlink="">
      <xdr:nvSpPr>
        <xdr:cNvPr id="63" name="フローチャート: 判断 62"/>
        <xdr:cNvSpPr/>
      </xdr:nvSpPr>
      <xdr:spPr>
        <a:xfrm>
          <a:off x="3746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29210</xdr:rowOff>
    </xdr:from>
    <xdr:to>
      <xdr:col>15</xdr:col>
      <xdr:colOff>101600</xdr:colOff>
      <xdr:row>38</xdr:row>
      <xdr:rowOff>130810</xdr:rowOff>
    </xdr:to>
    <xdr:sp macro="" textlink="">
      <xdr:nvSpPr>
        <xdr:cNvPr id="64" name="フローチャート: 判断 63"/>
        <xdr:cNvSpPr/>
      </xdr:nvSpPr>
      <xdr:spPr>
        <a:xfrm>
          <a:off x="2857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128270</xdr:rowOff>
    </xdr:from>
    <xdr:to>
      <xdr:col>24</xdr:col>
      <xdr:colOff>114300</xdr:colOff>
      <xdr:row>38</xdr:row>
      <xdr:rowOff>58420</xdr:rowOff>
    </xdr:to>
    <xdr:sp macro="" textlink="">
      <xdr:nvSpPr>
        <xdr:cNvPr id="70" name="楕円 69"/>
        <xdr:cNvSpPr/>
      </xdr:nvSpPr>
      <xdr:spPr>
        <a:xfrm>
          <a:off x="45847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151147</xdr:rowOff>
    </xdr:from>
    <xdr:ext cx="405111" cy="259045"/>
    <xdr:sp macro="" textlink="">
      <xdr:nvSpPr>
        <xdr:cNvPr id="71" name="【道路】&#10;有形固定資産減価償却率該当値テキスト"/>
        <xdr:cNvSpPr txBox="1"/>
      </xdr:nvSpPr>
      <xdr:spPr>
        <a:xfrm>
          <a:off x="4673600" y="632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166370</xdr:rowOff>
    </xdr:from>
    <xdr:to>
      <xdr:col>20</xdr:col>
      <xdr:colOff>38100</xdr:colOff>
      <xdr:row>38</xdr:row>
      <xdr:rowOff>96520</xdr:rowOff>
    </xdr:to>
    <xdr:sp macro="" textlink="">
      <xdr:nvSpPr>
        <xdr:cNvPr id="72" name="楕円 71"/>
        <xdr:cNvSpPr/>
      </xdr:nvSpPr>
      <xdr:spPr>
        <a:xfrm>
          <a:off x="3746500" y="651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7620</xdr:rowOff>
    </xdr:from>
    <xdr:to>
      <xdr:col>24</xdr:col>
      <xdr:colOff>63500</xdr:colOff>
      <xdr:row>38</xdr:row>
      <xdr:rowOff>45720</xdr:rowOff>
    </xdr:to>
    <xdr:cxnSp macro="">
      <xdr:nvCxnSpPr>
        <xdr:cNvPr id="73" name="直線コネクタ 72"/>
        <xdr:cNvCxnSpPr/>
      </xdr:nvCxnSpPr>
      <xdr:spPr>
        <a:xfrm flipV="1">
          <a:off x="3797300" y="65227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109237</xdr:rowOff>
    </xdr:from>
    <xdr:ext cx="405111" cy="259045"/>
    <xdr:sp macro="" textlink="">
      <xdr:nvSpPr>
        <xdr:cNvPr id="74" name="n_1aveValue【道路】&#10;有形固定資産減価償却率"/>
        <xdr:cNvSpPr txBox="1"/>
      </xdr:nvSpPr>
      <xdr:spPr>
        <a:xfrm>
          <a:off x="35820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147337</xdr:rowOff>
    </xdr:from>
    <xdr:ext cx="405111" cy="259045"/>
    <xdr:sp macro="" textlink="">
      <xdr:nvSpPr>
        <xdr:cNvPr id="75" name="n_2aveValue【道路】&#10;有形固定資産減価償却率"/>
        <xdr:cNvSpPr txBox="1"/>
      </xdr:nvSpPr>
      <xdr:spPr>
        <a:xfrm>
          <a:off x="2705744" y="631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87647</xdr:rowOff>
    </xdr:from>
    <xdr:ext cx="405111" cy="259045"/>
    <xdr:sp macro="" textlink="">
      <xdr:nvSpPr>
        <xdr:cNvPr id="76" name="n_1mainValue【道路】&#10;有形固定資産減価償却率"/>
        <xdr:cNvSpPr txBox="1"/>
      </xdr:nvSpPr>
      <xdr:spPr>
        <a:xfrm>
          <a:off x="3582044" y="660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0" name="テキスト ボックス 89"/>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2" name="テキスト ボックス 91"/>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4" name="テキスト ボックス 93"/>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6" name="テキスト ボックス 95"/>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8" name="テキスト ボックス 97"/>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44291</xdr:rowOff>
    </xdr:from>
    <xdr:to>
      <xdr:col>54</xdr:col>
      <xdr:colOff>189865</xdr:colOff>
      <xdr:row>41</xdr:row>
      <xdr:rowOff>142189</xdr:rowOff>
    </xdr:to>
    <xdr:cxnSp macro="">
      <xdr:nvCxnSpPr>
        <xdr:cNvPr id="100" name="直線コネクタ 99"/>
        <xdr:cNvCxnSpPr/>
      </xdr:nvCxnSpPr>
      <xdr:spPr>
        <a:xfrm flipV="1">
          <a:off x="10476865" y="5873591"/>
          <a:ext cx="0" cy="1298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146016</xdr:rowOff>
    </xdr:from>
    <xdr:ext cx="469744" cy="259045"/>
    <xdr:sp macro="" textlink="">
      <xdr:nvSpPr>
        <xdr:cNvPr id="101" name="【道路】&#10;一人当たり延長最小値テキスト"/>
        <xdr:cNvSpPr txBox="1"/>
      </xdr:nvSpPr>
      <xdr:spPr>
        <a:xfrm>
          <a:off x="10515600" y="717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142189</xdr:rowOff>
    </xdr:from>
    <xdr:to>
      <xdr:col>55</xdr:col>
      <xdr:colOff>88900</xdr:colOff>
      <xdr:row>41</xdr:row>
      <xdr:rowOff>142189</xdr:rowOff>
    </xdr:to>
    <xdr:cxnSp macro="">
      <xdr:nvCxnSpPr>
        <xdr:cNvPr id="102" name="直線コネクタ 101"/>
        <xdr:cNvCxnSpPr/>
      </xdr:nvCxnSpPr>
      <xdr:spPr>
        <a:xfrm>
          <a:off x="10388600" y="7171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162418</xdr:rowOff>
    </xdr:from>
    <xdr:ext cx="534377" cy="259045"/>
    <xdr:sp macro="" textlink="">
      <xdr:nvSpPr>
        <xdr:cNvPr id="103" name="【道路】&#10;一人当たり延長最大値テキスト"/>
        <xdr:cNvSpPr txBox="1"/>
      </xdr:nvSpPr>
      <xdr:spPr>
        <a:xfrm>
          <a:off x="10515600" y="5648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44291</xdr:rowOff>
    </xdr:from>
    <xdr:to>
      <xdr:col>55</xdr:col>
      <xdr:colOff>88900</xdr:colOff>
      <xdr:row>34</xdr:row>
      <xdr:rowOff>44291</xdr:rowOff>
    </xdr:to>
    <xdr:cxnSp macro="">
      <xdr:nvCxnSpPr>
        <xdr:cNvPr id="104" name="直線コネクタ 103"/>
        <xdr:cNvCxnSpPr/>
      </xdr:nvCxnSpPr>
      <xdr:spPr>
        <a:xfrm>
          <a:off x="10388600" y="5873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97255</xdr:rowOff>
    </xdr:from>
    <xdr:ext cx="534377" cy="259045"/>
    <xdr:sp macro="" textlink="">
      <xdr:nvSpPr>
        <xdr:cNvPr id="105" name="【道路】&#10;一人当たり延長平均値テキスト"/>
        <xdr:cNvSpPr txBox="1"/>
      </xdr:nvSpPr>
      <xdr:spPr>
        <a:xfrm>
          <a:off x="10515600" y="67838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74378</xdr:rowOff>
    </xdr:from>
    <xdr:to>
      <xdr:col>55</xdr:col>
      <xdr:colOff>50800</xdr:colOff>
      <xdr:row>41</xdr:row>
      <xdr:rowOff>4528</xdr:rowOff>
    </xdr:to>
    <xdr:sp macro="" textlink="">
      <xdr:nvSpPr>
        <xdr:cNvPr id="106" name="フローチャート: 判断 105"/>
        <xdr:cNvSpPr/>
      </xdr:nvSpPr>
      <xdr:spPr>
        <a:xfrm>
          <a:off x="10426700" y="6932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64700</xdr:rowOff>
    </xdr:from>
    <xdr:to>
      <xdr:col>50</xdr:col>
      <xdr:colOff>165100</xdr:colOff>
      <xdr:row>40</xdr:row>
      <xdr:rowOff>166300</xdr:rowOff>
    </xdr:to>
    <xdr:sp macro="" textlink="">
      <xdr:nvSpPr>
        <xdr:cNvPr id="107" name="フローチャート: 判断 106"/>
        <xdr:cNvSpPr/>
      </xdr:nvSpPr>
      <xdr:spPr>
        <a:xfrm>
          <a:off x="9588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76435</xdr:rowOff>
    </xdr:from>
    <xdr:to>
      <xdr:col>46</xdr:col>
      <xdr:colOff>38100</xdr:colOff>
      <xdr:row>41</xdr:row>
      <xdr:rowOff>6585</xdr:rowOff>
    </xdr:to>
    <xdr:sp macro="" textlink="">
      <xdr:nvSpPr>
        <xdr:cNvPr id="108" name="フローチャート: 判断 107"/>
        <xdr:cNvSpPr/>
      </xdr:nvSpPr>
      <xdr:spPr>
        <a:xfrm>
          <a:off x="8699500" y="693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143872</xdr:rowOff>
    </xdr:from>
    <xdr:to>
      <xdr:col>55</xdr:col>
      <xdr:colOff>50800</xdr:colOff>
      <xdr:row>41</xdr:row>
      <xdr:rowOff>74022</xdr:rowOff>
    </xdr:to>
    <xdr:sp macro="" textlink="">
      <xdr:nvSpPr>
        <xdr:cNvPr id="114" name="楕円 113"/>
        <xdr:cNvSpPr/>
      </xdr:nvSpPr>
      <xdr:spPr>
        <a:xfrm>
          <a:off x="10426700" y="7001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58799</xdr:rowOff>
    </xdr:from>
    <xdr:ext cx="469744" cy="259045"/>
    <xdr:sp macro="" textlink="">
      <xdr:nvSpPr>
        <xdr:cNvPr id="115" name="【道路】&#10;一人当たり延長該当値テキスト"/>
        <xdr:cNvSpPr txBox="1"/>
      </xdr:nvSpPr>
      <xdr:spPr>
        <a:xfrm>
          <a:off x="10515600" y="6916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144691</xdr:rowOff>
    </xdr:from>
    <xdr:to>
      <xdr:col>50</xdr:col>
      <xdr:colOff>165100</xdr:colOff>
      <xdr:row>41</xdr:row>
      <xdr:rowOff>74841</xdr:rowOff>
    </xdr:to>
    <xdr:sp macro="" textlink="">
      <xdr:nvSpPr>
        <xdr:cNvPr id="116" name="楕円 115"/>
        <xdr:cNvSpPr/>
      </xdr:nvSpPr>
      <xdr:spPr>
        <a:xfrm>
          <a:off x="9588500" y="700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23222</xdr:rowOff>
    </xdr:from>
    <xdr:to>
      <xdr:col>55</xdr:col>
      <xdr:colOff>0</xdr:colOff>
      <xdr:row>41</xdr:row>
      <xdr:rowOff>24041</xdr:rowOff>
    </xdr:to>
    <xdr:cxnSp macro="">
      <xdr:nvCxnSpPr>
        <xdr:cNvPr id="117" name="直線コネクタ 116"/>
        <xdr:cNvCxnSpPr/>
      </xdr:nvCxnSpPr>
      <xdr:spPr>
        <a:xfrm flipV="1">
          <a:off x="9639300" y="7052672"/>
          <a:ext cx="838200" cy="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11377</xdr:rowOff>
    </xdr:from>
    <xdr:ext cx="534377" cy="259045"/>
    <xdr:sp macro="" textlink="">
      <xdr:nvSpPr>
        <xdr:cNvPr id="118" name="n_1aveValue【道路】&#10;一人当たり延長"/>
        <xdr:cNvSpPr txBox="1"/>
      </xdr:nvSpPr>
      <xdr:spPr>
        <a:xfrm>
          <a:off x="9359411" y="669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23112</xdr:rowOff>
    </xdr:from>
    <xdr:ext cx="534377" cy="259045"/>
    <xdr:sp macro="" textlink="">
      <xdr:nvSpPr>
        <xdr:cNvPr id="119" name="n_2aveValue【道路】&#10;一人当たり延長"/>
        <xdr:cNvSpPr txBox="1"/>
      </xdr:nvSpPr>
      <xdr:spPr>
        <a:xfrm>
          <a:off x="8483111" y="670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65968</xdr:rowOff>
    </xdr:from>
    <xdr:ext cx="469744" cy="259045"/>
    <xdr:sp macro="" textlink="">
      <xdr:nvSpPr>
        <xdr:cNvPr id="120" name="n_1mainValue【道路】&#10;一人当たり延長"/>
        <xdr:cNvSpPr txBox="1"/>
      </xdr:nvSpPr>
      <xdr:spPr>
        <a:xfrm>
          <a:off x="9391727" y="7095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1" name="テキスト ボックス 130"/>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2" name="直線コネクタ 13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3" name="テキスト ボックス 132"/>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4" name="直線コネクタ 13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5" name="テキスト ボックス 13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6" name="直線コネクタ 13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7" name="テキスト ボックス 13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8" name="直線コネクタ 13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9" name="テキスト ボックス 13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0" name="直線コネクタ 13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1" name="テキスト ボックス 140"/>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2" name="直線コネクタ 14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3" name="テキスト ボックス 14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158115</xdr:rowOff>
    </xdr:from>
    <xdr:to>
      <xdr:col>24</xdr:col>
      <xdr:colOff>62865</xdr:colOff>
      <xdr:row>63</xdr:row>
      <xdr:rowOff>91440</xdr:rowOff>
    </xdr:to>
    <xdr:cxnSp macro="">
      <xdr:nvCxnSpPr>
        <xdr:cNvPr id="145" name="直線コネクタ 144"/>
        <xdr:cNvCxnSpPr/>
      </xdr:nvCxnSpPr>
      <xdr:spPr>
        <a:xfrm flipV="1">
          <a:off x="4634865" y="9759315"/>
          <a:ext cx="0" cy="1133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95267</xdr:rowOff>
    </xdr:from>
    <xdr:ext cx="405111" cy="259045"/>
    <xdr:sp macro="" textlink="">
      <xdr:nvSpPr>
        <xdr:cNvPr id="146" name="【橋りょう・トンネル】&#10;有形固定資産減価償却率最小値テキスト"/>
        <xdr:cNvSpPr txBox="1"/>
      </xdr:nvSpPr>
      <xdr:spPr>
        <a:xfrm>
          <a:off x="467360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91440</xdr:rowOff>
    </xdr:from>
    <xdr:to>
      <xdr:col>24</xdr:col>
      <xdr:colOff>152400</xdr:colOff>
      <xdr:row>63</xdr:row>
      <xdr:rowOff>91440</xdr:rowOff>
    </xdr:to>
    <xdr:cxnSp macro="">
      <xdr:nvCxnSpPr>
        <xdr:cNvPr id="147" name="直線コネクタ 146"/>
        <xdr:cNvCxnSpPr/>
      </xdr:nvCxnSpPr>
      <xdr:spPr>
        <a:xfrm>
          <a:off x="4546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104792</xdr:rowOff>
    </xdr:from>
    <xdr:ext cx="405111" cy="259045"/>
    <xdr:sp macro="" textlink="">
      <xdr:nvSpPr>
        <xdr:cNvPr id="148" name="【橋りょう・トンネル】&#10;有形固定資産減価償却率最大値テキスト"/>
        <xdr:cNvSpPr txBox="1"/>
      </xdr:nvSpPr>
      <xdr:spPr>
        <a:xfrm>
          <a:off x="4673600" y="9534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158115</xdr:rowOff>
    </xdr:from>
    <xdr:to>
      <xdr:col>24</xdr:col>
      <xdr:colOff>152400</xdr:colOff>
      <xdr:row>56</xdr:row>
      <xdr:rowOff>158115</xdr:rowOff>
    </xdr:to>
    <xdr:cxnSp macro="">
      <xdr:nvCxnSpPr>
        <xdr:cNvPr id="149" name="直線コネクタ 148"/>
        <xdr:cNvCxnSpPr/>
      </xdr:nvCxnSpPr>
      <xdr:spPr>
        <a:xfrm>
          <a:off x="4546600" y="975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158132</xdr:rowOff>
    </xdr:from>
    <xdr:ext cx="405111" cy="259045"/>
    <xdr:sp macro="" textlink="">
      <xdr:nvSpPr>
        <xdr:cNvPr id="150" name="【橋りょう・トンネル】&#10;有形固定資産減価償却率平均値テキスト"/>
        <xdr:cNvSpPr txBox="1"/>
      </xdr:nvSpPr>
      <xdr:spPr>
        <a:xfrm>
          <a:off x="4673600" y="10273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8255</xdr:rowOff>
    </xdr:from>
    <xdr:to>
      <xdr:col>24</xdr:col>
      <xdr:colOff>114300</xdr:colOff>
      <xdr:row>60</xdr:row>
      <xdr:rowOff>109855</xdr:rowOff>
    </xdr:to>
    <xdr:sp macro="" textlink="">
      <xdr:nvSpPr>
        <xdr:cNvPr id="151" name="フローチャート: 判断 150"/>
        <xdr:cNvSpPr/>
      </xdr:nvSpPr>
      <xdr:spPr>
        <a:xfrm>
          <a:off x="45847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31115</xdr:rowOff>
    </xdr:from>
    <xdr:to>
      <xdr:col>20</xdr:col>
      <xdr:colOff>38100</xdr:colOff>
      <xdr:row>60</xdr:row>
      <xdr:rowOff>132715</xdr:rowOff>
    </xdr:to>
    <xdr:sp macro="" textlink="">
      <xdr:nvSpPr>
        <xdr:cNvPr id="152" name="フローチャート: 判断 151"/>
        <xdr:cNvSpPr/>
      </xdr:nvSpPr>
      <xdr:spPr>
        <a:xfrm>
          <a:off x="3746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57785</xdr:rowOff>
    </xdr:from>
    <xdr:to>
      <xdr:col>15</xdr:col>
      <xdr:colOff>101600</xdr:colOff>
      <xdr:row>60</xdr:row>
      <xdr:rowOff>159385</xdr:rowOff>
    </xdr:to>
    <xdr:sp macro="" textlink="">
      <xdr:nvSpPr>
        <xdr:cNvPr id="153" name="フローチャート: 判断 152"/>
        <xdr:cNvSpPr/>
      </xdr:nvSpPr>
      <xdr:spPr>
        <a:xfrm>
          <a:off x="2857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4" name="テキスト ボックス 15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5" name="テキスト ボックス 15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6" name="テキスト ボックス 15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7" name="テキスト ボックス 15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8" name="テキスト ボックス 15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92075</xdr:rowOff>
    </xdr:from>
    <xdr:to>
      <xdr:col>24</xdr:col>
      <xdr:colOff>114300</xdr:colOff>
      <xdr:row>60</xdr:row>
      <xdr:rowOff>22225</xdr:rowOff>
    </xdr:to>
    <xdr:sp macro="" textlink="">
      <xdr:nvSpPr>
        <xdr:cNvPr id="159" name="楕円 158"/>
        <xdr:cNvSpPr/>
      </xdr:nvSpPr>
      <xdr:spPr>
        <a:xfrm>
          <a:off x="4584700" y="1020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114952</xdr:rowOff>
    </xdr:from>
    <xdr:ext cx="405111" cy="259045"/>
    <xdr:sp macro="" textlink="">
      <xdr:nvSpPr>
        <xdr:cNvPr id="160" name="【橋りょう・トンネル】&#10;有形固定資産減価償却率該当値テキスト"/>
        <xdr:cNvSpPr txBox="1"/>
      </xdr:nvSpPr>
      <xdr:spPr>
        <a:xfrm>
          <a:off x="4673600"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114935</xdr:rowOff>
    </xdr:from>
    <xdr:to>
      <xdr:col>20</xdr:col>
      <xdr:colOff>38100</xdr:colOff>
      <xdr:row>60</xdr:row>
      <xdr:rowOff>45085</xdr:rowOff>
    </xdr:to>
    <xdr:sp macro="" textlink="">
      <xdr:nvSpPr>
        <xdr:cNvPr id="161" name="楕円 160"/>
        <xdr:cNvSpPr/>
      </xdr:nvSpPr>
      <xdr:spPr>
        <a:xfrm>
          <a:off x="3746500" y="1023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142875</xdr:rowOff>
    </xdr:from>
    <xdr:to>
      <xdr:col>24</xdr:col>
      <xdr:colOff>63500</xdr:colOff>
      <xdr:row>59</xdr:row>
      <xdr:rowOff>165735</xdr:rowOff>
    </xdr:to>
    <xdr:cxnSp macro="">
      <xdr:nvCxnSpPr>
        <xdr:cNvPr id="162" name="直線コネクタ 161"/>
        <xdr:cNvCxnSpPr/>
      </xdr:nvCxnSpPr>
      <xdr:spPr>
        <a:xfrm flipV="1">
          <a:off x="3797300" y="1025842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123842</xdr:rowOff>
    </xdr:from>
    <xdr:ext cx="405111" cy="259045"/>
    <xdr:sp macro="" textlink="">
      <xdr:nvSpPr>
        <xdr:cNvPr id="163" name="n_1aveValue【橋りょう・トンネル】&#10;有形固定資産減価償却率"/>
        <xdr:cNvSpPr txBox="1"/>
      </xdr:nvSpPr>
      <xdr:spPr>
        <a:xfrm>
          <a:off x="3582044"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4462</xdr:rowOff>
    </xdr:from>
    <xdr:ext cx="405111" cy="259045"/>
    <xdr:sp macro="" textlink="">
      <xdr:nvSpPr>
        <xdr:cNvPr id="164" name="n_2aveValue【橋りょう・トンネル】&#10;有形固定資産減価償却率"/>
        <xdr:cNvSpPr txBox="1"/>
      </xdr:nvSpPr>
      <xdr:spPr>
        <a:xfrm>
          <a:off x="2705744" y="1012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61612</xdr:rowOff>
    </xdr:from>
    <xdr:ext cx="405111" cy="259045"/>
    <xdr:sp macro="" textlink="">
      <xdr:nvSpPr>
        <xdr:cNvPr id="165" name="n_1mainValue【橋りょう・トンネル】&#10;有形固定資産減価償却率"/>
        <xdr:cNvSpPr txBox="1"/>
      </xdr:nvSpPr>
      <xdr:spPr>
        <a:xfrm>
          <a:off x="3582044" y="1000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6" name="正方形/長方形 16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7" name="正方形/長方形 16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8" name="正方形/長方形 16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9" name="正方形/長方形 16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0" name="正方形/長方形 16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1" name="正方形/長方形 17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2" name="正方形/長方形 17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3" name="正方形/長方形 17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4" name="テキスト ボックス 17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5" name="直線コネクタ 17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6" name="直線コネクタ 17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77" name="テキスト ボックス 176"/>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8" name="直線コネクタ 17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79" name="テキスト ボックス 178"/>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0" name="直線コネクタ 17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81" name="テキスト ボックス 180"/>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2" name="直線コネクタ 18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83" name="テキスト ボックス 182"/>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4" name="直線コネクタ 18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85" name="テキスト ボックス 184"/>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61040</xdr:rowOff>
    </xdr:from>
    <xdr:to>
      <xdr:col>54</xdr:col>
      <xdr:colOff>189865</xdr:colOff>
      <xdr:row>63</xdr:row>
      <xdr:rowOff>170707</xdr:rowOff>
    </xdr:to>
    <xdr:cxnSp macro="">
      <xdr:nvCxnSpPr>
        <xdr:cNvPr id="187" name="直線コネクタ 186"/>
        <xdr:cNvCxnSpPr/>
      </xdr:nvCxnSpPr>
      <xdr:spPr>
        <a:xfrm flipV="1">
          <a:off x="10476865" y="9662240"/>
          <a:ext cx="0" cy="1309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3084</xdr:rowOff>
    </xdr:from>
    <xdr:ext cx="378565" cy="259045"/>
    <xdr:sp macro="" textlink="">
      <xdr:nvSpPr>
        <xdr:cNvPr id="188" name="【橋りょう・トンネル】&#10;一人当たり有形固定資産（償却資産）額最小値テキスト"/>
        <xdr:cNvSpPr txBox="1"/>
      </xdr:nvSpPr>
      <xdr:spPr>
        <a:xfrm>
          <a:off x="10515600" y="10975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170707</xdr:rowOff>
    </xdr:from>
    <xdr:to>
      <xdr:col>55</xdr:col>
      <xdr:colOff>88900</xdr:colOff>
      <xdr:row>63</xdr:row>
      <xdr:rowOff>170707</xdr:rowOff>
    </xdr:to>
    <xdr:cxnSp macro="">
      <xdr:nvCxnSpPr>
        <xdr:cNvPr id="189" name="直線コネクタ 188"/>
        <xdr:cNvCxnSpPr/>
      </xdr:nvCxnSpPr>
      <xdr:spPr>
        <a:xfrm>
          <a:off x="10388600" y="1097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7717</xdr:rowOff>
    </xdr:from>
    <xdr:ext cx="599010" cy="259045"/>
    <xdr:sp macro="" textlink="">
      <xdr:nvSpPr>
        <xdr:cNvPr id="190" name="【橋りょう・トンネル】&#10;一人当たり有形固定資産（償却資産）額最大値テキスト"/>
        <xdr:cNvSpPr txBox="1"/>
      </xdr:nvSpPr>
      <xdr:spPr>
        <a:xfrm>
          <a:off x="10515600" y="9437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61040</xdr:rowOff>
    </xdr:from>
    <xdr:to>
      <xdr:col>55</xdr:col>
      <xdr:colOff>88900</xdr:colOff>
      <xdr:row>56</xdr:row>
      <xdr:rowOff>61040</xdr:rowOff>
    </xdr:to>
    <xdr:cxnSp macro="">
      <xdr:nvCxnSpPr>
        <xdr:cNvPr id="191" name="直線コネクタ 190"/>
        <xdr:cNvCxnSpPr/>
      </xdr:nvCxnSpPr>
      <xdr:spPr>
        <a:xfrm>
          <a:off x="10388600" y="9662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39290</xdr:rowOff>
    </xdr:from>
    <xdr:ext cx="599010" cy="259045"/>
    <xdr:sp macro="" textlink="">
      <xdr:nvSpPr>
        <xdr:cNvPr id="192" name="【橋りょう・トンネル】&#10;一人当たり有形固定資産（償却資産）額平均値テキスト"/>
        <xdr:cNvSpPr txBox="1"/>
      </xdr:nvSpPr>
      <xdr:spPr>
        <a:xfrm>
          <a:off x="10515600" y="103262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16413</xdr:rowOff>
    </xdr:from>
    <xdr:to>
      <xdr:col>55</xdr:col>
      <xdr:colOff>50800</xdr:colOff>
      <xdr:row>61</xdr:row>
      <xdr:rowOff>118013</xdr:rowOff>
    </xdr:to>
    <xdr:sp macro="" textlink="">
      <xdr:nvSpPr>
        <xdr:cNvPr id="193" name="フローチャート: 判断 192"/>
        <xdr:cNvSpPr/>
      </xdr:nvSpPr>
      <xdr:spPr>
        <a:xfrm>
          <a:off x="10426700" y="1047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36333</xdr:rowOff>
    </xdr:from>
    <xdr:to>
      <xdr:col>50</xdr:col>
      <xdr:colOff>165100</xdr:colOff>
      <xdr:row>61</xdr:row>
      <xdr:rowOff>137933</xdr:rowOff>
    </xdr:to>
    <xdr:sp macro="" textlink="">
      <xdr:nvSpPr>
        <xdr:cNvPr id="194" name="フローチャート: 判断 193"/>
        <xdr:cNvSpPr/>
      </xdr:nvSpPr>
      <xdr:spPr>
        <a:xfrm>
          <a:off x="9588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43628</xdr:rowOff>
    </xdr:from>
    <xdr:to>
      <xdr:col>46</xdr:col>
      <xdr:colOff>38100</xdr:colOff>
      <xdr:row>61</xdr:row>
      <xdr:rowOff>145228</xdr:rowOff>
    </xdr:to>
    <xdr:sp macro="" textlink="">
      <xdr:nvSpPr>
        <xdr:cNvPr id="195" name="フローチャート: 判断 194"/>
        <xdr:cNvSpPr/>
      </xdr:nvSpPr>
      <xdr:spPr>
        <a:xfrm>
          <a:off x="8699500" y="1050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6" name="テキスト ボックス 19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7" name="テキスト ボックス 19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8" name="テキスト ボックス 19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9" name="テキスト ボックス 19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0" name="テキスト ボックス 19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105050</xdr:rowOff>
    </xdr:from>
    <xdr:to>
      <xdr:col>55</xdr:col>
      <xdr:colOff>50800</xdr:colOff>
      <xdr:row>63</xdr:row>
      <xdr:rowOff>35200</xdr:rowOff>
    </xdr:to>
    <xdr:sp macro="" textlink="">
      <xdr:nvSpPr>
        <xdr:cNvPr id="201" name="楕円 200"/>
        <xdr:cNvSpPr/>
      </xdr:nvSpPr>
      <xdr:spPr>
        <a:xfrm>
          <a:off x="10426700" y="107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83477</xdr:rowOff>
    </xdr:from>
    <xdr:ext cx="534377" cy="259045"/>
    <xdr:sp macro="" textlink="">
      <xdr:nvSpPr>
        <xdr:cNvPr id="202" name="【橋りょう・トンネル】&#10;一人当たり有形固定資産（償却資産）額該当値テキスト"/>
        <xdr:cNvSpPr txBox="1"/>
      </xdr:nvSpPr>
      <xdr:spPr>
        <a:xfrm>
          <a:off x="10515600" y="10713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107428</xdr:rowOff>
    </xdr:from>
    <xdr:to>
      <xdr:col>50</xdr:col>
      <xdr:colOff>165100</xdr:colOff>
      <xdr:row>63</xdr:row>
      <xdr:rowOff>37578</xdr:rowOff>
    </xdr:to>
    <xdr:sp macro="" textlink="">
      <xdr:nvSpPr>
        <xdr:cNvPr id="203" name="楕円 202"/>
        <xdr:cNvSpPr/>
      </xdr:nvSpPr>
      <xdr:spPr>
        <a:xfrm>
          <a:off x="9588500" y="1073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155850</xdr:rowOff>
    </xdr:from>
    <xdr:to>
      <xdr:col>55</xdr:col>
      <xdr:colOff>0</xdr:colOff>
      <xdr:row>62</xdr:row>
      <xdr:rowOff>158228</xdr:rowOff>
    </xdr:to>
    <xdr:cxnSp macro="">
      <xdr:nvCxnSpPr>
        <xdr:cNvPr id="204" name="直線コネクタ 203"/>
        <xdr:cNvCxnSpPr/>
      </xdr:nvCxnSpPr>
      <xdr:spPr>
        <a:xfrm flipV="1">
          <a:off x="9639300" y="10785750"/>
          <a:ext cx="838200" cy="2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154460</xdr:rowOff>
    </xdr:from>
    <xdr:ext cx="599010" cy="259045"/>
    <xdr:sp macro="" textlink="">
      <xdr:nvSpPr>
        <xdr:cNvPr id="205" name="n_1aveValue【橋りょう・トンネル】&#10;一人当たり有形固定資産（償却資産）額"/>
        <xdr:cNvSpPr txBox="1"/>
      </xdr:nvSpPr>
      <xdr:spPr>
        <a:xfrm>
          <a:off x="9327095" y="1027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161755</xdr:rowOff>
    </xdr:from>
    <xdr:ext cx="599010" cy="259045"/>
    <xdr:sp macro="" textlink="">
      <xdr:nvSpPr>
        <xdr:cNvPr id="206" name="n_2aveValue【橋りょう・トンネル】&#10;一人当たり有形固定資産（償却資産）額"/>
        <xdr:cNvSpPr txBox="1"/>
      </xdr:nvSpPr>
      <xdr:spPr>
        <a:xfrm>
          <a:off x="8450795" y="10277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28705</xdr:rowOff>
    </xdr:from>
    <xdr:ext cx="534377" cy="259045"/>
    <xdr:sp macro="" textlink="">
      <xdr:nvSpPr>
        <xdr:cNvPr id="207" name="n_1mainValue【橋りょう・トンネル】&#10;一人当たり有形固定資産（償却資産）額"/>
        <xdr:cNvSpPr txBox="1"/>
      </xdr:nvSpPr>
      <xdr:spPr>
        <a:xfrm>
          <a:off x="9359411" y="10830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8" name="正方形/長方形 20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9" name="正方形/長方形 20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0" name="正方形/長方形 20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1" name="正方形/長方形 21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2" name="正方形/長方形 21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3" name="正方形/長方形 21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4" name="正方形/長方形 21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5" name="正方形/長方形 21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6" name="テキスト ボックス 21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7" name="直線コネクタ 21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18" name="直線コネクタ 217"/>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19" name="テキスト ボックス 218"/>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20" name="直線コネクタ 219"/>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21" name="テキスト ボックス 220"/>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22" name="直線コネクタ 221"/>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23" name="テキスト ボックス 222"/>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24" name="直線コネクタ 223"/>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25" name="テキスト ボックス 224"/>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26" name="直線コネクタ 225"/>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27" name="テキスト ボックス 226"/>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28" name="直線コネクタ 227"/>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29" name="テキスト ボックス 228"/>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0" name="直線コネクタ 22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1" name="テキスト ボックス 23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157299</xdr:rowOff>
    </xdr:from>
    <xdr:to>
      <xdr:col>24</xdr:col>
      <xdr:colOff>62865</xdr:colOff>
      <xdr:row>86</xdr:row>
      <xdr:rowOff>60961</xdr:rowOff>
    </xdr:to>
    <xdr:cxnSp macro="">
      <xdr:nvCxnSpPr>
        <xdr:cNvPr id="233" name="直線コネクタ 232"/>
        <xdr:cNvCxnSpPr/>
      </xdr:nvCxnSpPr>
      <xdr:spPr>
        <a:xfrm flipV="1">
          <a:off x="4634865" y="13358949"/>
          <a:ext cx="0" cy="1446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64788</xdr:rowOff>
    </xdr:from>
    <xdr:ext cx="340478" cy="259045"/>
    <xdr:sp macro="" textlink="">
      <xdr:nvSpPr>
        <xdr:cNvPr id="234" name="【公営住宅】&#10;有形固定資産減価償却率最小値テキスト"/>
        <xdr:cNvSpPr txBox="1"/>
      </xdr:nvSpPr>
      <xdr:spPr>
        <a:xfrm>
          <a:off x="4673600" y="148094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60961</xdr:rowOff>
    </xdr:from>
    <xdr:to>
      <xdr:col>24</xdr:col>
      <xdr:colOff>152400</xdr:colOff>
      <xdr:row>86</xdr:row>
      <xdr:rowOff>60961</xdr:rowOff>
    </xdr:to>
    <xdr:cxnSp macro="">
      <xdr:nvCxnSpPr>
        <xdr:cNvPr id="235" name="直線コネクタ 234"/>
        <xdr:cNvCxnSpPr/>
      </xdr:nvCxnSpPr>
      <xdr:spPr>
        <a:xfrm>
          <a:off x="4546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103976</xdr:rowOff>
    </xdr:from>
    <xdr:ext cx="405111" cy="259045"/>
    <xdr:sp macro="" textlink="">
      <xdr:nvSpPr>
        <xdr:cNvPr id="236" name="【公営住宅】&#10;有形固定資産減価償却率最大値テキスト"/>
        <xdr:cNvSpPr txBox="1"/>
      </xdr:nvSpPr>
      <xdr:spPr>
        <a:xfrm>
          <a:off x="4673600" y="13134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157299</xdr:rowOff>
    </xdr:from>
    <xdr:to>
      <xdr:col>24</xdr:col>
      <xdr:colOff>152400</xdr:colOff>
      <xdr:row>77</xdr:row>
      <xdr:rowOff>157299</xdr:rowOff>
    </xdr:to>
    <xdr:cxnSp macro="">
      <xdr:nvCxnSpPr>
        <xdr:cNvPr id="237" name="直線コネクタ 236"/>
        <xdr:cNvCxnSpPr/>
      </xdr:nvCxnSpPr>
      <xdr:spPr>
        <a:xfrm>
          <a:off x="4546600" y="1335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80027</xdr:rowOff>
    </xdr:from>
    <xdr:ext cx="405111" cy="259045"/>
    <xdr:sp macro="" textlink="">
      <xdr:nvSpPr>
        <xdr:cNvPr id="238" name="【公営住宅】&#10;有形固定資産減価償却率平均値テキスト"/>
        <xdr:cNvSpPr txBox="1"/>
      </xdr:nvSpPr>
      <xdr:spPr>
        <a:xfrm>
          <a:off x="4673600" y="1379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101600</xdr:rowOff>
    </xdr:from>
    <xdr:to>
      <xdr:col>24</xdr:col>
      <xdr:colOff>114300</xdr:colOff>
      <xdr:row>81</xdr:row>
      <xdr:rowOff>31750</xdr:rowOff>
    </xdr:to>
    <xdr:sp macro="" textlink="">
      <xdr:nvSpPr>
        <xdr:cNvPr id="239" name="フローチャート: 判断 238"/>
        <xdr:cNvSpPr/>
      </xdr:nvSpPr>
      <xdr:spPr>
        <a:xfrm>
          <a:off x="4584700" y="1381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103232</xdr:rowOff>
    </xdr:from>
    <xdr:to>
      <xdr:col>20</xdr:col>
      <xdr:colOff>38100</xdr:colOff>
      <xdr:row>81</xdr:row>
      <xdr:rowOff>33382</xdr:rowOff>
    </xdr:to>
    <xdr:sp macro="" textlink="">
      <xdr:nvSpPr>
        <xdr:cNvPr id="240" name="フローチャート: 判断 239"/>
        <xdr:cNvSpPr/>
      </xdr:nvSpPr>
      <xdr:spPr>
        <a:xfrm>
          <a:off x="3746500" y="1381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165281</xdr:rowOff>
    </xdr:from>
    <xdr:to>
      <xdr:col>15</xdr:col>
      <xdr:colOff>101600</xdr:colOff>
      <xdr:row>81</xdr:row>
      <xdr:rowOff>95431</xdr:rowOff>
    </xdr:to>
    <xdr:sp macro="" textlink="">
      <xdr:nvSpPr>
        <xdr:cNvPr id="241" name="フローチャート: 判断 240"/>
        <xdr:cNvSpPr/>
      </xdr:nvSpPr>
      <xdr:spPr>
        <a:xfrm>
          <a:off x="2857500" y="1388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2" name="テキスト ボックス 24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3" name="テキスト ボックス 24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4" name="テキスト ボックス 24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5" name="テキスト ボックス 24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6" name="テキスト ボックス 24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78739</xdr:rowOff>
    </xdr:from>
    <xdr:to>
      <xdr:col>24</xdr:col>
      <xdr:colOff>114300</xdr:colOff>
      <xdr:row>81</xdr:row>
      <xdr:rowOff>8889</xdr:rowOff>
    </xdr:to>
    <xdr:sp macro="" textlink="">
      <xdr:nvSpPr>
        <xdr:cNvPr id="247" name="楕円 246"/>
        <xdr:cNvSpPr/>
      </xdr:nvSpPr>
      <xdr:spPr>
        <a:xfrm>
          <a:off x="4584700" y="1379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101616</xdr:rowOff>
    </xdr:from>
    <xdr:ext cx="405111" cy="259045"/>
    <xdr:sp macro="" textlink="">
      <xdr:nvSpPr>
        <xdr:cNvPr id="248" name="【公営住宅】&#10;有形固定資産減価償却率該当値テキスト"/>
        <xdr:cNvSpPr txBox="1"/>
      </xdr:nvSpPr>
      <xdr:spPr>
        <a:xfrm>
          <a:off x="4673600" y="1364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96701</xdr:rowOff>
    </xdr:from>
    <xdr:to>
      <xdr:col>20</xdr:col>
      <xdr:colOff>38100</xdr:colOff>
      <xdr:row>81</xdr:row>
      <xdr:rowOff>26851</xdr:rowOff>
    </xdr:to>
    <xdr:sp macro="" textlink="">
      <xdr:nvSpPr>
        <xdr:cNvPr id="249" name="楕円 248"/>
        <xdr:cNvSpPr/>
      </xdr:nvSpPr>
      <xdr:spPr>
        <a:xfrm>
          <a:off x="3746500" y="1381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129539</xdr:rowOff>
    </xdr:from>
    <xdr:to>
      <xdr:col>24</xdr:col>
      <xdr:colOff>63500</xdr:colOff>
      <xdr:row>80</xdr:row>
      <xdr:rowOff>147501</xdr:rowOff>
    </xdr:to>
    <xdr:cxnSp macro="">
      <xdr:nvCxnSpPr>
        <xdr:cNvPr id="250" name="直線コネクタ 249"/>
        <xdr:cNvCxnSpPr/>
      </xdr:nvCxnSpPr>
      <xdr:spPr>
        <a:xfrm flipV="1">
          <a:off x="3797300" y="13845539"/>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24509</xdr:rowOff>
    </xdr:from>
    <xdr:ext cx="405111" cy="259045"/>
    <xdr:sp macro="" textlink="">
      <xdr:nvSpPr>
        <xdr:cNvPr id="251" name="n_1aveValue【公営住宅】&#10;有形固定資産減価償却率"/>
        <xdr:cNvSpPr txBox="1"/>
      </xdr:nvSpPr>
      <xdr:spPr>
        <a:xfrm>
          <a:off x="3582044" y="13911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111958</xdr:rowOff>
    </xdr:from>
    <xdr:ext cx="405111" cy="259045"/>
    <xdr:sp macro="" textlink="">
      <xdr:nvSpPr>
        <xdr:cNvPr id="252" name="n_2aveValue【公営住宅】&#10;有形固定資産減価償却率"/>
        <xdr:cNvSpPr txBox="1"/>
      </xdr:nvSpPr>
      <xdr:spPr>
        <a:xfrm>
          <a:off x="2705744" y="1365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43378</xdr:rowOff>
    </xdr:from>
    <xdr:ext cx="405111" cy="259045"/>
    <xdr:sp macro="" textlink="">
      <xdr:nvSpPr>
        <xdr:cNvPr id="253" name="n_1mainValue【公営住宅】&#10;有形固定資産減価償却率"/>
        <xdr:cNvSpPr txBox="1"/>
      </xdr:nvSpPr>
      <xdr:spPr>
        <a:xfrm>
          <a:off x="3582044" y="13587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4" name="正方形/長方形 25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5" name="正方形/長方形 25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6" name="正方形/長方形 25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7" name="正方形/長方形 25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8" name="正方形/長方形 25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9" name="正方形/長方形 25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0" name="正方形/長方形 25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1" name="正方形/長方形 26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2" name="テキスト ボックス 26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3" name="直線コネクタ 26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4" name="直線コネクタ 26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5" name="テキスト ボックス 26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6" name="直線コネクタ 26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7" name="テキスト ボックス 26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8" name="直線コネクタ 26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69" name="テキスト ボックス 26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0" name="直線コネクタ 26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1" name="テキスト ボックス 27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2" name="直線コネクタ 27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3" name="テキスト ボックス 27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4" name="直線コネクタ 27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5" name="テキスト ボックス 27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32004</xdr:rowOff>
    </xdr:from>
    <xdr:to>
      <xdr:col>54</xdr:col>
      <xdr:colOff>189865</xdr:colOff>
      <xdr:row>86</xdr:row>
      <xdr:rowOff>108965</xdr:rowOff>
    </xdr:to>
    <xdr:cxnSp macro="">
      <xdr:nvCxnSpPr>
        <xdr:cNvPr id="277" name="直線コネクタ 276"/>
        <xdr:cNvCxnSpPr/>
      </xdr:nvCxnSpPr>
      <xdr:spPr>
        <a:xfrm flipV="1">
          <a:off x="10476865" y="13576554"/>
          <a:ext cx="0" cy="1277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278" name="【公営住宅】&#10;一人当たり面積最小値テキスト"/>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279" name="直線コネクタ 278"/>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150131</xdr:rowOff>
    </xdr:from>
    <xdr:ext cx="469744" cy="259045"/>
    <xdr:sp macro="" textlink="">
      <xdr:nvSpPr>
        <xdr:cNvPr id="280" name="【公営住宅】&#10;一人当たり面積最大値テキスト"/>
        <xdr:cNvSpPr txBox="1"/>
      </xdr:nvSpPr>
      <xdr:spPr>
        <a:xfrm>
          <a:off x="10515600" y="13351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32004</xdr:rowOff>
    </xdr:from>
    <xdr:to>
      <xdr:col>55</xdr:col>
      <xdr:colOff>88900</xdr:colOff>
      <xdr:row>79</xdr:row>
      <xdr:rowOff>32004</xdr:rowOff>
    </xdr:to>
    <xdr:cxnSp macro="">
      <xdr:nvCxnSpPr>
        <xdr:cNvPr id="281" name="直線コネクタ 280"/>
        <xdr:cNvCxnSpPr/>
      </xdr:nvCxnSpPr>
      <xdr:spPr>
        <a:xfrm>
          <a:off x="10388600" y="13576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33799</xdr:rowOff>
    </xdr:from>
    <xdr:ext cx="469744" cy="259045"/>
    <xdr:sp macro="" textlink="">
      <xdr:nvSpPr>
        <xdr:cNvPr id="282" name="【公営住宅】&#10;一人当たり面積平均値テキスト"/>
        <xdr:cNvSpPr txBox="1"/>
      </xdr:nvSpPr>
      <xdr:spPr>
        <a:xfrm>
          <a:off x="10515600" y="142641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10922</xdr:rowOff>
    </xdr:from>
    <xdr:to>
      <xdr:col>55</xdr:col>
      <xdr:colOff>50800</xdr:colOff>
      <xdr:row>84</xdr:row>
      <xdr:rowOff>112522</xdr:rowOff>
    </xdr:to>
    <xdr:sp macro="" textlink="">
      <xdr:nvSpPr>
        <xdr:cNvPr id="283" name="フローチャート: 判断 282"/>
        <xdr:cNvSpPr/>
      </xdr:nvSpPr>
      <xdr:spPr>
        <a:xfrm>
          <a:off x="104267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10922</xdr:rowOff>
    </xdr:from>
    <xdr:to>
      <xdr:col>50</xdr:col>
      <xdr:colOff>165100</xdr:colOff>
      <xdr:row>84</xdr:row>
      <xdr:rowOff>112522</xdr:rowOff>
    </xdr:to>
    <xdr:sp macro="" textlink="">
      <xdr:nvSpPr>
        <xdr:cNvPr id="284" name="フローチャート: 判断 283"/>
        <xdr:cNvSpPr/>
      </xdr:nvSpPr>
      <xdr:spPr>
        <a:xfrm>
          <a:off x="95885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6350</xdr:rowOff>
    </xdr:from>
    <xdr:to>
      <xdr:col>46</xdr:col>
      <xdr:colOff>38100</xdr:colOff>
      <xdr:row>84</xdr:row>
      <xdr:rowOff>107950</xdr:rowOff>
    </xdr:to>
    <xdr:sp macro="" textlink="">
      <xdr:nvSpPr>
        <xdr:cNvPr id="285" name="フローチャート: 判断 284"/>
        <xdr:cNvSpPr/>
      </xdr:nvSpPr>
      <xdr:spPr>
        <a:xfrm>
          <a:off x="8699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6" name="テキスト ボックス 28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7" name="テキスト ボックス 28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8" name="テキスト ボックス 28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9" name="テキスト ボックス 28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0" name="テキスト ボックス 28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4063</xdr:rowOff>
    </xdr:from>
    <xdr:to>
      <xdr:col>55</xdr:col>
      <xdr:colOff>50800</xdr:colOff>
      <xdr:row>85</xdr:row>
      <xdr:rowOff>105663</xdr:rowOff>
    </xdr:to>
    <xdr:sp macro="" textlink="">
      <xdr:nvSpPr>
        <xdr:cNvPr id="291" name="楕円 290"/>
        <xdr:cNvSpPr/>
      </xdr:nvSpPr>
      <xdr:spPr>
        <a:xfrm>
          <a:off x="10426700" y="14577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153940</xdr:rowOff>
    </xdr:from>
    <xdr:ext cx="469744" cy="259045"/>
    <xdr:sp macro="" textlink="">
      <xdr:nvSpPr>
        <xdr:cNvPr id="292" name="【公営住宅】&#10;一人当たり面積該当値テキスト"/>
        <xdr:cNvSpPr txBox="1"/>
      </xdr:nvSpPr>
      <xdr:spPr>
        <a:xfrm>
          <a:off x="10515600" y="14555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4826</xdr:rowOff>
    </xdr:from>
    <xdr:to>
      <xdr:col>50</xdr:col>
      <xdr:colOff>165100</xdr:colOff>
      <xdr:row>85</xdr:row>
      <xdr:rowOff>106426</xdr:rowOff>
    </xdr:to>
    <xdr:sp macro="" textlink="">
      <xdr:nvSpPr>
        <xdr:cNvPr id="293" name="楕円 292"/>
        <xdr:cNvSpPr/>
      </xdr:nvSpPr>
      <xdr:spPr>
        <a:xfrm>
          <a:off x="9588500" y="1457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54863</xdr:rowOff>
    </xdr:from>
    <xdr:to>
      <xdr:col>55</xdr:col>
      <xdr:colOff>0</xdr:colOff>
      <xdr:row>85</xdr:row>
      <xdr:rowOff>55626</xdr:rowOff>
    </xdr:to>
    <xdr:cxnSp macro="">
      <xdr:nvCxnSpPr>
        <xdr:cNvPr id="294" name="直線コネクタ 293"/>
        <xdr:cNvCxnSpPr/>
      </xdr:nvCxnSpPr>
      <xdr:spPr>
        <a:xfrm flipV="1">
          <a:off x="9639300" y="14628113"/>
          <a:ext cx="8382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129049</xdr:rowOff>
    </xdr:from>
    <xdr:ext cx="469744" cy="259045"/>
    <xdr:sp macro="" textlink="">
      <xdr:nvSpPr>
        <xdr:cNvPr id="295" name="n_1aveValue【公営住宅】&#10;一人当たり面積"/>
        <xdr:cNvSpPr txBox="1"/>
      </xdr:nvSpPr>
      <xdr:spPr>
        <a:xfrm>
          <a:off x="9391727" y="14187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124477</xdr:rowOff>
    </xdr:from>
    <xdr:ext cx="469744" cy="259045"/>
    <xdr:sp macro="" textlink="">
      <xdr:nvSpPr>
        <xdr:cNvPr id="296" name="n_2aveValue【公営住宅】&#10;一人当たり面積"/>
        <xdr:cNvSpPr txBox="1"/>
      </xdr:nvSpPr>
      <xdr:spPr>
        <a:xfrm>
          <a:off x="8515427" y="1418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97553</xdr:rowOff>
    </xdr:from>
    <xdr:ext cx="469744" cy="259045"/>
    <xdr:sp macro="" textlink="">
      <xdr:nvSpPr>
        <xdr:cNvPr id="297" name="n_1mainValue【公営住宅】&#10;一人当たり面積"/>
        <xdr:cNvSpPr txBox="1"/>
      </xdr:nvSpPr>
      <xdr:spPr>
        <a:xfrm>
          <a:off x="9391727" y="14670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8" name="正方形/長方形 29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9" name="正方形/長方形 29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0" name="正方形/長方形 29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1" name="正方形/長方形 30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2" name="正方形/長方形 30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3" name="正方形/長方形 30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4" name="正方形/長方形 30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5" name="正方形/長方形 30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6" name="テキスト ボックス 30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7" name="直線コネクタ 30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08" name="テキスト ボックス 307"/>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09" name="直線コネクタ 308"/>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10" name="テキスト ボックス 309"/>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11" name="直線コネクタ 310"/>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12" name="テキスト ボックス 311"/>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13" name="直線コネクタ 312"/>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14" name="テキスト ボックス 313"/>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15" name="直線コネクタ 314"/>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16" name="テキスト ボックス 315"/>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17" name="直線コネクタ 316"/>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18" name="テキスト ボックス 317"/>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9" name="直線コネクタ 31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20" name="テキスト ボックス 319"/>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1"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156211</xdr:rowOff>
    </xdr:from>
    <xdr:to>
      <xdr:col>24</xdr:col>
      <xdr:colOff>62865</xdr:colOff>
      <xdr:row>107</xdr:row>
      <xdr:rowOff>57150</xdr:rowOff>
    </xdr:to>
    <xdr:cxnSp macro="">
      <xdr:nvCxnSpPr>
        <xdr:cNvPr id="322" name="直線コネクタ 321"/>
        <xdr:cNvCxnSpPr/>
      </xdr:nvCxnSpPr>
      <xdr:spPr>
        <a:xfrm flipV="1">
          <a:off x="4634865" y="17301211"/>
          <a:ext cx="0" cy="1101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60977</xdr:rowOff>
    </xdr:from>
    <xdr:ext cx="405111" cy="259045"/>
    <xdr:sp macro="" textlink="">
      <xdr:nvSpPr>
        <xdr:cNvPr id="323" name="【港湾・漁港】&#10;有形固定資産減価償却率最小値テキスト"/>
        <xdr:cNvSpPr txBox="1"/>
      </xdr:nvSpPr>
      <xdr:spPr>
        <a:xfrm>
          <a:off x="4673600" y="184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57150</xdr:rowOff>
    </xdr:from>
    <xdr:to>
      <xdr:col>24</xdr:col>
      <xdr:colOff>152400</xdr:colOff>
      <xdr:row>107</xdr:row>
      <xdr:rowOff>57150</xdr:rowOff>
    </xdr:to>
    <xdr:cxnSp macro="">
      <xdr:nvCxnSpPr>
        <xdr:cNvPr id="324" name="直線コネクタ 323"/>
        <xdr:cNvCxnSpPr/>
      </xdr:nvCxnSpPr>
      <xdr:spPr>
        <a:xfrm>
          <a:off x="4546600" y="1840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102888</xdr:rowOff>
    </xdr:from>
    <xdr:ext cx="405111" cy="259045"/>
    <xdr:sp macro="" textlink="">
      <xdr:nvSpPr>
        <xdr:cNvPr id="325" name="【港湾・漁港】&#10;有形固定資産減価償却率最大値テキスト"/>
        <xdr:cNvSpPr txBox="1"/>
      </xdr:nvSpPr>
      <xdr:spPr>
        <a:xfrm>
          <a:off x="4673600" y="17076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156211</xdr:rowOff>
    </xdr:from>
    <xdr:to>
      <xdr:col>24</xdr:col>
      <xdr:colOff>152400</xdr:colOff>
      <xdr:row>100</xdr:row>
      <xdr:rowOff>156211</xdr:rowOff>
    </xdr:to>
    <xdr:cxnSp macro="">
      <xdr:nvCxnSpPr>
        <xdr:cNvPr id="326" name="直線コネクタ 325"/>
        <xdr:cNvCxnSpPr/>
      </xdr:nvCxnSpPr>
      <xdr:spPr>
        <a:xfrm>
          <a:off x="4546600" y="1730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116857</xdr:rowOff>
    </xdr:from>
    <xdr:ext cx="405111" cy="259045"/>
    <xdr:sp macro="" textlink="">
      <xdr:nvSpPr>
        <xdr:cNvPr id="327" name="【港湾・漁港】&#10;有形固定資産減価償却率平均値テキスト"/>
        <xdr:cNvSpPr txBox="1"/>
      </xdr:nvSpPr>
      <xdr:spPr>
        <a:xfrm>
          <a:off x="4673600" y="17604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93980</xdr:rowOff>
    </xdr:from>
    <xdr:to>
      <xdr:col>24</xdr:col>
      <xdr:colOff>114300</xdr:colOff>
      <xdr:row>104</xdr:row>
      <xdr:rowOff>24130</xdr:rowOff>
    </xdr:to>
    <xdr:sp macro="" textlink="">
      <xdr:nvSpPr>
        <xdr:cNvPr id="328" name="フローチャート: 判断 327"/>
        <xdr:cNvSpPr/>
      </xdr:nvSpPr>
      <xdr:spPr>
        <a:xfrm>
          <a:off x="4584700" y="1775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63500</xdr:rowOff>
    </xdr:from>
    <xdr:to>
      <xdr:col>20</xdr:col>
      <xdr:colOff>38100</xdr:colOff>
      <xdr:row>104</xdr:row>
      <xdr:rowOff>165100</xdr:rowOff>
    </xdr:to>
    <xdr:sp macro="" textlink="">
      <xdr:nvSpPr>
        <xdr:cNvPr id="329" name="フローチャート: 判断 328"/>
        <xdr:cNvSpPr/>
      </xdr:nvSpPr>
      <xdr:spPr>
        <a:xfrm>
          <a:off x="3746500" y="1789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63500</xdr:rowOff>
    </xdr:from>
    <xdr:to>
      <xdr:col>15</xdr:col>
      <xdr:colOff>101600</xdr:colOff>
      <xdr:row>104</xdr:row>
      <xdr:rowOff>165100</xdr:rowOff>
    </xdr:to>
    <xdr:sp macro="" textlink="">
      <xdr:nvSpPr>
        <xdr:cNvPr id="330" name="フローチャート: 判断 329"/>
        <xdr:cNvSpPr/>
      </xdr:nvSpPr>
      <xdr:spPr>
        <a:xfrm>
          <a:off x="2857500" y="1789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31" name="テキスト ボックス 33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2" name="テキスト ボックス 33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3" name="テキスト ボックス 33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4" name="テキスト ボックス 33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5" name="テキスト ボックス 33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99695</xdr:rowOff>
    </xdr:from>
    <xdr:to>
      <xdr:col>24</xdr:col>
      <xdr:colOff>114300</xdr:colOff>
      <xdr:row>106</xdr:row>
      <xdr:rowOff>29845</xdr:rowOff>
    </xdr:to>
    <xdr:sp macro="" textlink="">
      <xdr:nvSpPr>
        <xdr:cNvPr id="336" name="楕円 335"/>
        <xdr:cNvSpPr/>
      </xdr:nvSpPr>
      <xdr:spPr>
        <a:xfrm>
          <a:off x="4584700" y="1810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78122</xdr:rowOff>
    </xdr:from>
    <xdr:ext cx="405111" cy="259045"/>
    <xdr:sp macro="" textlink="">
      <xdr:nvSpPr>
        <xdr:cNvPr id="337" name="【港湾・漁港】&#10;有形固定資産減価償却率該当値テキスト"/>
        <xdr:cNvSpPr txBox="1"/>
      </xdr:nvSpPr>
      <xdr:spPr>
        <a:xfrm>
          <a:off x="4673600" y="1808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135889</xdr:rowOff>
    </xdr:from>
    <xdr:to>
      <xdr:col>20</xdr:col>
      <xdr:colOff>38100</xdr:colOff>
      <xdr:row>106</xdr:row>
      <xdr:rowOff>66039</xdr:rowOff>
    </xdr:to>
    <xdr:sp macro="" textlink="">
      <xdr:nvSpPr>
        <xdr:cNvPr id="338" name="楕円 337"/>
        <xdr:cNvSpPr/>
      </xdr:nvSpPr>
      <xdr:spPr>
        <a:xfrm>
          <a:off x="3746500" y="1813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150495</xdr:rowOff>
    </xdr:from>
    <xdr:to>
      <xdr:col>24</xdr:col>
      <xdr:colOff>63500</xdr:colOff>
      <xdr:row>106</xdr:row>
      <xdr:rowOff>15239</xdr:rowOff>
    </xdr:to>
    <xdr:cxnSp macro="">
      <xdr:nvCxnSpPr>
        <xdr:cNvPr id="339" name="直線コネクタ 338"/>
        <xdr:cNvCxnSpPr/>
      </xdr:nvCxnSpPr>
      <xdr:spPr>
        <a:xfrm flipV="1">
          <a:off x="3797300" y="18152745"/>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10177</xdr:rowOff>
    </xdr:from>
    <xdr:ext cx="405111" cy="259045"/>
    <xdr:sp macro="" textlink="">
      <xdr:nvSpPr>
        <xdr:cNvPr id="340" name="n_1aveValue【港湾・漁港】&#10;有形固定資産減価償却率"/>
        <xdr:cNvSpPr txBox="1"/>
      </xdr:nvSpPr>
      <xdr:spPr>
        <a:xfrm>
          <a:off x="3582044" y="1766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10177</xdr:rowOff>
    </xdr:from>
    <xdr:ext cx="405111" cy="259045"/>
    <xdr:sp macro="" textlink="">
      <xdr:nvSpPr>
        <xdr:cNvPr id="341" name="n_2aveValue【港湾・漁港】&#10;有形固定資産減価償却率"/>
        <xdr:cNvSpPr txBox="1"/>
      </xdr:nvSpPr>
      <xdr:spPr>
        <a:xfrm>
          <a:off x="2705744" y="1766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57166</xdr:rowOff>
    </xdr:from>
    <xdr:ext cx="405111" cy="259045"/>
    <xdr:sp macro="" textlink="">
      <xdr:nvSpPr>
        <xdr:cNvPr id="342" name="n_1mainValue【港湾・漁港】&#10;有形固定資産減価償却率"/>
        <xdr:cNvSpPr txBox="1"/>
      </xdr:nvSpPr>
      <xdr:spPr>
        <a:xfrm>
          <a:off x="3582044" y="18230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3" name="正方形/長方形 34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4" name="正方形/長方形 34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5" name="正方形/長方形 34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6" name="正方形/長方形 34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7" name="正方形/長方形 34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8" name="正方形/長方形 34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9" name="正方形/長方形 34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0" name="正方形/長方形 34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1" name="テキスト ボックス 35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2" name="直線コネクタ 35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53" name="直線コネクタ 352"/>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354" name="テキスト ボックス 353"/>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5" name="直線コネクタ 354"/>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356" name="テキスト ボックス 355"/>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7" name="直線コネクタ 356"/>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358" name="テキスト ボックス 357"/>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9" name="直線コネクタ 358"/>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360" name="テキスト ボックス 359"/>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61" name="直線コネクタ 360"/>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29227</xdr:rowOff>
    </xdr:from>
    <xdr:ext cx="685572" cy="259045"/>
    <xdr:sp macro="" textlink="">
      <xdr:nvSpPr>
        <xdr:cNvPr id="362" name="テキスト ボックス 361"/>
        <xdr:cNvSpPr txBox="1"/>
      </xdr:nvSpPr>
      <xdr:spPr>
        <a:xfrm>
          <a:off x="5918428" y="1700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3" name="直線コネクタ 36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64" name="テキスト ボックス 363"/>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5"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10812</xdr:rowOff>
    </xdr:from>
    <xdr:to>
      <xdr:col>54</xdr:col>
      <xdr:colOff>189865</xdr:colOff>
      <xdr:row>108</xdr:row>
      <xdr:rowOff>151857</xdr:rowOff>
    </xdr:to>
    <xdr:cxnSp macro="">
      <xdr:nvCxnSpPr>
        <xdr:cNvPr id="366" name="直線コネクタ 365"/>
        <xdr:cNvCxnSpPr/>
      </xdr:nvCxnSpPr>
      <xdr:spPr>
        <a:xfrm flipV="1">
          <a:off x="10476865" y="17327262"/>
          <a:ext cx="0" cy="1341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155684</xdr:rowOff>
    </xdr:from>
    <xdr:ext cx="378565" cy="259045"/>
    <xdr:sp macro="" textlink="">
      <xdr:nvSpPr>
        <xdr:cNvPr id="367" name="【港湾・漁港】&#10;一人当たり有形固定資産（償却資産）額最小値テキスト"/>
        <xdr:cNvSpPr txBox="1"/>
      </xdr:nvSpPr>
      <xdr:spPr>
        <a:xfrm>
          <a:off x="10515600" y="186722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151857</xdr:rowOff>
    </xdr:from>
    <xdr:to>
      <xdr:col>55</xdr:col>
      <xdr:colOff>88900</xdr:colOff>
      <xdr:row>108</xdr:row>
      <xdr:rowOff>151857</xdr:rowOff>
    </xdr:to>
    <xdr:cxnSp macro="">
      <xdr:nvCxnSpPr>
        <xdr:cNvPr id="368" name="直線コネクタ 367"/>
        <xdr:cNvCxnSpPr/>
      </xdr:nvCxnSpPr>
      <xdr:spPr>
        <a:xfrm>
          <a:off x="10388600" y="18668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128939</xdr:rowOff>
    </xdr:from>
    <xdr:ext cx="690189" cy="259045"/>
    <xdr:sp macro="" textlink="">
      <xdr:nvSpPr>
        <xdr:cNvPr id="369" name="【港湾・漁港】&#10;一人当たり有形固定資産（償却資産）額最大値テキスト"/>
        <xdr:cNvSpPr txBox="1"/>
      </xdr:nvSpPr>
      <xdr:spPr>
        <a:xfrm>
          <a:off x="10515600" y="171024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1,056,487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10812</xdr:rowOff>
    </xdr:from>
    <xdr:to>
      <xdr:col>55</xdr:col>
      <xdr:colOff>88900</xdr:colOff>
      <xdr:row>101</xdr:row>
      <xdr:rowOff>10812</xdr:rowOff>
    </xdr:to>
    <xdr:cxnSp macro="">
      <xdr:nvCxnSpPr>
        <xdr:cNvPr id="370" name="直線コネクタ 369"/>
        <xdr:cNvCxnSpPr/>
      </xdr:nvCxnSpPr>
      <xdr:spPr>
        <a:xfrm>
          <a:off x="10388600" y="17327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143907</xdr:rowOff>
    </xdr:from>
    <xdr:ext cx="599010" cy="259045"/>
    <xdr:sp macro="" textlink="">
      <xdr:nvSpPr>
        <xdr:cNvPr id="371" name="【港湾・漁港】&#10;一人当たり有形固定資産（償却資産）額平均値テキスト"/>
        <xdr:cNvSpPr txBox="1"/>
      </xdr:nvSpPr>
      <xdr:spPr>
        <a:xfrm>
          <a:off x="10515600" y="183176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121030</xdr:rowOff>
    </xdr:from>
    <xdr:to>
      <xdr:col>55</xdr:col>
      <xdr:colOff>50800</xdr:colOff>
      <xdr:row>108</xdr:row>
      <xdr:rowOff>51180</xdr:rowOff>
    </xdr:to>
    <xdr:sp macro="" textlink="">
      <xdr:nvSpPr>
        <xdr:cNvPr id="372" name="フローチャート: 判断 371"/>
        <xdr:cNvSpPr/>
      </xdr:nvSpPr>
      <xdr:spPr>
        <a:xfrm>
          <a:off x="10426700" y="184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118086</xdr:rowOff>
    </xdr:from>
    <xdr:to>
      <xdr:col>50</xdr:col>
      <xdr:colOff>165100</xdr:colOff>
      <xdr:row>108</xdr:row>
      <xdr:rowOff>48236</xdr:rowOff>
    </xdr:to>
    <xdr:sp macro="" textlink="">
      <xdr:nvSpPr>
        <xdr:cNvPr id="373" name="フローチャート: 判断 372"/>
        <xdr:cNvSpPr/>
      </xdr:nvSpPr>
      <xdr:spPr>
        <a:xfrm>
          <a:off x="9588500" y="18463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171180</xdr:rowOff>
    </xdr:from>
    <xdr:to>
      <xdr:col>46</xdr:col>
      <xdr:colOff>38100</xdr:colOff>
      <xdr:row>108</xdr:row>
      <xdr:rowOff>101330</xdr:rowOff>
    </xdr:to>
    <xdr:sp macro="" textlink="">
      <xdr:nvSpPr>
        <xdr:cNvPr id="374" name="フローチャート: 判断 373"/>
        <xdr:cNvSpPr/>
      </xdr:nvSpPr>
      <xdr:spPr>
        <a:xfrm>
          <a:off x="8699500" y="1851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5" name="テキスト ボックス 37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6" name="テキスト ボックス 37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7" name="テキスト ボックス 37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8" name="テキスト ボックス 37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9" name="テキスト ボックス 37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157519</xdr:rowOff>
    </xdr:from>
    <xdr:to>
      <xdr:col>55</xdr:col>
      <xdr:colOff>50800</xdr:colOff>
      <xdr:row>108</xdr:row>
      <xdr:rowOff>87669</xdr:rowOff>
    </xdr:to>
    <xdr:sp macro="" textlink="">
      <xdr:nvSpPr>
        <xdr:cNvPr id="380" name="楕円 379"/>
        <xdr:cNvSpPr/>
      </xdr:nvSpPr>
      <xdr:spPr>
        <a:xfrm>
          <a:off x="10426700" y="1850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99456</xdr:rowOff>
    </xdr:from>
    <xdr:ext cx="534377" cy="259045"/>
    <xdr:sp macro="" textlink="">
      <xdr:nvSpPr>
        <xdr:cNvPr id="381" name="【港湾・漁港】&#10;一人当たり有形固定資産（償却資産）額該当値テキスト"/>
        <xdr:cNvSpPr txBox="1"/>
      </xdr:nvSpPr>
      <xdr:spPr>
        <a:xfrm>
          <a:off x="10515600" y="18444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158604</xdr:rowOff>
    </xdr:from>
    <xdr:to>
      <xdr:col>50</xdr:col>
      <xdr:colOff>165100</xdr:colOff>
      <xdr:row>108</xdr:row>
      <xdr:rowOff>88754</xdr:rowOff>
    </xdr:to>
    <xdr:sp macro="" textlink="">
      <xdr:nvSpPr>
        <xdr:cNvPr id="382" name="楕円 381"/>
        <xdr:cNvSpPr/>
      </xdr:nvSpPr>
      <xdr:spPr>
        <a:xfrm>
          <a:off x="9588500" y="1850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36869</xdr:rowOff>
    </xdr:from>
    <xdr:to>
      <xdr:col>55</xdr:col>
      <xdr:colOff>0</xdr:colOff>
      <xdr:row>108</xdr:row>
      <xdr:rowOff>37954</xdr:rowOff>
    </xdr:to>
    <xdr:cxnSp macro="">
      <xdr:nvCxnSpPr>
        <xdr:cNvPr id="383" name="直線コネクタ 382"/>
        <xdr:cNvCxnSpPr/>
      </xdr:nvCxnSpPr>
      <xdr:spPr>
        <a:xfrm flipV="1">
          <a:off x="9639300" y="18553469"/>
          <a:ext cx="838200" cy="1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106</xdr:row>
      <xdr:rowOff>64763</xdr:rowOff>
    </xdr:from>
    <xdr:ext cx="599010" cy="259045"/>
    <xdr:sp macro="" textlink="">
      <xdr:nvSpPr>
        <xdr:cNvPr id="384" name="n_1aveValue【港湾・漁港】&#10;一人当たり有形固定資産（償却資産）額"/>
        <xdr:cNvSpPr txBox="1"/>
      </xdr:nvSpPr>
      <xdr:spPr>
        <a:xfrm>
          <a:off x="9327095" y="18238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106</xdr:row>
      <xdr:rowOff>117857</xdr:rowOff>
    </xdr:from>
    <xdr:ext cx="534377" cy="259045"/>
    <xdr:sp macro="" textlink="">
      <xdr:nvSpPr>
        <xdr:cNvPr id="385" name="n_2aveValue【港湾・漁港】&#10;一人当たり有形固定資産（償却資産）額"/>
        <xdr:cNvSpPr txBox="1"/>
      </xdr:nvSpPr>
      <xdr:spPr>
        <a:xfrm>
          <a:off x="8483111" y="1829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79881</xdr:rowOff>
    </xdr:from>
    <xdr:ext cx="534377" cy="259045"/>
    <xdr:sp macro="" textlink="">
      <xdr:nvSpPr>
        <xdr:cNvPr id="386" name="n_1mainValue【港湾・漁港】&#10;一人当たり有形固定資産（償却資産）額"/>
        <xdr:cNvSpPr txBox="1"/>
      </xdr:nvSpPr>
      <xdr:spPr>
        <a:xfrm>
          <a:off x="9359411" y="18596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7" name="正方形/長方形 38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8" name="正方形/長方形 38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9" name="正方形/長方形 38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0" name="正方形/長方形 38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1" name="正方形/長方形 39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2" name="正方形/長方形 39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3" name="正方形/長方形 39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4" name="正方形/長方形 39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5" name="テキスト ボックス 39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6" name="直線コネクタ 39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97" name="直線コネクタ 39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98" name="テキスト ボックス 397"/>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99" name="直線コネクタ 39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0" name="テキスト ボックス 39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1" name="直線コネクタ 40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2" name="テキスト ボックス 40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3" name="直線コネクタ 40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4" name="テキスト ボックス 40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5" name="直線コネクタ 40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6" name="テキスト ボックス 40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07" name="直線コネクタ 40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08" name="テキスト ボックス 407"/>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9" name="直線コネクタ 40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10" name="テキスト ボックス 40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69669</xdr:rowOff>
    </xdr:from>
    <xdr:to>
      <xdr:col>85</xdr:col>
      <xdr:colOff>126364</xdr:colOff>
      <xdr:row>41</xdr:row>
      <xdr:rowOff>164374</xdr:rowOff>
    </xdr:to>
    <xdr:cxnSp macro="">
      <xdr:nvCxnSpPr>
        <xdr:cNvPr id="412" name="直線コネクタ 411"/>
        <xdr:cNvCxnSpPr/>
      </xdr:nvCxnSpPr>
      <xdr:spPr>
        <a:xfrm flipV="1">
          <a:off x="16318864" y="5727519"/>
          <a:ext cx="0" cy="1466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168201</xdr:rowOff>
    </xdr:from>
    <xdr:ext cx="340478" cy="259045"/>
    <xdr:sp macro="" textlink="">
      <xdr:nvSpPr>
        <xdr:cNvPr id="413" name="【認定こども園・幼稚園・保育所】&#10;有形固定資産減価償却率最小値テキスト"/>
        <xdr:cNvSpPr txBox="1"/>
      </xdr:nvSpPr>
      <xdr:spPr>
        <a:xfrm>
          <a:off x="16357600" y="7197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164374</xdr:rowOff>
    </xdr:from>
    <xdr:to>
      <xdr:col>86</xdr:col>
      <xdr:colOff>25400</xdr:colOff>
      <xdr:row>41</xdr:row>
      <xdr:rowOff>164374</xdr:rowOff>
    </xdr:to>
    <xdr:cxnSp macro="">
      <xdr:nvCxnSpPr>
        <xdr:cNvPr id="414" name="直線コネクタ 413"/>
        <xdr:cNvCxnSpPr/>
      </xdr:nvCxnSpPr>
      <xdr:spPr>
        <a:xfrm>
          <a:off x="16230600" y="719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16346</xdr:rowOff>
    </xdr:from>
    <xdr:ext cx="405111" cy="259045"/>
    <xdr:sp macro="" textlink="">
      <xdr:nvSpPr>
        <xdr:cNvPr id="415" name="【認定こども園・幼稚園・保育所】&#10;有形固定資産減価償却率最大値テキスト"/>
        <xdr:cNvSpPr txBox="1"/>
      </xdr:nvSpPr>
      <xdr:spPr>
        <a:xfrm>
          <a:off x="16357600" y="5502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69669</xdr:rowOff>
    </xdr:from>
    <xdr:to>
      <xdr:col>86</xdr:col>
      <xdr:colOff>25400</xdr:colOff>
      <xdr:row>33</xdr:row>
      <xdr:rowOff>69669</xdr:rowOff>
    </xdr:to>
    <xdr:cxnSp macro="">
      <xdr:nvCxnSpPr>
        <xdr:cNvPr id="416" name="直線コネクタ 415"/>
        <xdr:cNvCxnSpPr/>
      </xdr:nvCxnSpPr>
      <xdr:spPr>
        <a:xfrm>
          <a:off x="16230600" y="572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80571</xdr:rowOff>
    </xdr:from>
    <xdr:ext cx="405111" cy="259045"/>
    <xdr:sp macro="" textlink="">
      <xdr:nvSpPr>
        <xdr:cNvPr id="417" name="【認定こども園・幼稚園・保育所】&#10;有形固定資産減価償却率平均値テキスト"/>
        <xdr:cNvSpPr txBox="1"/>
      </xdr:nvSpPr>
      <xdr:spPr>
        <a:xfrm>
          <a:off x="16357600" y="62527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102144</xdr:rowOff>
    </xdr:from>
    <xdr:to>
      <xdr:col>85</xdr:col>
      <xdr:colOff>177800</xdr:colOff>
      <xdr:row>37</xdr:row>
      <xdr:rowOff>32294</xdr:rowOff>
    </xdr:to>
    <xdr:sp macro="" textlink="">
      <xdr:nvSpPr>
        <xdr:cNvPr id="418" name="フローチャート: 判断 417"/>
        <xdr:cNvSpPr/>
      </xdr:nvSpPr>
      <xdr:spPr>
        <a:xfrm>
          <a:off x="162687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90714</xdr:rowOff>
    </xdr:from>
    <xdr:to>
      <xdr:col>81</xdr:col>
      <xdr:colOff>101600</xdr:colOff>
      <xdr:row>37</xdr:row>
      <xdr:rowOff>20864</xdr:rowOff>
    </xdr:to>
    <xdr:sp macro="" textlink="">
      <xdr:nvSpPr>
        <xdr:cNvPr id="419" name="フローチャート: 判断 418"/>
        <xdr:cNvSpPr/>
      </xdr:nvSpPr>
      <xdr:spPr>
        <a:xfrm>
          <a:off x="15430500" y="626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110308</xdr:rowOff>
    </xdr:from>
    <xdr:to>
      <xdr:col>76</xdr:col>
      <xdr:colOff>165100</xdr:colOff>
      <xdr:row>37</xdr:row>
      <xdr:rowOff>40458</xdr:rowOff>
    </xdr:to>
    <xdr:sp macro="" textlink="">
      <xdr:nvSpPr>
        <xdr:cNvPr id="420" name="フローチャート: 判断 419"/>
        <xdr:cNvSpPr/>
      </xdr:nvSpPr>
      <xdr:spPr>
        <a:xfrm>
          <a:off x="145415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1" name="テキスト ボックス 42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2" name="テキスト ボックス 42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3" name="テキスト ボックス 42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4" name="テキスト ボックス 42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5" name="テキスト ボックス 42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61323</xdr:rowOff>
    </xdr:from>
    <xdr:to>
      <xdr:col>85</xdr:col>
      <xdr:colOff>177800</xdr:colOff>
      <xdr:row>35</xdr:row>
      <xdr:rowOff>162923</xdr:rowOff>
    </xdr:to>
    <xdr:sp macro="" textlink="">
      <xdr:nvSpPr>
        <xdr:cNvPr id="426" name="楕円 425"/>
        <xdr:cNvSpPr/>
      </xdr:nvSpPr>
      <xdr:spPr>
        <a:xfrm>
          <a:off x="16268700" y="606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84200</xdr:rowOff>
    </xdr:from>
    <xdr:ext cx="405111" cy="259045"/>
    <xdr:sp macro="" textlink="">
      <xdr:nvSpPr>
        <xdr:cNvPr id="427" name="【認定こども園・幼稚園・保育所】&#10;有形固定資産減価償却率該当値テキスト"/>
        <xdr:cNvSpPr txBox="1"/>
      </xdr:nvSpPr>
      <xdr:spPr>
        <a:xfrm>
          <a:off x="16357600" y="5913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144599</xdr:rowOff>
    </xdr:from>
    <xdr:to>
      <xdr:col>81</xdr:col>
      <xdr:colOff>101600</xdr:colOff>
      <xdr:row>36</xdr:row>
      <xdr:rowOff>74749</xdr:rowOff>
    </xdr:to>
    <xdr:sp macro="" textlink="">
      <xdr:nvSpPr>
        <xdr:cNvPr id="428" name="楕円 427"/>
        <xdr:cNvSpPr/>
      </xdr:nvSpPr>
      <xdr:spPr>
        <a:xfrm>
          <a:off x="15430500" y="614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112123</xdr:rowOff>
    </xdr:from>
    <xdr:to>
      <xdr:col>85</xdr:col>
      <xdr:colOff>127000</xdr:colOff>
      <xdr:row>36</xdr:row>
      <xdr:rowOff>23949</xdr:rowOff>
    </xdr:to>
    <xdr:cxnSp macro="">
      <xdr:nvCxnSpPr>
        <xdr:cNvPr id="429" name="直線コネクタ 428"/>
        <xdr:cNvCxnSpPr/>
      </xdr:nvCxnSpPr>
      <xdr:spPr>
        <a:xfrm flipV="1">
          <a:off x="15481300" y="6112873"/>
          <a:ext cx="838200" cy="8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11991</xdr:rowOff>
    </xdr:from>
    <xdr:ext cx="405111" cy="259045"/>
    <xdr:sp macro="" textlink="">
      <xdr:nvSpPr>
        <xdr:cNvPr id="430" name="n_1aveValue【認定こども園・幼稚園・保育所】&#10;有形固定資産減価償却率"/>
        <xdr:cNvSpPr txBox="1"/>
      </xdr:nvSpPr>
      <xdr:spPr>
        <a:xfrm>
          <a:off x="15266044" y="6355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56985</xdr:rowOff>
    </xdr:from>
    <xdr:ext cx="405111" cy="259045"/>
    <xdr:sp macro="" textlink="">
      <xdr:nvSpPr>
        <xdr:cNvPr id="431" name="n_2aveValue【認定こども園・幼稚園・保育所】&#10;有形固定資産減価償却率"/>
        <xdr:cNvSpPr txBox="1"/>
      </xdr:nvSpPr>
      <xdr:spPr>
        <a:xfrm>
          <a:off x="14389744" y="605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91276</xdr:rowOff>
    </xdr:from>
    <xdr:ext cx="405111" cy="259045"/>
    <xdr:sp macro="" textlink="">
      <xdr:nvSpPr>
        <xdr:cNvPr id="432" name="n_1mainValue【認定こども園・幼稚園・保育所】&#10;有形固定資産減価償却率"/>
        <xdr:cNvSpPr txBox="1"/>
      </xdr:nvSpPr>
      <xdr:spPr>
        <a:xfrm>
          <a:off x="15266044" y="5920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3" name="正方形/長方形 43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4" name="正方形/長方形 43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5" name="正方形/長方形 43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6" name="正方形/長方形 43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7" name="正方形/長方形 43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8" name="正方形/長方形 43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9" name="正方形/長方形 43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0" name="正方形/長方形 43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1" name="テキスト ボックス 44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2" name="直線コネクタ 44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43" name="直線コネクタ 44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44" name="テキスト ボックス 443"/>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45" name="直線コネクタ 44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46" name="テキスト ボックス 445"/>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7" name="直線コネクタ 44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48" name="テキスト ボックス 447"/>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49" name="直線コネクタ 44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50" name="テキスト ボックス 449"/>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51" name="直線コネクタ 45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52" name="テキスト ボックス 451"/>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3" name="直線コネクタ 45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4" name="テキスト ボックス 45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114300</xdr:rowOff>
    </xdr:from>
    <xdr:to>
      <xdr:col>116</xdr:col>
      <xdr:colOff>62864</xdr:colOff>
      <xdr:row>42</xdr:row>
      <xdr:rowOff>22860</xdr:rowOff>
    </xdr:to>
    <xdr:cxnSp macro="">
      <xdr:nvCxnSpPr>
        <xdr:cNvPr id="456" name="直線コネクタ 455"/>
        <xdr:cNvCxnSpPr/>
      </xdr:nvCxnSpPr>
      <xdr:spPr>
        <a:xfrm flipV="1">
          <a:off x="22160864" y="577215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457" name="【認定こども園・幼稚園・保育所】&#10;一人当たり面積最小値テキスト"/>
        <xdr:cNvSpPr txBox="1"/>
      </xdr:nvSpPr>
      <xdr:spPr>
        <a:xfrm>
          <a:off x="22199600"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458" name="直線コネクタ 457"/>
        <xdr:cNvCxnSpPr/>
      </xdr:nvCxnSpPr>
      <xdr:spPr>
        <a:xfrm>
          <a:off x="22072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60977</xdr:rowOff>
    </xdr:from>
    <xdr:ext cx="469744" cy="259045"/>
    <xdr:sp macro="" textlink="">
      <xdr:nvSpPr>
        <xdr:cNvPr id="459" name="【認定こども園・幼稚園・保育所】&#10;一人当たり面積最大値テキスト"/>
        <xdr:cNvSpPr txBox="1"/>
      </xdr:nvSpPr>
      <xdr:spPr>
        <a:xfrm>
          <a:off x="22199600" y="554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114300</xdr:rowOff>
    </xdr:from>
    <xdr:to>
      <xdr:col>116</xdr:col>
      <xdr:colOff>152400</xdr:colOff>
      <xdr:row>33</xdr:row>
      <xdr:rowOff>114300</xdr:rowOff>
    </xdr:to>
    <xdr:cxnSp macro="">
      <xdr:nvCxnSpPr>
        <xdr:cNvPr id="460" name="直線コネクタ 459"/>
        <xdr:cNvCxnSpPr/>
      </xdr:nvCxnSpPr>
      <xdr:spPr>
        <a:xfrm>
          <a:off x="22072600" y="577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34307</xdr:rowOff>
    </xdr:from>
    <xdr:ext cx="469744" cy="259045"/>
    <xdr:sp macro="" textlink="">
      <xdr:nvSpPr>
        <xdr:cNvPr id="461" name="【認定こども園・幼稚園・保育所】&#10;一人当たり面積平均値テキスト"/>
        <xdr:cNvSpPr txBox="1"/>
      </xdr:nvSpPr>
      <xdr:spPr>
        <a:xfrm>
          <a:off x="22199600" y="6549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55880</xdr:rowOff>
    </xdr:from>
    <xdr:to>
      <xdr:col>116</xdr:col>
      <xdr:colOff>114300</xdr:colOff>
      <xdr:row>38</xdr:row>
      <xdr:rowOff>157480</xdr:rowOff>
    </xdr:to>
    <xdr:sp macro="" textlink="">
      <xdr:nvSpPr>
        <xdr:cNvPr id="462" name="フローチャート: 判断 461"/>
        <xdr:cNvSpPr/>
      </xdr:nvSpPr>
      <xdr:spPr>
        <a:xfrm>
          <a:off x="221107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113030</xdr:rowOff>
    </xdr:from>
    <xdr:to>
      <xdr:col>112</xdr:col>
      <xdr:colOff>38100</xdr:colOff>
      <xdr:row>39</xdr:row>
      <xdr:rowOff>43180</xdr:rowOff>
    </xdr:to>
    <xdr:sp macro="" textlink="">
      <xdr:nvSpPr>
        <xdr:cNvPr id="463" name="フローチャート: 判断 462"/>
        <xdr:cNvSpPr/>
      </xdr:nvSpPr>
      <xdr:spPr>
        <a:xfrm>
          <a:off x="21272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124460</xdr:rowOff>
    </xdr:from>
    <xdr:to>
      <xdr:col>107</xdr:col>
      <xdr:colOff>101600</xdr:colOff>
      <xdr:row>39</xdr:row>
      <xdr:rowOff>54610</xdr:rowOff>
    </xdr:to>
    <xdr:sp macro="" textlink="">
      <xdr:nvSpPr>
        <xdr:cNvPr id="464" name="フローチャート: 判断 463"/>
        <xdr:cNvSpPr/>
      </xdr:nvSpPr>
      <xdr:spPr>
        <a:xfrm>
          <a:off x="20383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5" name="テキスト ボックス 46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6" name="テキスト ボックス 46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7" name="テキスト ボックス 46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8" name="テキスト ボックス 46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9" name="テキスト ボックス 46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120650</xdr:rowOff>
    </xdr:from>
    <xdr:to>
      <xdr:col>116</xdr:col>
      <xdr:colOff>114300</xdr:colOff>
      <xdr:row>38</xdr:row>
      <xdr:rowOff>50800</xdr:rowOff>
    </xdr:to>
    <xdr:sp macro="" textlink="">
      <xdr:nvSpPr>
        <xdr:cNvPr id="470" name="楕円 469"/>
        <xdr:cNvSpPr/>
      </xdr:nvSpPr>
      <xdr:spPr>
        <a:xfrm>
          <a:off x="221107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143527</xdr:rowOff>
    </xdr:from>
    <xdr:ext cx="469744" cy="259045"/>
    <xdr:sp macro="" textlink="">
      <xdr:nvSpPr>
        <xdr:cNvPr id="471" name="【認定こども園・幼稚園・保育所】&#10;一人当たり面積該当値テキスト"/>
        <xdr:cNvSpPr txBox="1"/>
      </xdr:nvSpPr>
      <xdr:spPr>
        <a:xfrm>
          <a:off x="22199600"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170180</xdr:rowOff>
    </xdr:from>
    <xdr:to>
      <xdr:col>112</xdr:col>
      <xdr:colOff>38100</xdr:colOff>
      <xdr:row>37</xdr:row>
      <xdr:rowOff>100330</xdr:rowOff>
    </xdr:to>
    <xdr:sp macro="" textlink="">
      <xdr:nvSpPr>
        <xdr:cNvPr id="472" name="楕円 471"/>
        <xdr:cNvSpPr/>
      </xdr:nvSpPr>
      <xdr:spPr>
        <a:xfrm>
          <a:off x="21272500" y="634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49530</xdr:rowOff>
    </xdr:from>
    <xdr:to>
      <xdr:col>116</xdr:col>
      <xdr:colOff>63500</xdr:colOff>
      <xdr:row>38</xdr:row>
      <xdr:rowOff>0</xdr:rowOff>
    </xdr:to>
    <xdr:cxnSp macro="">
      <xdr:nvCxnSpPr>
        <xdr:cNvPr id="473" name="直線コネクタ 472"/>
        <xdr:cNvCxnSpPr/>
      </xdr:nvCxnSpPr>
      <xdr:spPr>
        <a:xfrm>
          <a:off x="21323300" y="639318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34307</xdr:rowOff>
    </xdr:from>
    <xdr:ext cx="469744" cy="259045"/>
    <xdr:sp macro="" textlink="">
      <xdr:nvSpPr>
        <xdr:cNvPr id="474" name="n_1aveValue【認定こども園・幼稚園・保育所】&#10;一人当たり面積"/>
        <xdr:cNvSpPr txBox="1"/>
      </xdr:nvSpPr>
      <xdr:spPr>
        <a:xfrm>
          <a:off x="21075727" y="672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71137</xdr:rowOff>
    </xdr:from>
    <xdr:ext cx="469744" cy="259045"/>
    <xdr:sp macro="" textlink="">
      <xdr:nvSpPr>
        <xdr:cNvPr id="475" name="n_2aveValue【認定こども園・幼稚園・保育所】&#10;一人当たり面積"/>
        <xdr:cNvSpPr txBox="1"/>
      </xdr:nvSpPr>
      <xdr:spPr>
        <a:xfrm>
          <a:off x="20199427"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116857</xdr:rowOff>
    </xdr:from>
    <xdr:ext cx="469744" cy="259045"/>
    <xdr:sp macro="" textlink="">
      <xdr:nvSpPr>
        <xdr:cNvPr id="476" name="n_1mainValue【認定こども園・幼稚園・保育所】&#10;一人当たり面積"/>
        <xdr:cNvSpPr txBox="1"/>
      </xdr:nvSpPr>
      <xdr:spPr>
        <a:xfrm>
          <a:off x="21075727" y="6117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7" name="正方形/長方形 47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8" name="正方形/長方形 47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9" name="正方形/長方形 47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0" name="正方形/長方形 47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1" name="正方形/長方形 48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2" name="正方形/長方形 48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3" name="正方形/長方形 48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4" name="正方形/長方形 48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5" name="テキスト ボックス 48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6" name="直線コネクタ 48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87" name="テキスト ボックス 48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8" name="直線コネクタ 48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9" name="テキスト ボックス 48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0" name="直線コネクタ 48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91" name="テキスト ボックス 49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92" name="直線コネクタ 49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93" name="テキスト ボックス 49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94" name="直線コネクタ 49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95" name="テキスト ボックス 49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96" name="直線コネクタ 49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97" name="テキスト ボックス 49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8" name="直線コネクタ 49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99" name="テキスト ボックス 49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87630</xdr:rowOff>
    </xdr:from>
    <xdr:to>
      <xdr:col>85</xdr:col>
      <xdr:colOff>126364</xdr:colOff>
      <xdr:row>63</xdr:row>
      <xdr:rowOff>80010</xdr:rowOff>
    </xdr:to>
    <xdr:cxnSp macro="">
      <xdr:nvCxnSpPr>
        <xdr:cNvPr id="501" name="直線コネクタ 500"/>
        <xdr:cNvCxnSpPr/>
      </xdr:nvCxnSpPr>
      <xdr:spPr>
        <a:xfrm flipV="1">
          <a:off x="16318864" y="951738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83837</xdr:rowOff>
    </xdr:from>
    <xdr:ext cx="405111" cy="259045"/>
    <xdr:sp macro="" textlink="">
      <xdr:nvSpPr>
        <xdr:cNvPr id="502" name="【学校施設】&#10;有形固定資産減価償却率最小値テキスト"/>
        <xdr:cNvSpPr txBox="1"/>
      </xdr:nvSpPr>
      <xdr:spPr>
        <a:xfrm>
          <a:off x="16357600" y="1088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80010</xdr:rowOff>
    </xdr:from>
    <xdr:to>
      <xdr:col>86</xdr:col>
      <xdr:colOff>25400</xdr:colOff>
      <xdr:row>63</xdr:row>
      <xdr:rowOff>80010</xdr:rowOff>
    </xdr:to>
    <xdr:cxnSp macro="">
      <xdr:nvCxnSpPr>
        <xdr:cNvPr id="503" name="直線コネクタ 502"/>
        <xdr:cNvCxnSpPr/>
      </xdr:nvCxnSpPr>
      <xdr:spPr>
        <a:xfrm>
          <a:off x="16230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34307</xdr:rowOff>
    </xdr:from>
    <xdr:ext cx="405111" cy="259045"/>
    <xdr:sp macro="" textlink="">
      <xdr:nvSpPr>
        <xdr:cNvPr id="504" name="【学校施設】&#10;有形固定資産減価償却率最大値テキスト"/>
        <xdr:cNvSpPr txBox="1"/>
      </xdr:nvSpPr>
      <xdr:spPr>
        <a:xfrm>
          <a:off x="16357600" y="9292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87630</xdr:rowOff>
    </xdr:from>
    <xdr:to>
      <xdr:col>86</xdr:col>
      <xdr:colOff>25400</xdr:colOff>
      <xdr:row>55</xdr:row>
      <xdr:rowOff>87630</xdr:rowOff>
    </xdr:to>
    <xdr:cxnSp macro="">
      <xdr:nvCxnSpPr>
        <xdr:cNvPr id="505" name="直線コネクタ 504"/>
        <xdr:cNvCxnSpPr/>
      </xdr:nvCxnSpPr>
      <xdr:spPr>
        <a:xfrm>
          <a:off x="16230600" y="951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144797</xdr:rowOff>
    </xdr:from>
    <xdr:ext cx="405111" cy="259045"/>
    <xdr:sp macro="" textlink="">
      <xdr:nvSpPr>
        <xdr:cNvPr id="506" name="【学校施設】&#10;有形固定資産減価償却率平均値テキスト"/>
        <xdr:cNvSpPr txBox="1"/>
      </xdr:nvSpPr>
      <xdr:spPr>
        <a:xfrm>
          <a:off x="16357600" y="100888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166370</xdr:rowOff>
    </xdr:from>
    <xdr:to>
      <xdr:col>85</xdr:col>
      <xdr:colOff>177800</xdr:colOff>
      <xdr:row>59</xdr:row>
      <xdr:rowOff>96520</xdr:rowOff>
    </xdr:to>
    <xdr:sp macro="" textlink="">
      <xdr:nvSpPr>
        <xdr:cNvPr id="507" name="フローチャート: 判断 506"/>
        <xdr:cNvSpPr/>
      </xdr:nvSpPr>
      <xdr:spPr>
        <a:xfrm>
          <a:off x="162687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29210</xdr:rowOff>
    </xdr:from>
    <xdr:to>
      <xdr:col>81</xdr:col>
      <xdr:colOff>101600</xdr:colOff>
      <xdr:row>59</xdr:row>
      <xdr:rowOff>130810</xdr:rowOff>
    </xdr:to>
    <xdr:sp macro="" textlink="">
      <xdr:nvSpPr>
        <xdr:cNvPr id="508" name="フローチャート: 判断 507"/>
        <xdr:cNvSpPr/>
      </xdr:nvSpPr>
      <xdr:spPr>
        <a:xfrm>
          <a:off x="15430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132080</xdr:rowOff>
    </xdr:from>
    <xdr:to>
      <xdr:col>76</xdr:col>
      <xdr:colOff>165100</xdr:colOff>
      <xdr:row>60</xdr:row>
      <xdr:rowOff>62230</xdr:rowOff>
    </xdr:to>
    <xdr:sp macro="" textlink="">
      <xdr:nvSpPr>
        <xdr:cNvPr id="509" name="フローチャート: 判断 508"/>
        <xdr:cNvSpPr/>
      </xdr:nvSpPr>
      <xdr:spPr>
        <a:xfrm>
          <a:off x="14541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0" name="テキスト ボックス 50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1" name="テキスト ボックス 51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2" name="テキスト ボックス 51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3" name="テキスト ボックス 51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4" name="テキスト ボックス 51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105410</xdr:rowOff>
    </xdr:from>
    <xdr:to>
      <xdr:col>85</xdr:col>
      <xdr:colOff>177800</xdr:colOff>
      <xdr:row>56</xdr:row>
      <xdr:rowOff>35560</xdr:rowOff>
    </xdr:to>
    <xdr:sp macro="" textlink="">
      <xdr:nvSpPr>
        <xdr:cNvPr id="515" name="楕円 514"/>
        <xdr:cNvSpPr/>
      </xdr:nvSpPr>
      <xdr:spPr>
        <a:xfrm>
          <a:off x="16268700" y="953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20337</xdr:rowOff>
    </xdr:from>
    <xdr:ext cx="405111" cy="259045"/>
    <xdr:sp macro="" textlink="">
      <xdr:nvSpPr>
        <xdr:cNvPr id="516" name="【学校施設】&#10;有形固定資産減価償却率該当値テキスト"/>
        <xdr:cNvSpPr txBox="1"/>
      </xdr:nvSpPr>
      <xdr:spPr>
        <a:xfrm>
          <a:off x="16357600" y="9450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132080</xdr:rowOff>
    </xdr:from>
    <xdr:to>
      <xdr:col>81</xdr:col>
      <xdr:colOff>101600</xdr:colOff>
      <xdr:row>56</xdr:row>
      <xdr:rowOff>62230</xdr:rowOff>
    </xdr:to>
    <xdr:sp macro="" textlink="">
      <xdr:nvSpPr>
        <xdr:cNvPr id="517" name="楕円 516"/>
        <xdr:cNvSpPr/>
      </xdr:nvSpPr>
      <xdr:spPr>
        <a:xfrm>
          <a:off x="15430500" y="956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55</xdr:row>
      <xdr:rowOff>156210</xdr:rowOff>
    </xdr:from>
    <xdr:to>
      <xdr:col>85</xdr:col>
      <xdr:colOff>127000</xdr:colOff>
      <xdr:row>56</xdr:row>
      <xdr:rowOff>11430</xdr:rowOff>
    </xdr:to>
    <xdr:cxnSp macro="">
      <xdr:nvCxnSpPr>
        <xdr:cNvPr id="518" name="直線コネクタ 517"/>
        <xdr:cNvCxnSpPr/>
      </xdr:nvCxnSpPr>
      <xdr:spPr>
        <a:xfrm flipV="1">
          <a:off x="15481300" y="958596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121937</xdr:rowOff>
    </xdr:from>
    <xdr:ext cx="405111" cy="259045"/>
    <xdr:sp macro="" textlink="">
      <xdr:nvSpPr>
        <xdr:cNvPr id="519" name="n_1aveValue【学校施設】&#10;有形固定資産減価償却率"/>
        <xdr:cNvSpPr txBox="1"/>
      </xdr:nvSpPr>
      <xdr:spPr>
        <a:xfrm>
          <a:off x="152660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78757</xdr:rowOff>
    </xdr:from>
    <xdr:ext cx="405111" cy="259045"/>
    <xdr:sp macro="" textlink="">
      <xdr:nvSpPr>
        <xdr:cNvPr id="520" name="n_2aveValue【学校施設】&#10;有形固定資産減価償却率"/>
        <xdr:cNvSpPr txBox="1"/>
      </xdr:nvSpPr>
      <xdr:spPr>
        <a:xfrm>
          <a:off x="143897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78757</xdr:rowOff>
    </xdr:from>
    <xdr:ext cx="405111" cy="259045"/>
    <xdr:sp macro="" textlink="">
      <xdr:nvSpPr>
        <xdr:cNvPr id="521" name="n_1mainValue【学校施設】&#10;有形固定資産減価償却率"/>
        <xdr:cNvSpPr txBox="1"/>
      </xdr:nvSpPr>
      <xdr:spPr>
        <a:xfrm>
          <a:off x="15266044" y="933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2" name="正方形/長方形 52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3" name="正方形/長方形 52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4" name="正方形/長方形 52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5" name="正方形/長方形 52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6" name="正方形/長方形 52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7" name="正方形/長方形 52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8" name="正方形/長方形 52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9" name="正方形/長方形 52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0" name="テキスト ボックス 52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1" name="直線コネクタ 53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2" name="テキスト ボックス 53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33" name="直線コネクタ 53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4" name="テキスト ボックス 53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5" name="直線コネクタ 53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6" name="テキスト ボックス 53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7" name="直線コネクタ 53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8" name="テキスト ボックス 53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9" name="直線コネクタ 53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40" name="テキスト ボックス 53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41" name="直線コネクタ 54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42" name="テキスト ボックス 54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3" name="直線コネクタ 54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4" name="テキスト ボックス 54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77724</xdr:rowOff>
    </xdr:from>
    <xdr:to>
      <xdr:col>116</xdr:col>
      <xdr:colOff>62864</xdr:colOff>
      <xdr:row>63</xdr:row>
      <xdr:rowOff>168402</xdr:rowOff>
    </xdr:to>
    <xdr:cxnSp macro="">
      <xdr:nvCxnSpPr>
        <xdr:cNvPr id="546" name="直線コネクタ 545"/>
        <xdr:cNvCxnSpPr/>
      </xdr:nvCxnSpPr>
      <xdr:spPr>
        <a:xfrm flipV="1">
          <a:off x="22160864" y="9507474"/>
          <a:ext cx="0" cy="1462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779</xdr:rowOff>
    </xdr:from>
    <xdr:ext cx="469744" cy="259045"/>
    <xdr:sp macro="" textlink="">
      <xdr:nvSpPr>
        <xdr:cNvPr id="547" name="【学校施設】&#10;一人当たり面積最小値テキスト"/>
        <xdr:cNvSpPr txBox="1"/>
      </xdr:nvSpPr>
      <xdr:spPr>
        <a:xfrm>
          <a:off x="22199600" y="1097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168402</xdr:rowOff>
    </xdr:from>
    <xdr:to>
      <xdr:col>116</xdr:col>
      <xdr:colOff>152400</xdr:colOff>
      <xdr:row>63</xdr:row>
      <xdr:rowOff>168402</xdr:rowOff>
    </xdr:to>
    <xdr:cxnSp macro="">
      <xdr:nvCxnSpPr>
        <xdr:cNvPr id="548" name="直線コネクタ 547"/>
        <xdr:cNvCxnSpPr/>
      </xdr:nvCxnSpPr>
      <xdr:spPr>
        <a:xfrm>
          <a:off x="22072600" y="10969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24401</xdr:rowOff>
    </xdr:from>
    <xdr:ext cx="469744" cy="259045"/>
    <xdr:sp macro="" textlink="">
      <xdr:nvSpPr>
        <xdr:cNvPr id="549" name="【学校施設】&#10;一人当たり面積最大値テキスト"/>
        <xdr:cNvSpPr txBox="1"/>
      </xdr:nvSpPr>
      <xdr:spPr>
        <a:xfrm>
          <a:off x="22199600" y="9282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77724</xdr:rowOff>
    </xdr:from>
    <xdr:to>
      <xdr:col>116</xdr:col>
      <xdr:colOff>152400</xdr:colOff>
      <xdr:row>55</xdr:row>
      <xdr:rowOff>77724</xdr:rowOff>
    </xdr:to>
    <xdr:cxnSp macro="">
      <xdr:nvCxnSpPr>
        <xdr:cNvPr id="550" name="直線コネクタ 549"/>
        <xdr:cNvCxnSpPr/>
      </xdr:nvCxnSpPr>
      <xdr:spPr>
        <a:xfrm>
          <a:off x="22072600" y="950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27449</xdr:rowOff>
    </xdr:from>
    <xdr:ext cx="469744" cy="259045"/>
    <xdr:sp macro="" textlink="">
      <xdr:nvSpPr>
        <xdr:cNvPr id="551" name="【学校施設】&#10;一人当たり面積平均値テキスト"/>
        <xdr:cNvSpPr txBox="1"/>
      </xdr:nvSpPr>
      <xdr:spPr>
        <a:xfrm>
          <a:off x="22199600" y="101429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49022</xdr:rowOff>
    </xdr:from>
    <xdr:to>
      <xdr:col>116</xdr:col>
      <xdr:colOff>114300</xdr:colOff>
      <xdr:row>59</xdr:row>
      <xdr:rowOff>150622</xdr:rowOff>
    </xdr:to>
    <xdr:sp macro="" textlink="">
      <xdr:nvSpPr>
        <xdr:cNvPr id="552" name="フローチャート: 判断 551"/>
        <xdr:cNvSpPr/>
      </xdr:nvSpPr>
      <xdr:spPr>
        <a:xfrm>
          <a:off x="22110700" y="1016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72644</xdr:rowOff>
    </xdr:from>
    <xdr:to>
      <xdr:col>112</xdr:col>
      <xdr:colOff>38100</xdr:colOff>
      <xdr:row>60</xdr:row>
      <xdr:rowOff>2794</xdr:rowOff>
    </xdr:to>
    <xdr:sp macro="" textlink="">
      <xdr:nvSpPr>
        <xdr:cNvPr id="553" name="フローチャート: 判断 552"/>
        <xdr:cNvSpPr/>
      </xdr:nvSpPr>
      <xdr:spPr>
        <a:xfrm>
          <a:off x="21272500" y="1018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21590</xdr:rowOff>
    </xdr:from>
    <xdr:to>
      <xdr:col>107</xdr:col>
      <xdr:colOff>101600</xdr:colOff>
      <xdr:row>59</xdr:row>
      <xdr:rowOff>123190</xdr:rowOff>
    </xdr:to>
    <xdr:sp macro="" textlink="">
      <xdr:nvSpPr>
        <xdr:cNvPr id="554" name="フローチャート: 判断 553"/>
        <xdr:cNvSpPr/>
      </xdr:nvSpPr>
      <xdr:spPr>
        <a:xfrm>
          <a:off x="20383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5" name="テキスト ボックス 55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6" name="テキスト ボックス 55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7" name="テキスト ボックス 55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8" name="テキスト ボックス 55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9" name="テキスト ボックス 55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4826</xdr:rowOff>
    </xdr:from>
    <xdr:to>
      <xdr:col>116</xdr:col>
      <xdr:colOff>114300</xdr:colOff>
      <xdr:row>59</xdr:row>
      <xdr:rowOff>106426</xdr:rowOff>
    </xdr:to>
    <xdr:sp macro="" textlink="">
      <xdr:nvSpPr>
        <xdr:cNvPr id="560" name="楕円 559"/>
        <xdr:cNvSpPr/>
      </xdr:nvSpPr>
      <xdr:spPr>
        <a:xfrm>
          <a:off x="22110700" y="10120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27703</xdr:rowOff>
    </xdr:from>
    <xdr:ext cx="469744" cy="259045"/>
    <xdr:sp macro="" textlink="">
      <xdr:nvSpPr>
        <xdr:cNvPr id="561" name="【学校施設】&#10;一人当たり面積該当値テキスト"/>
        <xdr:cNvSpPr txBox="1"/>
      </xdr:nvSpPr>
      <xdr:spPr>
        <a:xfrm>
          <a:off x="22199600" y="9971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10922</xdr:rowOff>
    </xdr:from>
    <xdr:to>
      <xdr:col>112</xdr:col>
      <xdr:colOff>38100</xdr:colOff>
      <xdr:row>59</xdr:row>
      <xdr:rowOff>112522</xdr:rowOff>
    </xdr:to>
    <xdr:sp macro="" textlink="">
      <xdr:nvSpPr>
        <xdr:cNvPr id="562" name="楕円 561"/>
        <xdr:cNvSpPr/>
      </xdr:nvSpPr>
      <xdr:spPr>
        <a:xfrm>
          <a:off x="21272500" y="1012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55626</xdr:rowOff>
    </xdr:from>
    <xdr:to>
      <xdr:col>116</xdr:col>
      <xdr:colOff>63500</xdr:colOff>
      <xdr:row>59</xdr:row>
      <xdr:rowOff>61722</xdr:rowOff>
    </xdr:to>
    <xdr:cxnSp macro="">
      <xdr:nvCxnSpPr>
        <xdr:cNvPr id="563" name="直線コネクタ 562"/>
        <xdr:cNvCxnSpPr/>
      </xdr:nvCxnSpPr>
      <xdr:spPr>
        <a:xfrm flipV="1">
          <a:off x="21323300" y="10171176"/>
          <a:ext cx="8382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165371</xdr:rowOff>
    </xdr:from>
    <xdr:ext cx="469744" cy="259045"/>
    <xdr:sp macro="" textlink="">
      <xdr:nvSpPr>
        <xdr:cNvPr id="564" name="n_1aveValue【学校施設】&#10;一人当たり面積"/>
        <xdr:cNvSpPr txBox="1"/>
      </xdr:nvSpPr>
      <xdr:spPr>
        <a:xfrm>
          <a:off x="21075727" y="10280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139717</xdr:rowOff>
    </xdr:from>
    <xdr:ext cx="469744" cy="259045"/>
    <xdr:sp macro="" textlink="">
      <xdr:nvSpPr>
        <xdr:cNvPr id="565" name="n_2aveValue【学校施設】&#10;一人当たり面積"/>
        <xdr:cNvSpPr txBox="1"/>
      </xdr:nvSpPr>
      <xdr:spPr>
        <a:xfrm>
          <a:off x="20199427" y="991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129049</xdr:rowOff>
    </xdr:from>
    <xdr:ext cx="469744" cy="259045"/>
    <xdr:sp macro="" textlink="">
      <xdr:nvSpPr>
        <xdr:cNvPr id="566" name="n_1mainValue【学校施設】&#10;一人当たり面積"/>
        <xdr:cNvSpPr txBox="1"/>
      </xdr:nvSpPr>
      <xdr:spPr>
        <a:xfrm>
          <a:off x="21075727" y="9901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7" name="正方形/長方形 56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8" name="正方形/長方形 56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9" name="正方形/長方形 56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0" name="正方形/長方形 56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1" name="正方形/長方形 57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2" name="正方形/長方形 57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3" name="正方形/長方形 57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4" name="正方形/長方形 57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5" name="テキスト ボックス 57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6" name="直線コネクタ 57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77" name="テキスト ボックス 576"/>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78" name="直線コネクタ 57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79" name="テキスト ボックス 578"/>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80" name="直線コネクタ 57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81" name="テキスト ボックス 58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82" name="直線コネクタ 58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83" name="テキスト ボックス 58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84" name="直線コネクタ 58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85" name="テキスト ボックス 58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86" name="直線コネクタ 58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87" name="テキスト ボックス 586"/>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8" name="直線コネクタ 58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89" name="テキスト ボックス 58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152400</xdr:rowOff>
    </xdr:to>
    <xdr:cxnSp macro="">
      <xdr:nvCxnSpPr>
        <xdr:cNvPr id="591" name="直線コネクタ 590"/>
        <xdr:cNvCxnSpPr/>
      </xdr:nvCxnSpPr>
      <xdr:spPr>
        <a:xfrm flipV="1">
          <a:off x="16318864" y="1333500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156227</xdr:rowOff>
    </xdr:from>
    <xdr:ext cx="405111" cy="259045"/>
    <xdr:sp macro="" textlink="">
      <xdr:nvSpPr>
        <xdr:cNvPr id="592" name="【児童館】&#10;有形固定資産減価償却率最小値テキスト"/>
        <xdr:cNvSpPr txBox="1"/>
      </xdr:nvSpPr>
      <xdr:spPr>
        <a:xfrm>
          <a:off x="16357600" y="1472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152400</xdr:rowOff>
    </xdr:from>
    <xdr:to>
      <xdr:col>86</xdr:col>
      <xdr:colOff>25400</xdr:colOff>
      <xdr:row>85</xdr:row>
      <xdr:rowOff>152400</xdr:rowOff>
    </xdr:to>
    <xdr:cxnSp macro="">
      <xdr:nvCxnSpPr>
        <xdr:cNvPr id="593" name="直線コネクタ 592"/>
        <xdr:cNvCxnSpPr/>
      </xdr:nvCxnSpPr>
      <xdr:spPr>
        <a:xfrm>
          <a:off x="16230600" y="1472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94"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95" name="直線コネクタ 594"/>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135907</xdr:rowOff>
    </xdr:from>
    <xdr:ext cx="405111" cy="259045"/>
    <xdr:sp macro="" textlink="">
      <xdr:nvSpPr>
        <xdr:cNvPr id="596" name="【児童館】&#10;有形固定資産減価償却率平均値テキスト"/>
        <xdr:cNvSpPr txBox="1"/>
      </xdr:nvSpPr>
      <xdr:spPr>
        <a:xfrm>
          <a:off x="16357600" y="13851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113030</xdr:rowOff>
    </xdr:from>
    <xdr:to>
      <xdr:col>85</xdr:col>
      <xdr:colOff>177800</xdr:colOff>
      <xdr:row>82</xdr:row>
      <xdr:rowOff>43180</xdr:rowOff>
    </xdr:to>
    <xdr:sp macro="" textlink="">
      <xdr:nvSpPr>
        <xdr:cNvPr id="597" name="フローチャート: 判断 596"/>
        <xdr:cNvSpPr/>
      </xdr:nvSpPr>
      <xdr:spPr>
        <a:xfrm>
          <a:off x="162687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139700</xdr:rowOff>
    </xdr:from>
    <xdr:to>
      <xdr:col>81</xdr:col>
      <xdr:colOff>101600</xdr:colOff>
      <xdr:row>82</xdr:row>
      <xdr:rowOff>69850</xdr:rowOff>
    </xdr:to>
    <xdr:sp macro="" textlink="">
      <xdr:nvSpPr>
        <xdr:cNvPr id="598" name="フローチャート: 判断 597"/>
        <xdr:cNvSpPr/>
      </xdr:nvSpPr>
      <xdr:spPr>
        <a:xfrm>
          <a:off x="154305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120650</xdr:rowOff>
    </xdr:from>
    <xdr:to>
      <xdr:col>76</xdr:col>
      <xdr:colOff>165100</xdr:colOff>
      <xdr:row>83</xdr:row>
      <xdr:rowOff>50800</xdr:rowOff>
    </xdr:to>
    <xdr:sp macro="" textlink="">
      <xdr:nvSpPr>
        <xdr:cNvPr id="599" name="フローチャート: 判断 598"/>
        <xdr:cNvSpPr/>
      </xdr:nvSpPr>
      <xdr:spPr>
        <a:xfrm>
          <a:off x="14541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0" name="テキスト ボックス 59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1" name="テキスト ボックス 60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2" name="テキスト ボックス 60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3" name="テキスト ボックス 60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4" name="テキスト ボックス 60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55880</xdr:rowOff>
    </xdr:from>
    <xdr:to>
      <xdr:col>85</xdr:col>
      <xdr:colOff>177800</xdr:colOff>
      <xdr:row>84</xdr:row>
      <xdr:rowOff>157480</xdr:rowOff>
    </xdr:to>
    <xdr:sp macro="" textlink="">
      <xdr:nvSpPr>
        <xdr:cNvPr id="605" name="楕円 604"/>
        <xdr:cNvSpPr/>
      </xdr:nvSpPr>
      <xdr:spPr>
        <a:xfrm>
          <a:off x="162687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34307</xdr:rowOff>
    </xdr:from>
    <xdr:ext cx="405111" cy="259045"/>
    <xdr:sp macro="" textlink="">
      <xdr:nvSpPr>
        <xdr:cNvPr id="606" name="【児童館】&#10;有形固定資産減価償却率該当値テキスト"/>
        <xdr:cNvSpPr txBox="1"/>
      </xdr:nvSpPr>
      <xdr:spPr>
        <a:xfrm>
          <a:off x="16357600" y="1443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124461</xdr:rowOff>
    </xdr:from>
    <xdr:to>
      <xdr:col>81</xdr:col>
      <xdr:colOff>101600</xdr:colOff>
      <xdr:row>85</xdr:row>
      <xdr:rowOff>54611</xdr:rowOff>
    </xdr:to>
    <xdr:sp macro="" textlink="">
      <xdr:nvSpPr>
        <xdr:cNvPr id="607" name="楕円 606"/>
        <xdr:cNvSpPr/>
      </xdr:nvSpPr>
      <xdr:spPr>
        <a:xfrm>
          <a:off x="154305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106680</xdr:rowOff>
    </xdr:from>
    <xdr:to>
      <xdr:col>85</xdr:col>
      <xdr:colOff>127000</xdr:colOff>
      <xdr:row>85</xdr:row>
      <xdr:rowOff>3811</xdr:rowOff>
    </xdr:to>
    <xdr:cxnSp macro="">
      <xdr:nvCxnSpPr>
        <xdr:cNvPr id="608" name="直線コネクタ 607"/>
        <xdr:cNvCxnSpPr/>
      </xdr:nvCxnSpPr>
      <xdr:spPr>
        <a:xfrm flipV="1">
          <a:off x="15481300" y="14508480"/>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86377</xdr:rowOff>
    </xdr:from>
    <xdr:ext cx="405111" cy="259045"/>
    <xdr:sp macro="" textlink="">
      <xdr:nvSpPr>
        <xdr:cNvPr id="609" name="n_1aveValue【児童館】&#10;有形固定資産減価償却率"/>
        <xdr:cNvSpPr txBox="1"/>
      </xdr:nvSpPr>
      <xdr:spPr>
        <a:xfrm>
          <a:off x="15266044" y="1380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67327</xdr:rowOff>
    </xdr:from>
    <xdr:ext cx="405111" cy="259045"/>
    <xdr:sp macro="" textlink="">
      <xdr:nvSpPr>
        <xdr:cNvPr id="610" name="n_2aveValue【児童館】&#10;有形固定資産減価償却率"/>
        <xdr:cNvSpPr txBox="1"/>
      </xdr:nvSpPr>
      <xdr:spPr>
        <a:xfrm>
          <a:off x="14389744"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45738</xdr:rowOff>
    </xdr:from>
    <xdr:ext cx="405111" cy="259045"/>
    <xdr:sp macro="" textlink="">
      <xdr:nvSpPr>
        <xdr:cNvPr id="611" name="n_1mainValue【児童館】&#10;有形固定資産減価償却率"/>
        <xdr:cNvSpPr txBox="1"/>
      </xdr:nvSpPr>
      <xdr:spPr>
        <a:xfrm>
          <a:off x="15266044" y="1461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2" name="正方形/長方形 61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3" name="正方形/長方形 61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4" name="正方形/長方形 61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5" name="正方形/長方形 61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6" name="正方形/長方形 61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7" name="正方形/長方形 61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8" name="正方形/長方形 61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9" name="正方形/長方形 61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0" name="テキスト ボックス 61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1" name="直線コネクタ 62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22" name="直線コネクタ 621"/>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23" name="テキスト ボックス 622"/>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24" name="直線コネクタ 623"/>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25" name="テキスト ボックス 624"/>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26" name="直線コネクタ 625"/>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27" name="テキスト ボックス 626"/>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28" name="直線コネクタ 627"/>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29" name="テキスト ボックス 628"/>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30" name="直線コネクタ 629"/>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31" name="テキスト ボックス 630"/>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32" name="直線コネクタ 631"/>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33" name="テキスト ボックス 632"/>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4" name="直線コネクタ 63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5" name="テキスト ボックス 63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87086</xdr:rowOff>
    </xdr:from>
    <xdr:to>
      <xdr:col>116</xdr:col>
      <xdr:colOff>62864</xdr:colOff>
      <xdr:row>86</xdr:row>
      <xdr:rowOff>136071</xdr:rowOff>
    </xdr:to>
    <xdr:cxnSp macro="">
      <xdr:nvCxnSpPr>
        <xdr:cNvPr id="637" name="直線コネクタ 636"/>
        <xdr:cNvCxnSpPr/>
      </xdr:nvCxnSpPr>
      <xdr:spPr>
        <a:xfrm flipV="1">
          <a:off x="22160864" y="13460186"/>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139898</xdr:rowOff>
    </xdr:from>
    <xdr:ext cx="469744" cy="259045"/>
    <xdr:sp macro="" textlink="">
      <xdr:nvSpPr>
        <xdr:cNvPr id="638" name="【児童館】&#10;一人当たり面積最小値テキスト"/>
        <xdr:cNvSpPr txBox="1"/>
      </xdr:nvSpPr>
      <xdr:spPr>
        <a:xfrm>
          <a:off x="22199600" y="1488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136071</xdr:rowOff>
    </xdr:from>
    <xdr:to>
      <xdr:col>116</xdr:col>
      <xdr:colOff>152400</xdr:colOff>
      <xdr:row>86</xdr:row>
      <xdr:rowOff>136071</xdr:rowOff>
    </xdr:to>
    <xdr:cxnSp macro="">
      <xdr:nvCxnSpPr>
        <xdr:cNvPr id="639" name="直線コネクタ 638"/>
        <xdr:cNvCxnSpPr/>
      </xdr:nvCxnSpPr>
      <xdr:spPr>
        <a:xfrm>
          <a:off x="22072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33763</xdr:rowOff>
    </xdr:from>
    <xdr:ext cx="469744" cy="259045"/>
    <xdr:sp macro="" textlink="">
      <xdr:nvSpPr>
        <xdr:cNvPr id="640" name="【児童館】&#10;一人当たり面積最大値テキスト"/>
        <xdr:cNvSpPr txBox="1"/>
      </xdr:nvSpPr>
      <xdr:spPr>
        <a:xfrm>
          <a:off x="22199600" y="1323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87086</xdr:rowOff>
    </xdr:from>
    <xdr:to>
      <xdr:col>116</xdr:col>
      <xdr:colOff>152400</xdr:colOff>
      <xdr:row>78</xdr:row>
      <xdr:rowOff>87086</xdr:rowOff>
    </xdr:to>
    <xdr:cxnSp macro="">
      <xdr:nvCxnSpPr>
        <xdr:cNvPr id="641" name="直線コネクタ 640"/>
        <xdr:cNvCxnSpPr/>
      </xdr:nvCxnSpPr>
      <xdr:spPr>
        <a:xfrm>
          <a:off x="22072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31041</xdr:rowOff>
    </xdr:from>
    <xdr:ext cx="469744" cy="259045"/>
    <xdr:sp macro="" textlink="">
      <xdr:nvSpPr>
        <xdr:cNvPr id="642" name="【児童館】&#10;一人当たり面積平均値テキスト"/>
        <xdr:cNvSpPr txBox="1"/>
      </xdr:nvSpPr>
      <xdr:spPr>
        <a:xfrm>
          <a:off x="22199600" y="144328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52614</xdr:rowOff>
    </xdr:from>
    <xdr:to>
      <xdr:col>116</xdr:col>
      <xdr:colOff>114300</xdr:colOff>
      <xdr:row>84</xdr:row>
      <xdr:rowOff>154214</xdr:rowOff>
    </xdr:to>
    <xdr:sp macro="" textlink="">
      <xdr:nvSpPr>
        <xdr:cNvPr id="643" name="フローチャート: 判断 642"/>
        <xdr:cNvSpPr/>
      </xdr:nvSpPr>
      <xdr:spPr>
        <a:xfrm>
          <a:off x="221107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68943</xdr:rowOff>
    </xdr:from>
    <xdr:to>
      <xdr:col>112</xdr:col>
      <xdr:colOff>38100</xdr:colOff>
      <xdr:row>84</xdr:row>
      <xdr:rowOff>170543</xdr:rowOff>
    </xdr:to>
    <xdr:sp macro="" textlink="">
      <xdr:nvSpPr>
        <xdr:cNvPr id="644" name="フローチャート: 判断 643"/>
        <xdr:cNvSpPr/>
      </xdr:nvSpPr>
      <xdr:spPr>
        <a:xfrm>
          <a:off x="21272500" y="1447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85271</xdr:rowOff>
    </xdr:from>
    <xdr:to>
      <xdr:col>107</xdr:col>
      <xdr:colOff>101600</xdr:colOff>
      <xdr:row>85</xdr:row>
      <xdr:rowOff>15421</xdr:rowOff>
    </xdr:to>
    <xdr:sp macro="" textlink="">
      <xdr:nvSpPr>
        <xdr:cNvPr id="645" name="フローチャート: 判断 644"/>
        <xdr:cNvSpPr/>
      </xdr:nvSpPr>
      <xdr:spPr>
        <a:xfrm>
          <a:off x="20383500" y="1448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46" name="テキスト ボックス 64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7" name="テキスト ボックス 64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8" name="テキスト ボックス 64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9" name="テキスト ボックス 64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0" name="テキスト ボックス 64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117929</xdr:rowOff>
    </xdr:from>
    <xdr:to>
      <xdr:col>116</xdr:col>
      <xdr:colOff>114300</xdr:colOff>
      <xdr:row>83</xdr:row>
      <xdr:rowOff>48079</xdr:rowOff>
    </xdr:to>
    <xdr:sp macro="" textlink="">
      <xdr:nvSpPr>
        <xdr:cNvPr id="651" name="楕円 650"/>
        <xdr:cNvSpPr/>
      </xdr:nvSpPr>
      <xdr:spPr>
        <a:xfrm>
          <a:off x="22110700" y="1417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140806</xdr:rowOff>
    </xdr:from>
    <xdr:ext cx="469744" cy="259045"/>
    <xdr:sp macro="" textlink="">
      <xdr:nvSpPr>
        <xdr:cNvPr id="652" name="【児童館】&#10;一人当たり面積該当値テキスト"/>
        <xdr:cNvSpPr txBox="1"/>
      </xdr:nvSpPr>
      <xdr:spPr>
        <a:xfrm>
          <a:off x="22199600" y="14028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117929</xdr:rowOff>
    </xdr:from>
    <xdr:to>
      <xdr:col>112</xdr:col>
      <xdr:colOff>38100</xdr:colOff>
      <xdr:row>83</xdr:row>
      <xdr:rowOff>48079</xdr:rowOff>
    </xdr:to>
    <xdr:sp macro="" textlink="">
      <xdr:nvSpPr>
        <xdr:cNvPr id="653" name="楕円 652"/>
        <xdr:cNvSpPr/>
      </xdr:nvSpPr>
      <xdr:spPr>
        <a:xfrm>
          <a:off x="21272500" y="1417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168729</xdr:rowOff>
    </xdr:from>
    <xdr:to>
      <xdr:col>116</xdr:col>
      <xdr:colOff>63500</xdr:colOff>
      <xdr:row>82</xdr:row>
      <xdr:rowOff>168729</xdr:rowOff>
    </xdr:to>
    <xdr:cxnSp macro="">
      <xdr:nvCxnSpPr>
        <xdr:cNvPr id="654" name="直線コネクタ 653"/>
        <xdr:cNvCxnSpPr/>
      </xdr:nvCxnSpPr>
      <xdr:spPr>
        <a:xfrm>
          <a:off x="21323300" y="142276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161670</xdr:rowOff>
    </xdr:from>
    <xdr:ext cx="469744" cy="259045"/>
    <xdr:sp macro="" textlink="">
      <xdr:nvSpPr>
        <xdr:cNvPr id="655" name="n_1aveValue【児童館】&#10;一人当たり面積"/>
        <xdr:cNvSpPr txBox="1"/>
      </xdr:nvSpPr>
      <xdr:spPr>
        <a:xfrm>
          <a:off x="21075727" y="1456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31948</xdr:rowOff>
    </xdr:from>
    <xdr:ext cx="469744" cy="259045"/>
    <xdr:sp macro="" textlink="">
      <xdr:nvSpPr>
        <xdr:cNvPr id="656" name="n_2aveValue【児童館】&#10;一人当たり面積"/>
        <xdr:cNvSpPr txBox="1"/>
      </xdr:nvSpPr>
      <xdr:spPr>
        <a:xfrm>
          <a:off x="20199427" y="1426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64606</xdr:rowOff>
    </xdr:from>
    <xdr:ext cx="469744" cy="259045"/>
    <xdr:sp macro="" textlink="">
      <xdr:nvSpPr>
        <xdr:cNvPr id="657" name="n_1mainValue【児童館】&#10;一人当たり面積"/>
        <xdr:cNvSpPr txBox="1"/>
      </xdr:nvSpPr>
      <xdr:spPr>
        <a:xfrm>
          <a:off x="21075727" y="13952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8" name="正方形/長方形 65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9" name="正方形/長方形 65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60" name="正方形/長方形 65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61" name="正方形/長方形 66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62" name="正方形/長方形 66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63" name="正方形/長方形 66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64" name="正方形/長方形 66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5" name="正方形/長方形 66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6" name="テキスト ボックス 66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7" name="直線コネクタ 66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68" name="テキスト ボックス 667"/>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69" name="直線コネクタ 66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70" name="テキスト ボックス 669"/>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71" name="直線コネクタ 67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72" name="テキスト ボックス 67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73" name="直線コネクタ 67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74" name="テキスト ボックス 67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75" name="直線コネクタ 67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76" name="テキスト ボックス 67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77" name="直線コネクタ 67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78" name="テキスト ボックス 677"/>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9" name="直線コネクタ 67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80" name="テキスト ボックス 67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8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146686</xdr:rowOff>
    </xdr:from>
    <xdr:to>
      <xdr:col>85</xdr:col>
      <xdr:colOff>126364</xdr:colOff>
      <xdr:row>107</xdr:row>
      <xdr:rowOff>165736</xdr:rowOff>
    </xdr:to>
    <xdr:cxnSp macro="">
      <xdr:nvCxnSpPr>
        <xdr:cNvPr id="682" name="直線コネクタ 681"/>
        <xdr:cNvCxnSpPr/>
      </xdr:nvCxnSpPr>
      <xdr:spPr>
        <a:xfrm flipV="1">
          <a:off x="16318864" y="17291686"/>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169563</xdr:rowOff>
    </xdr:from>
    <xdr:ext cx="405111" cy="259045"/>
    <xdr:sp macro="" textlink="">
      <xdr:nvSpPr>
        <xdr:cNvPr id="683" name="【公民館】&#10;有形固定資産減価償却率最小値テキスト"/>
        <xdr:cNvSpPr txBox="1"/>
      </xdr:nvSpPr>
      <xdr:spPr>
        <a:xfrm>
          <a:off x="16357600" y="1851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165736</xdr:rowOff>
    </xdr:from>
    <xdr:to>
      <xdr:col>86</xdr:col>
      <xdr:colOff>25400</xdr:colOff>
      <xdr:row>107</xdr:row>
      <xdr:rowOff>165736</xdr:rowOff>
    </xdr:to>
    <xdr:cxnSp macro="">
      <xdr:nvCxnSpPr>
        <xdr:cNvPr id="684" name="直線コネクタ 683"/>
        <xdr:cNvCxnSpPr/>
      </xdr:nvCxnSpPr>
      <xdr:spPr>
        <a:xfrm>
          <a:off x="16230600" y="1851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93363</xdr:rowOff>
    </xdr:from>
    <xdr:ext cx="405111" cy="259045"/>
    <xdr:sp macro="" textlink="">
      <xdr:nvSpPr>
        <xdr:cNvPr id="685" name="【公民館】&#10;有形固定資産減価償却率最大値テキスト"/>
        <xdr:cNvSpPr txBox="1"/>
      </xdr:nvSpPr>
      <xdr:spPr>
        <a:xfrm>
          <a:off x="16357600" y="1706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146686</xdr:rowOff>
    </xdr:from>
    <xdr:to>
      <xdr:col>86</xdr:col>
      <xdr:colOff>25400</xdr:colOff>
      <xdr:row>100</xdr:row>
      <xdr:rowOff>146686</xdr:rowOff>
    </xdr:to>
    <xdr:cxnSp macro="">
      <xdr:nvCxnSpPr>
        <xdr:cNvPr id="686" name="直線コネクタ 685"/>
        <xdr:cNvCxnSpPr/>
      </xdr:nvCxnSpPr>
      <xdr:spPr>
        <a:xfrm>
          <a:off x="16230600" y="1729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68597</xdr:rowOff>
    </xdr:from>
    <xdr:ext cx="405111" cy="259045"/>
    <xdr:sp macro="" textlink="">
      <xdr:nvSpPr>
        <xdr:cNvPr id="687" name="【公民館】&#10;有形固定資産減価償却率平均値テキスト"/>
        <xdr:cNvSpPr txBox="1"/>
      </xdr:nvSpPr>
      <xdr:spPr>
        <a:xfrm>
          <a:off x="16357600" y="1789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90170</xdr:rowOff>
    </xdr:from>
    <xdr:to>
      <xdr:col>85</xdr:col>
      <xdr:colOff>177800</xdr:colOff>
      <xdr:row>105</xdr:row>
      <xdr:rowOff>20320</xdr:rowOff>
    </xdr:to>
    <xdr:sp macro="" textlink="">
      <xdr:nvSpPr>
        <xdr:cNvPr id="688" name="フローチャート: 判断 687"/>
        <xdr:cNvSpPr/>
      </xdr:nvSpPr>
      <xdr:spPr>
        <a:xfrm>
          <a:off x="162687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101600</xdr:rowOff>
    </xdr:from>
    <xdr:to>
      <xdr:col>81</xdr:col>
      <xdr:colOff>101600</xdr:colOff>
      <xdr:row>105</xdr:row>
      <xdr:rowOff>31750</xdr:rowOff>
    </xdr:to>
    <xdr:sp macro="" textlink="">
      <xdr:nvSpPr>
        <xdr:cNvPr id="689" name="フローチャート: 判断 688"/>
        <xdr:cNvSpPr/>
      </xdr:nvSpPr>
      <xdr:spPr>
        <a:xfrm>
          <a:off x="15430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147320</xdr:rowOff>
    </xdr:from>
    <xdr:to>
      <xdr:col>76</xdr:col>
      <xdr:colOff>165100</xdr:colOff>
      <xdr:row>105</xdr:row>
      <xdr:rowOff>77470</xdr:rowOff>
    </xdr:to>
    <xdr:sp macro="" textlink="">
      <xdr:nvSpPr>
        <xdr:cNvPr id="690" name="フローチャート: 判断 689"/>
        <xdr:cNvSpPr/>
      </xdr:nvSpPr>
      <xdr:spPr>
        <a:xfrm>
          <a:off x="14541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91" name="テキスト ボックス 69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92" name="テキスト ボックス 69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93" name="テキスト ボックス 69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94" name="テキスト ボックス 69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95" name="テキスト ボックス 69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19686</xdr:rowOff>
    </xdr:from>
    <xdr:to>
      <xdr:col>85</xdr:col>
      <xdr:colOff>177800</xdr:colOff>
      <xdr:row>104</xdr:row>
      <xdr:rowOff>121286</xdr:rowOff>
    </xdr:to>
    <xdr:sp macro="" textlink="">
      <xdr:nvSpPr>
        <xdr:cNvPr id="696" name="楕円 695"/>
        <xdr:cNvSpPr/>
      </xdr:nvSpPr>
      <xdr:spPr>
        <a:xfrm>
          <a:off x="16268700" y="1785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42563</xdr:rowOff>
    </xdr:from>
    <xdr:ext cx="405111" cy="259045"/>
    <xdr:sp macro="" textlink="">
      <xdr:nvSpPr>
        <xdr:cNvPr id="697" name="【公民館】&#10;有形固定資産減価償却率該当値テキスト"/>
        <xdr:cNvSpPr txBox="1"/>
      </xdr:nvSpPr>
      <xdr:spPr>
        <a:xfrm>
          <a:off x="16357600" y="17701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67311</xdr:rowOff>
    </xdr:from>
    <xdr:to>
      <xdr:col>81</xdr:col>
      <xdr:colOff>101600</xdr:colOff>
      <xdr:row>104</xdr:row>
      <xdr:rowOff>168911</xdr:rowOff>
    </xdr:to>
    <xdr:sp macro="" textlink="">
      <xdr:nvSpPr>
        <xdr:cNvPr id="698" name="楕円 697"/>
        <xdr:cNvSpPr/>
      </xdr:nvSpPr>
      <xdr:spPr>
        <a:xfrm>
          <a:off x="15430500" y="1789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70486</xdr:rowOff>
    </xdr:from>
    <xdr:to>
      <xdr:col>85</xdr:col>
      <xdr:colOff>127000</xdr:colOff>
      <xdr:row>104</xdr:row>
      <xdr:rowOff>118111</xdr:rowOff>
    </xdr:to>
    <xdr:cxnSp macro="">
      <xdr:nvCxnSpPr>
        <xdr:cNvPr id="699" name="直線コネクタ 698"/>
        <xdr:cNvCxnSpPr/>
      </xdr:nvCxnSpPr>
      <xdr:spPr>
        <a:xfrm flipV="1">
          <a:off x="15481300" y="17901286"/>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22877</xdr:rowOff>
    </xdr:from>
    <xdr:ext cx="405111" cy="259045"/>
    <xdr:sp macro="" textlink="">
      <xdr:nvSpPr>
        <xdr:cNvPr id="700" name="n_1aveValue【公民館】&#10;有形固定資産減価償却率"/>
        <xdr:cNvSpPr txBox="1"/>
      </xdr:nvSpPr>
      <xdr:spPr>
        <a:xfrm>
          <a:off x="15266044" y="1802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93997</xdr:rowOff>
    </xdr:from>
    <xdr:ext cx="405111" cy="259045"/>
    <xdr:sp macro="" textlink="">
      <xdr:nvSpPr>
        <xdr:cNvPr id="701" name="n_2aveValue【公民館】&#10;有形固定資産減価償却率"/>
        <xdr:cNvSpPr txBox="1"/>
      </xdr:nvSpPr>
      <xdr:spPr>
        <a:xfrm>
          <a:off x="14389744" y="1775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13988</xdr:rowOff>
    </xdr:from>
    <xdr:ext cx="405111" cy="259045"/>
    <xdr:sp macro="" textlink="">
      <xdr:nvSpPr>
        <xdr:cNvPr id="702" name="n_1mainValue【公民館】&#10;有形固定資産減価償却率"/>
        <xdr:cNvSpPr txBox="1"/>
      </xdr:nvSpPr>
      <xdr:spPr>
        <a:xfrm>
          <a:off x="15266044" y="1767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3" name="正方形/長方形 70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4" name="正方形/長方形 70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5" name="正方形/長方形 70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6" name="正方形/長方形 70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7" name="正方形/長方形 70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8" name="正方形/長方形 70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9" name="正方形/長方形 70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0" name="正方形/長方形 70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1" name="テキスト ボックス 71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2" name="直線コネクタ 71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13" name="直線コネクタ 71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4" name="テキスト ボックス 71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5" name="直線コネクタ 71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6" name="テキスト ボックス 71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7" name="直線コネクタ 71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8" name="テキスト ボックス 71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9" name="直線コネクタ 71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20" name="テキスト ボックス 71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21" name="直線コネクタ 72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22" name="テキスト ボックス 72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3" name="直線コネクタ 72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4" name="テキスト ボックス 72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133350</xdr:rowOff>
    </xdr:from>
    <xdr:to>
      <xdr:col>116</xdr:col>
      <xdr:colOff>62864</xdr:colOff>
      <xdr:row>108</xdr:row>
      <xdr:rowOff>125730</xdr:rowOff>
    </xdr:to>
    <xdr:cxnSp macro="">
      <xdr:nvCxnSpPr>
        <xdr:cNvPr id="726" name="直線コネクタ 725"/>
        <xdr:cNvCxnSpPr/>
      </xdr:nvCxnSpPr>
      <xdr:spPr>
        <a:xfrm flipV="1">
          <a:off x="22160864" y="1710690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129557</xdr:rowOff>
    </xdr:from>
    <xdr:ext cx="469744" cy="259045"/>
    <xdr:sp macro="" textlink="">
      <xdr:nvSpPr>
        <xdr:cNvPr id="727" name="【公民館】&#10;一人当たり面積最小値テキスト"/>
        <xdr:cNvSpPr txBox="1"/>
      </xdr:nvSpPr>
      <xdr:spPr>
        <a:xfrm>
          <a:off x="22199600" y="1864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125730</xdr:rowOff>
    </xdr:from>
    <xdr:to>
      <xdr:col>116</xdr:col>
      <xdr:colOff>152400</xdr:colOff>
      <xdr:row>108</xdr:row>
      <xdr:rowOff>125730</xdr:rowOff>
    </xdr:to>
    <xdr:cxnSp macro="">
      <xdr:nvCxnSpPr>
        <xdr:cNvPr id="728" name="直線コネクタ 727"/>
        <xdr:cNvCxnSpPr/>
      </xdr:nvCxnSpPr>
      <xdr:spPr>
        <a:xfrm>
          <a:off x="22072600" y="1864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80027</xdr:rowOff>
    </xdr:from>
    <xdr:ext cx="469744" cy="259045"/>
    <xdr:sp macro="" textlink="">
      <xdr:nvSpPr>
        <xdr:cNvPr id="729" name="【公民館】&#10;一人当たり面積最大値テキスト"/>
        <xdr:cNvSpPr txBox="1"/>
      </xdr:nvSpPr>
      <xdr:spPr>
        <a:xfrm>
          <a:off x="221996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133350</xdr:rowOff>
    </xdr:from>
    <xdr:to>
      <xdr:col>116</xdr:col>
      <xdr:colOff>152400</xdr:colOff>
      <xdr:row>99</xdr:row>
      <xdr:rowOff>133350</xdr:rowOff>
    </xdr:to>
    <xdr:cxnSp macro="">
      <xdr:nvCxnSpPr>
        <xdr:cNvPr id="730" name="直線コネクタ 729"/>
        <xdr:cNvCxnSpPr/>
      </xdr:nvCxnSpPr>
      <xdr:spPr>
        <a:xfrm>
          <a:off x="22072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124477</xdr:rowOff>
    </xdr:from>
    <xdr:ext cx="469744" cy="259045"/>
    <xdr:sp macro="" textlink="">
      <xdr:nvSpPr>
        <xdr:cNvPr id="731" name="【公民館】&#10;一人当たり面積平均値テキスト"/>
        <xdr:cNvSpPr txBox="1"/>
      </xdr:nvSpPr>
      <xdr:spPr>
        <a:xfrm>
          <a:off x="22199600" y="17955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101600</xdr:rowOff>
    </xdr:from>
    <xdr:to>
      <xdr:col>116</xdr:col>
      <xdr:colOff>114300</xdr:colOff>
      <xdr:row>106</xdr:row>
      <xdr:rowOff>31750</xdr:rowOff>
    </xdr:to>
    <xdr:sp macro="" textlink="">
      <xdr:nvSpPr>
        <xdr:cNvPr id="732" name="フローチャート: 判断 731"/>
        <xdr:cNvSpPr/>
      </xdr:nvSpPr>
      <xdr:spPr>
        <a:xfrm>
          <a:off x="22110700" y="1810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116839</xdr:rowOff>
    </xdr:from>
    <xdr:to>
      <xdr:col>112</xdr:col>
      <xdr:colOff>38100</xdr:colOff>
      <xdr:row>106</xdr:row>
      <xdr:rowOff>46989</xdr:rowOff>
    </xdr:to>
    <xdr:sp macro="" textlink="">
      <xdr:nvSpPr>
        <xdr:cNvPr id="733" name="フローチャート: 判断 732"/>
        <xdr:cNvSpPr/>
      </xdr:nvSpPr>
      <xdr:spPr>
        <a:xfrm>
          <a:off x="21272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78739</xdr:rowOff>
    </xdr:from>
    <xdr:to>
      <xdr:col>107</xdr:col>
      <xdr:colOff>101600</xdr:colOff>
      <xdr:row>106</xdr:row>
      <xdr:rowOff>8889</xdr:rowOff>
    </xdr:to>
    <xdr:sp macro="" textlink="">
      <xdr:nvSpPr>
        <xdr:cNvPr id="734" name="フローチャート: 判断 733"/>
        <xdr:cNvSpPr/>
      </xdr:nvSpPr>
      <xdr:spPr>
        <a:xfrm>
          <a:off x="20383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5" name="テキスト ボックス 73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6" name="テキスト ボックス 73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7" name="テキスト ボックス 73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8" name="テキスト ボックス 73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9" name="テキスト ボックス 73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55880</xdr:rowOff>
    </xdr:from>
    <xdr:to>
      <xdr:col>116</xdr:col>
      <xdr:colOff>114300</xdr:colOff>
      <xdr:row>106</xdr:row>
      <xdr:rowOff>157480</xdr:rowOff>
    </xdr:to>
    <xdr:sp macro="" textlink="">
      <xdr:nvSpPr>
        <xdr:cNvPr id="740" name="楕円 739"/>
        <xdr:cNvSpPr/>
      </xdr:nvSpPr>
      <xdr:spPr>
        <a:xfrm>
          <a:off x="22110700" y="1822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34307</xdr:rowOff>
    </xdr:from>
    <xdr:ext cx="469744" cy="259045"/>
    <xdr:sp macro="" textlink="">
      <xdr:nvSpPr>
        <xdr:cNvPr id="741" name="【公民館】&#10;一人当たり面積該当値テキスト"/>
        <xdr:cNvSpPr txBox="1"/>
      </xdr:nvSpPr>
      <xdr:spPr>
        <a:xfrm>
          <a:off x="22199600" y="1820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55880</xdr:rowOff>
    </xdr:from>
    <xdr:to>
      <xdr:col>112</xdr:col>
      <xdr:colOff>38100</xdr:colOff>
      <xdr:row>106</xdr:row>
      <xdr:rowOff>157480</xdr:rowOff>
    </xdr:to>
    <xdr:sp macro="" textlink="">
      <xdr:nvSpPr>
        <xdr:cNvPr id="742" name="楕円 741"/>
        <xdr:cNvSpPr/>
      </xdr:nvSpPr>
      <xdr:spPr>
        <a:xfrm>
          <a:off x="21272500" y="1822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106680</xdr:rowOff>
    </xdr:from>
    <xdr:to>
      <xdr:col>116</xdr:col>
      <xdr:colOff>63500</xdr:colOff>
      <xdr:row>106</xdr:row>
      <xdr:rowOff>106680</xdr:rowOff>
    </xdr:to>
    <xdr:cxnSp macro="">
      <xdr:nvCxnSpPr>
        <xdr:cNvPr id="743" name="直線コネクタ 742"/>
        <xdr:cNvCxnSpPr/>
      </xdr:nvCxnSpPr>
      <xdr:spPr>
        <a:xfrm>
          <a:off x="21323300" y="182803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63516</xdr:rowOff>
    </xdr:from>
    <xdr:ext cx="469744" cy="259045"/>
    <xdr:sp macro="" textlink="">
      <xdr:nvSpPr>
        <xdr:cNvPr id="744" name="n_1aveValue【公民館】&#10;一人当たり面積"/>
        <xdr:cNvSpPr txBox="1"/>
      </xdr:nvSpPr>
      <xdr:spPr>
        <a:xfrm>
          <a:off x="2107572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25416</xdr:rowOff>
    </xdr:from>
    <xdr:ext cx="469744" cy="259045"/>
    <xdr:sp macro="" textlink="">
      <xdr:nvSpPr>
        <xdr:cNvPr id="745" name="n_2aveValue【公民館】&#10;一人当たり面積"/>
        <xdr:cNvSpPr txBox="1"/>
      </xdr:nvSpPr>
      <xdr:spPr>
        <a:xfrm>
          <a:off x="20199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148607</xdr:rowOff>
    </xdr:from>
    <xdr:ext cx="469744" cy="259045"/>
    <xdr:sp macro="" textlink="">
      <xdr:nvSpPr>
        <xdr:cNvPr id="746" name="n_1mainValue【公民館】&#10;一人当たり面積"/>
        <xdr:cNvSpPr txBox="1"/>
      </xdr:nvSpPr>
      <xdr:spPr>
        <a:xfrm>
          <a:off x="21075727" y="1832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7" name="正方形/長方形 74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8" name="正方形/長方形 74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9" name="テキスト ボックス 74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類似団体と比較して特に有形固定資産減価償却率が高くなっている施設は、学校施設であり、特に低くなっている施設は、児童館である。</a:t>
          </a:r>
          <a:endParaRPr lang="ja-JP" altLang="ja-JP" sz="1400">
            <a:effectLst/>
            <a:latin typeface="ＭＳ Ｐゴシック" panose="020B0600070205080204" pitchFamily="50" charset="-128"/>
            <a:ea typeface="ＭＳ Ｐゴシック" panose="020B0600070205080204" pitchFamily="50" charset="-128"/>
          </a:endParaRPr>
        </a:p>
        <a:p>
          <a:r>
            <a:rPr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学校施設については、小学校が有形固定資産減価償却率８１％、中学校が７１％となっており、特に小学校の有形固定資産減価償却率が高くなっている。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公共施設等総合管理計画に基づき、学校に子育て支援機能、高齢者向け機能、多世代交流機能、地域自治機能を集約しコミュニティの維持・活性化を図りながら改修・更新をおこなっていく</a:t>
          </a:r>
          <a:r>
            <a:rPr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r>
            <a:rPr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児童館については、平成２０年</a:t>
          </a:r>
          <a:r>
            <a:rPr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代</a:t>
          </a:r>
          <a:r>
            <a:rPr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に建設されたものが大半であり、類似団体と比較して、有形固定資産減価償却率が低くなっている。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愛知県蒲郡市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80,483
77,787
56.92
29,514,652
27,705,011
1,731,250
16,932,431
26,266,365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108857</xdr:rowOff>
    </xdr:from>
    <xdr:to>
      <xdr:col>24</xdr:col>
      <xdr:colOff>62865</xdr:colOff>
      <xdr:row>42</xdr:row>
      <xdr:rowOff>48441</xdr:rowOff>
    </xdr:to>
    <xdr:cxnSp macro="">
      <xdr:nvCxnSpPr>
        <xdr:cNvPr id="57" name="直線コネクタ 56"/>
        <xdr:cNvCxnSpPr/>
      </xdr:nvCxnSpPr>
      <xdr:spPr>
        <a:xfrm flipV="1">
          <a:off x="4634865" y="5766707"/>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52268</xdr:rowOff>
    </xdr:from>
    <xdr:ext cx="340478" cy="259045"/>
    <xdr:sp macro="" textlink="">
      <xdr:nvSpPr>
        <xdr:cNvPr id="58" name="【図書館】&#10;有形固定資産減価償却率最小値テキスト"/>
        <xdr:cNvSpPr txBox="1"/>
      </xdr:nvSpPr>
      <xdr:spPr>
        <a:xfrm>
          <a:off x="4673600" y="725316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48441</xdr:rowOff>
    </xdr:from>
    <xdr:to>
      <xdr:col>24</xdr:col>
      <xdr:colOff>152400</xdr:colOff>
      <xdr:row>42</xdr:row>
      <xdr:rowOff>48441</xdr:rowOff>
    </xdr:to>
    <xdr:cxnSp macro="">
      <xdr:nvCxnSpPr>
        <xdr:cNvPr id="59" name="直線コネクタ 58"/>
        <xdr:cNvCxnSpPr/>
      </xdr:nvCxnSpPr>
      <xdr:spPr>
        <a:xfrm>
          <a:off x="4546600" y="7249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55534</xdr:rowOff>
    </xdr:from>
    <xdr:ext cx="405111" cy="259045"/>
    <xdr:sp macro="" textlink="">
      <xdr:nvSpPr>
        <xdr:cNvPr id="60" name="【図書館】&#10;有形固定資産減価償却率最大値テキスト"/>
        <xdr:cNvSpPr txBox="1"/>
      </xdr:nvSpPr>
      <xdr:spPr>
        <a:xfrm>
          <a:off x="4673600" y="5541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108857</xdr:rowOff>
    </xdr:from>
    <xdr:to>
      <xdr:col>24</xdr:col>
      <xdr:colOff>152400</xdr:colOff>
      <xdr:row>33</xdr:row>
      <xdr:rowOff>108857</xdr:rowOff>
    </xdr:to>
    <xdr:cxnSp macro="">
      <xdr:nvCxnSpPr>
        <xdr:cNvPr id="61" name="直線コネクタ 60"/>
        <xdr:cNvCxnSpPr/>
      </xdr:nvCxnSpPr>
      <xdr:spPr>
        <a:xfrm>
          <a:off x="4546600" y="576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18523</xdr:rowOff>
    </xdr:from>
    <xdr:ext cx="405111" cy="259045"/>
    <xdr:sp macro="" textlink="">
      <xdr:nvSpPr>
        <xdr:cNvPr id="62" name="【図書館】&#10;有形固定資産減価償却率平均値テキスト"/>
        <xdr:cNvSpPr txBox="1"/>
      </xdr:nvSpPr>
      <xdr:spPr>
        <a:xfrm>
          <a:off x="4673600" y="65336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40096</xdr:rowOff>
    </xdr:from>
    <xdr:to>
      <xdr:col>24</xdr:col>
      <xdr:colOff>114300</xdr:colOff>
      <xdr:row>38</xdr:row>
      <xdr:rowOff>141696</xdr:rowOff>
    </xdr:to>
    <xdr:sp macro="" textlink="">
      <xdr:nvSpPr>
        <xdr:cNvPr id="63" name="フローチャート: 判断 62"/>
        <xdr:cNvSpPr/>
      </xdr:nvSpPr>
      <xdr:spPr>
        <a:xfrm>
          <a:off x="4584700" y="655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58057</xdr:rowOff>
    </xdr:from>
    <xdr:to>
      <xdr:col>20</xdr:col>
      <xdr:colOff>38100</xdr:colOff>
      <xdr:row>38</xdr:row>
      <xdr:rowOff>159657</xdr:rowOff>
    </xdr:to>
    <xdr:sp macro="" textlink="">
      <xdr:nvSpPr>
        <xdr:cNvPr id="64" name="フローチャート: 判断 63"/>
        <xdr:cNvSpPr/>
      </xdr:nvSpPr>
      <xdr:spPr>
        <a:xfrm>
          <a:off x="37465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90715</xdr:rowOff>
    </xdr:from>
    <xdr:to>
      <xdr:col>15</xdr:col>
      <xdr:colOff>101600</xdr:colOff>
      <xdr:row>39</xdr:row>
      <xdr:rowOff>20865</xdr:rowOff>
    </xdr:to>
    <xdr:sp macro="" textlink="">
      <xdr:nvSpPr>
        <xdr:cNvPr id="65" name="フローチャート: 判断 64"/>
        <xdr:cNvSpPr/>
      </xdr:nvSpPr>
      <xdr:spPr>
        <a:xfrm>
          <a:off x="2857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66222</xdr:rowOff>
    </xdr:from>
    <xdr:to>
      <xdr:col>24</xdr:col>
      <xdr:colOff>114300</xdr:colOff>
      <xdr:row>34</xdr:row>
      <xdr:rowOff>167822</xdr:rowOff>
    </xdr:to>
    <xdr:sp macro="" textlink="">
      <xdr:nvSpPr>
        <xdr:cNvPr id="71" name="楕円 70"/>
        <xdr:cNvSpPr/>
      </xdr:nvSpPr>
      <xdr:spPr>
        <a:xfrm>
          <a:off x="4584700" y="5895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89099</xdr:rowOff>
    </xdr:from>
    <xdr:ext cx="405111" cy="259045"/>
    <xdr:sp macro="" textlink="">
      <xdr:nvSpPr>
        <xdr:cNvPr id="72" name="【図書館】&#10;有形固定資産減価償却率該当値テキスト"/>
        <xdr:cNvSpPr txBox="1"/>
      </xdr:nvSpPr>
      <xdr:spPr>
        <a:xfrm>
          <a:off x="4673600" y="5746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90714</xdr:rowOff>
    </xdr:from>
    <xdr:to>
      <xdr:col>20</xdr:col>
      <xdr:colOff>38100</xdr:colOff>
      <xdr:row>35</xdr:row>
      <xdr:rowOff>20864</xdr:rowOff>
    </xdr:to>
    <xdr:sp macro="" textlink="">
      <xdr:nvSpPr>
        <xdr:cNvPr id="73" name="楕円 72"/>
        <xdr:cNvSpPr/>
      </xdr:nvSpPr>
      <xdr:spPr>
        <a:xfrm>
          <a:off x="3746500" y="592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117022</xdr:rowOff>
    </xdr:from>
    <xdr:to>
      <xdr:col>24</xdr:col>
      <xdr:colOff>63500</xdr:colOff>
      <xdr:row>34</xdr:row>
      <xdr:rowOff>141514</xdr:rowOff>
    </xdr:to>
    <xdr:cxnSp macro="">
      <xdr:nvCxnSpPr>
        <xdr:cNvPr id="74" name="直線コネクタ 73"/>
        <xdr:cNvCxnSpPr/>
      </xdr:nvCxnSpPr>
      <xdr:spPr>
        <a:xfrm flipV="1">
          <a:off x="3797300" y="5946322"/>
          <a:ext cx="8382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150784</xdr:rowOff>
    </xdr:from>
    <xdr:ext cx="405111" cy="259045"/>
    <xdr:sp macro="" textlink="">
      <xdr:nvSpPr>
        <xdr:cNvPr id="75" name="n_1aveValue【図書館】&#10;有形固定資産減価償却率"/>
        <xdr:cNvSpPr txBox="1"/>
      </xdr:nvSpPr>
      <xdr:spPr>
        <a:xfrm>
          <a:off x="3582044" y="666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37391</xdr:rowOff>
    </xdr:from>
    <xdr:ext cx="405111" cy="259045"/>
    <xdr:sp macro="" textlink="">
      <xdr:nvSpPr>
        <xdr:cNvPr id="76" name="n_2aveValue【図書館】&#10;有形固定資産減価償却率"/>
        <xdr:cNvSpPr txBox="1"/>
      </xdr:nvSpPr>
      <xdr:spPr>
        <a:xfrm>
          <a:off x="2705744" y="638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37391</xdr:rowOff>
    </xdr:from>
    <xdr:ext cx="405111" cy="259045"/>
    <xdr:sp macro="" textlink="">
      <xdr:nvSpPr>
        <xdr:cNvPr id="77" name="n_1mainValue【図書館】&#10;有形固定資産減価償却率"/>
        <xdr:cNvSpPr txBox="1"/>
      </xdr:nvSpPr>
      <xdr:spPr>
        <a:xfrm>
          <a:off x="3582044" y="569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8" name="直線コネクタ 8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9" name="テキスト ボックス 8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0" name="直線コネクタ 8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1" name="テキスト ボックス 90"/>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2" name="直線コネクタ 9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3" name="テキスト ボックス 92"/>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4" name="直線コネクタ 9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5" name="テキスト ボックス 94"/>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6" name="直線コネクタ 9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7" name="テキスト ボックス 96"/>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9" name="テキスト ボックス 9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44450</xdr:rowOff>
    </xdr:from>
    <xdr:to>
      <xdr:col>54</xdr:col>
      <xdr:colOff>189865</xdr:colOff>
      <xdr:row>41</xdr:row>
      <xdr:rowOff>107950</xdr:rowOff>
    </xdr:to>
    <xdr:cxnSp macro="">
      <xdr:nvCxnSpPr>
        <xdr:cNvPr id="101" name="直線コネクタ 100"/>
        <xdr:cNvCxnSpPr/>
      </xdr:nvCxnSpPr>
      <xdr:spPr>
        <a:xfrm flipV="1">
          <a:off x="10476865" y="57023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02"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03" name="直線コネクタ 102"/>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162577</xdr:rowOff>
    </xdr:from>
    <xdr:ext cx="469744" cy="259045"/>
    <xdr:sp macro="" textlink="">
      <xdr:nvSpPr>
        <xdr:cNvPr id="104" name="【図書館】&#10;一人当たり面積最大値テキスト"/>
        <xdr:cNvSpPr txBox="1"/>
      </xdr:nvSpPr>
      <xdr:spPr>
        <a:xfrm>
          <a:off x="10515600" y="54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44450</xdr:rowOff>
    </xdr:from>
    <xdr:to>
      <xdr:col>55</xdr:col>
      <xdr:colOff>88900</xdr:colOff>
      <xdr:row>33</xdr:row>
      <xdr:rowOff>44450</xdr:rowOff>
    </xdr:to>
    <xdr:cxnSp macro="">
      <xdr:nvCxnSpPr>
        <xdr:cNvPr id="105" name="直線コネクタ 104"/>
        <xdr:cNvCxnSpPr/>
      </xdr:nvCxnSpPr>
      <xdr:spPr>
        <a:xfrm>
          <a:off x="10388600" y="570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48277</xdr:rowOff>
    </xdr:from>
    <xdr:ext cx="469744" cy="259045"/>
    <xdr:sp macro="" textlink="">
      <xdr:nvSpPr>
        <xdr:cNvPr id="106" name="【図書館】&#10;一人当たり面積平均値テキスト"/>
        <xdr:cNvSpPr txBox="1"/>
      </xdr:nvSpPr>
      <xdr:spPr>
        <a:xfrm>
          <a:off x="10515600" y="639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07" name="フローチャート: 判断 106"/>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08" name="フローチャート: 判断 107"/>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09" name="フローチャート: 判断 108"/>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12700</xdr:rowOff>
    </xdr:from>
    <xdr:to>
      <xdr:col>55</xdr:col>
      <xdr:colOff>50800</xdr:colOff>
      <xdr:row>40</xdr:row>
      <xdr:rowOff>114300</xdr:rowOff>
    </xdr:to>
    <xdr:sp macro="" textlink="">
      <xdr:nvSpPr>
        <xdr:cNvPr id="115" name="楕円 114"/>
        <xdr:cNvSpPr/>
      </xdr:nvSpPr>
      <xdr:spPr>
        <a:xfrm>
          <a:off x="10426700" y="687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162577</xdr:rowOff>
    </xdr:from>
    <xdr:ext cx="469744" cy="259045"/>
    <xdr:sp macro="" textlink="">
      <xdr:nvSpPr>
        <xdr:cNvPr id="116" name="【図書館】&#10;一人当たり面積該当値テキスト"/>
        <xdr:cNvSpPr txBox="1"/>
      </xdr:nvSpPr>
      <xdr:spPr>
        <a:xfrm>
          <a:off x="10515600" y="684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12700</xdr:rowOff>
    </xdr:from>
    <xdr:to>
      <xdr:col>50</xdr:col>
      <xdr:colOff>165100</xdr:colOff>
      <xdr:row>40</xdr:row>
      <xdr:rowOff>114300</xdr:rowOff>
    </xdr:to>
    <xdr:sp macro="" textlink="">
      <xdr:nvSpPr>
        <xdr:cNvPr id="117" name="楕円 116"/>
        <xdr:cNvSpPr/>
      </xdr:nvSpPr>
      <xdr:spPr>
        <a:xfrm>
          <a:off x="9588500" y="687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63500</xdr:rowOff>
    </xdr:from>
    <xdr:to>
      <xdr:col>55</xdr:col>
      <xdr:colOff>0</xdr:colOff>
      <xdr:row>40</xdr:row>
      <xdr:rowOff>63500</xdr:rowOff>
    </xdr:to>
    <xdr:cxnSp macro="">
      <xdr:nvCxnSpPr>
        <xdr:cNvPr id="118" name="直線コネクタ 117"/>
        <xdr:cNvCxnSpPr/>
      </xdr:nvCxnSpPr>
      <xdr:spPr>
        <a:xfrm>
          <a:off x="9639300" y="6921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10177</xdr:rowOff>
    </xdr:from>
    <xdr:ext cx="469744" cy="259045"/>
    <xdr:sp macro="" textlink="">
      <xdr:nvSpPr>
        <xdr:cNvPr id="119" name="n_1aveValue【図書館】&#10;一人当たり面積"/>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10177</xdr:rowOff>
    </xdr:from>
    <xdr:ext cx="469744" cy="259045"/>
    <xdr:sp macro="" textlink="">
      <xdr:nvSpPr>
        <xdr:cNvPr id="120" name="n_2aveValue【図書館】&#10;一人当たり面積"/>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105427</xdr:rowOff>
    </xdr:from>
    <xdr:ext cx="469744" cy="259045"/>
    <xdr:sp macro="" textlink="">
      <xdr:nvSpPr>
        <xdr:cNvPr id="121" name="n_1mainValue【図書館】&#10;一人当たり面積"/>
        <xdr:cNvSpPr txBox="1"/>
      </xdr:nvSpPr>
      <xdr:spPr>
        <a:xfrm>
          <a:off x="9391727" y="696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2" name="正方形/長方形 12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3" name="正方形/長方形 12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4" name="正方形/長方形 12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5" name="正方形/長方形 12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6" name="正方形/長方形 12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7" name="正方形/長方形 12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8" name="正方形/長方形 12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9" name="正方形/長方形 12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0" name="テキスト ボックス 12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1" name="直線コネクタ 13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2" name="テキスト ボックス 13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3" name="直線コネクタ 13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4" name="テキスト ボックス 13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5" name="直線コネクタ 13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6" name="テキスト ボックス 13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7" name="直線コネクタ 13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8" name="テキスト ボックス 13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9" name="直線コネクタ 13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0" name="テキスト ボックス 13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1" name="直線コネクタ 14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2" name="テキスト ボックス 14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4" name="テキスト ボックス 14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11430</xdr:rowOff>
    </xdr:from>
    <xdr:to>
      <xdr:col>24</xdr:col>
      <xdr:colOff>62865</xdr:colOff>
      <xdr:row>64</xdr:row>
      <xdr:rowOff>140970</xdr:rowOff>
    </xdr:to>
    <xdr:cxnSp macro="">
      <xdr:nvCxnSpPr>
        <xdr:cNvPr id="146" name="直線コネクタ 145"/>
        <xdr:cNvCxnSpPr/>
      </xdr:nvCxnSpPr>
      <xdr:spPr>
        <a:xfrm flipV="1">
          <a:off x="4634865" y="961263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144797</xdr:rowOff>
    </xdr:from>
    <xdr:ext cx="405111" cy="259045"/>
    <xdr:sp macro="" textlink="">
      <xdr:nvSpPr>
        <xdr:cNvPr id="147" name="【体育館・プール】&#10;有形固定資産減価償却率最小値テキスト"/>
        <xdr:cNvSpPr txBox="1"/>
      </xdr:nvSpPr>
      <xdr:spPr>
        <a:xfrm>
          <a:off x="4673600" y="1111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140970</xdr:rowOff>
    </xdr:from>
    <xdr:to>
      <xdr:col>24</xdr:col>
      <xdr:colOff>152400</xdr:colOff>
      <xdr:row>64</xdr:row>
      <xdr:rowOff>140970</xdr:rowOff>
    </xdr:to>
    <xdr:cxnSp macro="">
      <xdr:nvCxnSpPr>
        <xdr:cNvPr id="148" name="直線コネクタ 147"/>
        <xdr:cNvCxnSpPr/>
      </xdr:nvCxnSpPr>
      <xdr:spPr>
        <a:xfrm>
          <a:off x="4546600" y="11113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129557</xdr:rowOff>
    </xdr:from>
    <xdr:ext cx="405111" cy="259045"/>
    <xdr:sp macro="" textlink="">
      <xdr:nvSpPr>
        <xdr:cNvPr id="149" name="【体育館・プール】&#10;有形固定資産減価償却率最大値テキスト"/>
        <xdr:cNvSpPr txBox="1"/>
      </xdr:nvSpPr>
      <xdr:spPr>
        <a:xfrm>
          <a:off x="4673600" y="938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11430</xdr:rowOff>
    </xdr:from>
    <xdr:to>
      <xdr:col>24</xdr:col>
      <xdr:colOff>152400</xdr:colOff>
      <xdr:row>56</xdr:row>
      <xdr:rowOff>11430</xdr:rowOff>
    </xdr:to>
    <xdr:cxnSp macro="">
      <xdr:nvCxnSpPr>
        <xdr:cNvPr id="150" name="直線コネクタ 149"/>
        <xdr:cNvCxnSpPr/>
      </xdr:nvCxnSpPr>
      <xdr:spPr>
        <a:xfrm>
          <a:off x="4546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87647</xdr:rowOff>
    </xdr:from>
    <xdr:ext cx="405111" cy="259045"/>
    <xdr:sp macro="" textlink="">
      <xdr:nvSpPr>
        <xdr:cNvPr id="151" name="【体育館・プール】&#10;有形固定資産減価償却率平均値テキスト"/>
        <xdr:cNvSpPr txBox="1"/>
      </xdr:nvSpPr>
      <xdr:spPr>
        <a:xfrm>
          <a:off x="4673600" y="1020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109220</xdr:rowOff>
    </xdr:from>
    <xdr:to>
      <xdr:col>24</xdr:col>
      <xdr:colOff>114300</xdr:colOff>
      <xdr:row>60</xdr:row>
      <xdr:rowOff>39370</xdr:rowOff>
    </xdr:to>
    <xdr:sp macro="" textlink="">
      <xdr:nvSpPr>
        <xdr:cNvPr id="152" name="フローチャート: 判断 151"/>
        <xdr:cNvSpPr/>
      </xdr:nvSpPr>
      <xdr:spPr>
        <a:xfrm>
          <a:off x="45847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114935</xdr:rowOff>
    </xdr:from>
    <xdr:to>
      <xdr:col>20</xdr:col>
      <xdr:colOff>38100</xdr:colOff>
      <xdr:row>60</xdr:row>
      <xdr:rowOff>45085</xdr:rowOff>
    </xdr:to>
    <xdr:sp macro="" textlink="">
      <xdr:nvSpPr>
        <xdr:cNvPr id="153" name="フローチャート: 判断 152"/>
        <xdr:cNvSpPr/>
      </xdr:nvSpPr>
      <xdr:spPr>
        <a:xfrm>
          <a:off x="3746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145415</xdr:rowOff>
    </xdr:from>
    <xdr:to>
      <xdr:col>15</xdr:col>
      <xdr:colOff>101600</xdr:colOff>
      <xdr:row>60</xdr:row>
      <xdr:rowOff>75565</xdr:rowOff>
    </xdr:to>
    <xdr:sp macro="" textlink="">
      <xdr:nvSpPr>
        <xdr:cNvPr id="154" name="フローチャート: 判断 153"/>
        <xdr:cNvSpPr/>
      </xdr:nvSpPr>
      <xdr:spPr>
        <a:xfrm>
          <a:off x="2857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5" name="テキスト ボックス 15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6" name="テキスト ボックス 15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7" name="テキスト ボックス 15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8" name="テキスト ボックス 15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9" name="テキスト ボックス 15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113030</xdr:rowOff>
    </xdr:from>
    <xdr:to>
      <xdr:col>24</xdr:col>
      <xdr:colOff>114300</xdr:colOff>
      <xdr:row>57</xdr:row>
      <xdr:rowOff>43180</xdr:rowOff>
    </xdr:to>
    <xdr:sp macro="" textlink="">
      <xdr:nvSpPr>
        <xdr:cNvPr id="160" name="楕円 159"/>
        <xdr:cNvSpPr/>
      </xdr:nvSpPr>
      <xdr:spPr>
        <a:xfrm>
          <a:off x="4584700" y="971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135907</xdr:rowOff>
    </xdr:from>
    <xdr:ext cx="405111" cy="259045"/>
    <xdr:sp macro="" textlink="">
      <xdr:nvSpPr>
        <xdr:cNvPr id="161" name="【体育館・プール】&#10;有形固定資産減価償却率該当値テキスト"/>
        <xdr:cNvSpPr txBox="1"/>
      </xdr:nvSpPr>
      <xdr:spPr>
        <a:xfrm>
          <a:off x="4673600" y="956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133985</xdr:rowOff>
    </xdr:from>
    <xdr:to>
      <xdr:col>20</xdr:col>
      <xdr:colOff>38100</xdr:colOff>
      <xdr:row>57</xdr:row>
      <xdr:rowOff>64135</xdr:rowOff>
    </xdr:to>
    <xdr:sp macro="" textlink="">
      <xdr:nvSpPr>
        <xdr:cNvPr id="162" name="楕円 161"/>
        <xdr:cNvSpPr/>
      </xdr:nvSpPr>
      <xdr:spPr>
        <a:xfrm>
          <a:off x="3746500" y="973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163830</xdr:rowOff>
    </xdr:from>
    <xdr:to>
      <xdr:col>24</xdr:col>
      <xdr:colOff>63500</xdr:colOff>
      <xdr:row>57</xdr:row>
      <xdr:rowOff>13335</xdr:rowOff>
    </xdr:to>
    <xdr:cxnSp macro="">
      <xdr:nvCxnSpPr>
        <xdr:cNvPr id="163" name="直線コネクタ 162"/>
        <xdr:cNvCxnSpPr/>
      </xdr:nvCxnSpPr>
      <xdr:spPr>
        <a:xfrm flipV="1">
          <a:off x="3797300" y="976503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36212</xdr:rowOff>
    </xdr:from>
    <xdr:ext cx="405111" cy="259045"/>
    <xdr:sp macro="" textlink="">
      <xdr:nvSpPr>
        <xdr:cNvPr id="164" name="n_1aveValue【体育館・プール】&#10;有形固定資産減価償却率"/>
        <xdr:cNvSpPr txBox="1"/>
      </xdr:nvSpPr>
      <xdr:spPr>
        <a:xfrm>
          <a:off x="3582044" y="1032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92092</xdr:rowOff>
    </xdr:from>
    <xdr:ext cx="405111" cy="259045"/>
    <xdr:sp macro="" textlink="">
      <xdr:nvSpPr>
        <xdr:cNvPr id="165" name="n_2aveValue【体育館・プール】&#10;有形固定資産減価償却率"/>
        <xdr:cNvSpPr txBox="1"/>
      </xdr:nvSpPr>
      <xdr:spPr>
        <a:xfrm>
          <a:off x="2705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80662</xdr:rowOff>
    </xdr:from>
    <xdr:ext cx="405111" cy="259045"/>
    <xdr:sp macro="" textlink="">
      <xdr:nvSpPr>
        <xdr:cNvPr id="166" name="n_1mainValue【体育館・プール】&#10;有形固定資産減価償却率"/>
        <xdr:cNvSpPr txBox="1"/>
      </xdr:nvSpPr>
      <xdr:spPr>
        <a:xfrm>
          <a:off x="3582044" y="9510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7" name="正方形/長方形 16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8" name="正方形/長方形 16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9" name="正方形/長方形 16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0" name="正方形/長方形 16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1" name="正方形/長方形 17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2" name="正方形/長方形 17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3" name="正方形/長方形 17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4" name="正方形/長方形 17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5" name="テキスト ボックス 17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6" name="直線コネクタ 17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7" name="直線コネクタ 17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8" name="テキスト ボックス 17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9" name="直線コネクタ 17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0" name="テキスト ボックス 17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1" name="直線コネクタ 18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2" name="テキスト ボックス 18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3" name="直線コネクタ 18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4" name="テキスト ボックス 18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5" name="直線コネクタ 18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6" name="テキスト ボックス 18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7" name="直線コネクタ 18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8" name="テキスト ボックス 18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64770</xdr:rowOff>
    </xdr:from>
    <xdr:to>
      <xdr:col>54</xdr:col>
      <xdr:colOff>189865</xdr:colOff>
      <xdr:row>64</xdr:row>
      <xdr:rowOff>30480</xdr:rowOff>
    </xdr:to>
    <xdr:cxnSp macro="">
      <xdr:nvCxnSpPr>
        <xdr:cNvPr id="190" name="直線コネクタ 189"/>
        <xdr:cNvCxnSpPr/>
      </xdr:nvCxnSpPr>
      <xdr:spPr>
        <a:xfrm flipV="1">
          <a:off x="10476865" y="966597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34307</xdr:rowOff>
    </xdr:from>
    <xdr:ext cx="469744" cy="259045"/>
    <xdr:sp macro="" textlink="">
      <xdr:nvSpPr>
        <xdr:cNvPr id="191" name="【体育館・プール】&#10;一人当たり面積最小値テキスト"/>
        <xdr:cNvSpPr txBox="1"/>
      </xdr:nvSpPr>
      <xdr:spPr>
        <a:xfrm>
          <a:off x="10515600" y="1100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30480</xdr:rowOff>
    </xdr:from>
    <xdr:to>
      <xdr:col>55</xdr:col>
      <xdr:colOff>88900</xdr:colOff>
      <xdr:row>64</xdr:row>
      <xdr:rowOff>30480</xdr:rowOff>
    </xdr:to>
    <xdr:cxnSp macro="">
      <xdr:nvCxnSpPr>
        <xdr:cNvPr id="192" name="直線コネクタ 191"/>
        <xdr:cNvCxnSpPr/>
      </xdr:nvCxnSpPr>
      <xdr:spPr>
        <a:xfrm>
          <a:off x="10388600" y="1100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11447</xdr:rowOff>
    </xdr:from>
    <xdr:ext cx="469744" cy="259045"/>
    <xdr:sp macro="" textlink="">
      <xdr:nvSpPr>
        <xdr:cNvPr id="193" name="【体育館・プール】&#10;一人当たり面積最大値テキスト"/>
        <xdr:cNvSpPr txBox="1"/>
      </xdr:nvSpPr>
      <xdr:spPr>
        <a:xfrm>
          <a:off x="10515600" y="944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64770</xdr:rowOff>
    </xdr:from>
    <xdr:to>
      <xdr:col>55</xdr:col>
      <xdr:colOff>88900</xdr:colOff>
      <xdr:row>56</xdr:row>
      <xdr:rowOff>64770</xdr:rowOff>
    </xdr:to>
    <xdr:cxnSp macro="">
      <xdr:nvCxnSpPr>
        <xdr:cNvPr id="194" name="直線コネクタ 193"/>
        <xdr:cNvCxnSpPr/>
      </xdr:nvCxnSpPr>
      <xdr:spPr>
        <a:xfrm>
          <a:off x="10388600" y="966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17797</xdr:rowOff>
    </xdr:from>
    <xdr:ext cx="469744" cy="259045"/>
    <xdr:sp macro="" textlink="">
      <xdr:nvSpPr>
        <xdr:cNvPr id="195" name="【体育館・プール】&#10;一人当たり面積平均値テキスト"/>
        <xdr:cNvSpPr txBox="1"/>
      </xdr:nvSpPr>
      <xdr:spPr>
        <a:xfrm>
          <a:off x="10515600" y="10476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166370</xdr:rowOff>
    </xdr:from>
    <xdr:to>
      <xdr:col>55</xdr:col>
      <xdr:colOff>50800</xdr:colOff>
      <xdr:row>62</xdr:row>
      <xdr:rowOff>96520</xdr:rowOff>
    </xdr:to>
    <xdr:sp macro="" textlink="">
      <xdr:nvSpPr>
        <xdr:cNvPr id="196" name="フローチャート: 判断 195"/>
        <xdr:cNvSpPr/>
      </xdr:nvSpPr>
      <xdr:spPr>
        <a:xfrm>
          <a:off x="10426700" y="1062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42545</xdr:rowOff>
    </xdr:from>
    <xdr:to>
      <xdr:col>50</xdr:col>
      <xdr:colOff>165100</xdr:colOff>
      <xdr:row>62</xdr:row>
      <xdr:rowOff>144145</xdr:rowOff>
    </xdr:to>
    <xdr:sp macro="" textlink="">
      <xdr:nvSpPr>
        <xdr:cNvPr id="197" name="フローチャート: 判断 196"/>
        <xdr:cNvSpPr/>
      </xdr:nvSpPr>
      <xdr:spPr>
        <a:xfrm>
          <a:off x="9588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19685</xdr:rowOff>
    </xdr:from>
    <xdr:to>
      <xdr:col>46</xdr:col>
      <xdr:colOff>38100</xdr:colOff>
      <xdr:row>62</xdr:row>
      <xdr:rowOff>121285</xdr:rowOff>
    </xdr:to>
    <xdr:sp macro="" textlink="">
      <xdr:nvSpPr>
        <xdr:cNvPr id="198" name="フローチャート: 判断 197"/>
        <xdr:cNvSpPr/>
      </xdr:nvSpPr>
      <xdr:spPr>
        <a:xfrm>
          <a:off x="8699500" y="106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9" name="テキスト ボックス 19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0" name="テキスト ボックス 19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1" name="テキスト ボックス 20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2" name="テキスト ボックス 20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3" name="テキスト ボックス 20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120650</xdr:rowOff>
    </xdr:from>
    <xdr:to>
      <xdr:col>55</xdr:col>
      <xdr:colOff>50800</xdr:colOff>
      <xdr:row>63</xdr:row>
      <xdr:rowOff>50800</xdr:rowOff>
    </xdr:to>
    <xdr:sp macro="" textlink="">
      <xdr:nvSpPr>
        <xdr:cNvPr id="204" name="楕円 203"/>
        <xdr:cNvSpPr/>
      </xdr:nvSpPr>
      <xdr:spPr>
        <a:xfrm>
          <a:off x="10426700" y="1075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99077</xdr:rowOff>
    </xdr:from>
    <xdr:ext cx="469744" cy="259045"/>
    <xdr:sp macro="" textlink="">
      <xdr:nvSpPr>
        <xdr:cNvPr id="205" name="【体育館・プール】&#10;一人当たり面積該当値テキスト"/>
        <xdr:cNvSpPr txBox="1"/>
      </xdr:nvSpPr>
      <xdr:spPr>
        <a:xfrm>
          <a:off x="10515600" y="1072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120650</xdr:rowOff>
    </xdr:from>
    <xdr:to>
      <xdr:col>50</xdr:col>
      <xdr:colOff>165100</xdr:colOff>
      <xdr:row>63</xdr:row>
      <xdr:rowOff>50800</xdr:rowOff>
    </xdr:to>
    <xdr:sp macro="" textlink="">
      <xdr:nvSpPr>
        <xdr:cNvPr id="206" name="楕円 205"/>
        <xdr:cNvSpPr/>
      </xdr:nvSpPr>
      <xdr:spPr>
        <a:xfrm>
          <a:off x="9588500" y="1075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0</xdr:rowOff>
    </xdr:from>
    <xdr:to>
      <xdr:col>55</xdr:col>
      <xdr:colOff>0</xdr:colOff>
      <xdr:row>63</xdr:row>
      <xdr:rowOff>0</xdr:rowOff>
    </xdr:to>
    <xdr:cxnSp macro="">
      <xdr:nvCxnSpPr>
        <xdr:cNvPr id="207" name="直線コネクタ 206"/>
        <xdr:cNvCxnSpPr/>
      </xdr:nvCxnSpPr>
      <xdr:spPr>
        <a:xfrm>
          <a:off x="9639300" y="108013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160672</xdr:rowOff>
    </xdr:from>
    <xdr:ext cx="469744" cy="259045"/>
    <xdr:sp macro="" textlink="">
      <xdr:nvSpPr>
        <xdr:cNvPr id="208" name="n_1aveValue【体育館・プール】&#10;一人当たり面積"/>
        <xdr:cNvSpPr txBox="1"/>
      </xdr:nvSpPr>
      <xdr:spPr>
        <a:xfrm>
          <a:off x="9391727" y="1044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137812</xdr:rowOff>
    </xdr:from>
    <xdr:ext cx="469744" cy="259045"/>
    <xdr:sp macro="" textlink="">
      <xdr:nvSpPr>
        <xdr:cNvPr id="209" name="n_2aveValue【体育館・プール】&#10;一人当たり面積"/>
        <xdr:cNvSpPr txBox="1"/>
      </xdr:nvSpPr>
      <xdr:spPr>
        <a:xfrm>
          <a:off x="8515427" y="1042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41927</xdr:rowOff>
    </xdr:from>
    <xdr:ext cx="469744" cy="259045"/>
    <xdr:sp macro="" textlink="">
      <xdr:nvSpPr>
        <xdr:cNvPr id="210" name="n_1mainValue【体育館・プール】&#10;一人当たり面積"/>
        <xdr:cNvSpPr txBox="1"/>
      </xdr:nvSpPr>
      <xdr:spPr>
        <a:xfrm>
          <a:off x="9391727" y="1084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1" name="正方形/長方形 21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2" name="正方形/長方形 21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3" name="正方形/長方形 21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4" name="正方形/長方形 21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5" name="正方形/長方形 21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6" name="正方形/長方形 21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7" name="正方形/長方形 21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8" name="正方形/長方形 21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9" name="テキスト ボックス 21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0" name="直線コネクタ 21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1" name="テキスト ボックス 22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2" name="直線コネクタ 22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3" name="テキスト ボックス 22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4" name="直線コネクタ 22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5" name="テキスト ボックス 22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6" name="直線コネクタ 22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7" name="テキスト ボックス 22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8" name="直線コネクタ 22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9" name="テキスト ボックス 22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0" name="直線コネクタ 22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1" name="テキスト ボックス 23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2" name="直線コネクタ 23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3" name="テキスト ボックス 23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160020</xdr:rowOff>
    </xdr:from>
    <xdr:to>
      <xdr:col>24</xdr:col>
      <xdr:colOff>62865</xdr:colOff>
      <xdr:row>86</xdr:row>
      <xdr:rowOff>45720</xdr:rowOff>
    </xdr:to>
    <xdr:cxnSp macro="">
      <xdr:nvCxnSpPr>
        <xdr:cNvPr id="235" name="直線コネクタ 234"/>
        <xdr:cNvCxnSpPr/>
      </xdr:nvCxnSpPr>
      <xdr:spPr>
        <a:xfrm flipV="1">
          <a:off x="4634865" y="1336167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49547</xdr:rowOff>
    </xdr:from>
    <xdr:ext cx="405111" cy="259045"/>
    <xdr:sp macro="" textlink="">
      <xdr:nvSpPr>
        <xdr:cNvPr id="236" name="【福祉施設】&#10;有形固定資産減価償却率最小値テキスト"/>
        <xdr:cNvSpPr txBox="1"/>
      </xdr:nvSpPr>
      <xdr:spPr>
        <a:xfrm>
          <a:off x="4673600" y="1479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45720</xdr:rowOff>
    </xdr:from>
    <xdr:to>
      <xdr:col>24</xdr:col>
      <xdr:colOff>152400</xdr:colOff>
      <xdr:row>86</xdr:row>
      <xdr:rowOff>45720</xdr:rowOff>
    </xdr:to>
    <xdr:cxnSp macro="">
      <xdr:nvCxnSpPr>
        <xdr:cNvPr id="237" name="直線コネクタ 236"/>
        <xdr:cNvCxnSpPr/>
      </xdr:nvCxnSpPr>
      <xdr:spPr>
        <a:xfrm>
          <a:off x="4546600" y="1479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106697</xdr:rowOff>
    </xdr:from>
    <xdr:ext cx="405111" cy="259045"/>
    <xdr:sp macro="" textlink="">
      <xdr:nvSpPr>
        <xdr:cNvPr id="238" name="【福祉施設】&#10;有形固定資産減価償却率最大値テキスト"/>
        <xdr:cNvSpPr txBox="1"/>
      </xdr:nvSpPr>
      <xdr:spPr>
        <a:xfrm>
          <a:off x="4673600" y="1313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160020</xdr:rowOff>
    </xdr:from>
    <xdr:to>
      <xdr:col>24</xdr:col>
      <xdr:colOff>152400</xdr:colOff>
      <xdr:row>77</xdr:row>
      <xdr:rowOff>160020</xdr:rowOff>
    </xdr:to>
    <xdr:cxnSp macro="">
      <xdr:nvCxnSpPr>
        <xdr:cNvPr id="239" name="直線コネクタ 238"/>
        <xdr:cNvCxnSpPr/>
      </xdr:nvCxnSpPr>
      <xdr:spPr>
        <a:xfrm>
          <a:off x="4546600" y="1336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45738</xdr:rowOff>
    </xdr:from>
    <xdr:ext cx="405111" cy="259045"/>
    <xdr:sp macro="" textlink="">
      <xdr:nvSpPr>
        <xdr:cNvPr id="240" name="【福祉施設】&#10;有形固定資産減価償却率平均値テキスト"/>
        <xdr:cNvSpPr txBox="1"/>
      </xdr:nvSpPr>
      <xdr:spPr>
        <a:xfrm>
          <a:off x="4673600" y="14104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67311</xdr:rowOff>
    </xdr:from>
    <xdr:to>
      <xdr:col>24</xdr:col>
      <xdr:colOff>114300</xdr:colOff>
      <xdr:row>82</xdr:row>
      <xdr:rowOff>168911</xdr:rowOff>
    </xdr:to>
    <xdr:sp macro="" textlink="">
      <xdr:nvSpPr>
        <xdr:cNvPr id="241" name="フローチャート: 判断 240"/>
        <xdr:cNvSpPr/>
      </xdr:nvSpPr>
      <xdr:spPr>
        <a:xfrm>
          <a:off x="45847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74930</xdr:rowOff>
    </xdr:from>
    <xdr:to>
      <xdr:col>20</xdr:col>
      <xdr:colOff>38100</xdr:colOff>
      <xdr:row>83</xdr:row>
      <xdr:rowOff>5080</xdr:rowOff>
    </xdr:to>
    <xdr:sp macro="" textlink="">
      <xdr:nvSpPr>
        <xdr:cNvPr id="242" name="フローチャート: 判断 241"/>
        <xdr:cNvSpPr/>
      </xdr:nvSpPr>
      <xdr:spPr>
        <a:xfrm>
          <a:off x="3746500" y="1413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170180</xdr:rowOff>
    </xdr:from>
    <xdr:to>
      <xdr:col>15</xdr:col>
      <xdr:colOff>101600</xdr:colOff>
      <xdr:row>83</xdr:row>
      <xdr:rowOff>100330</xdr:rowOff>
    </xdr:to>
    <xdr:sp macro="" textlink="">
      <xdr:nvSpPr>
        <xdr:cNvPr id="243" name="フローチャート: 判断 242"/>
        <xdr:cNvSpPr/>
      </xdr:nvSpPr>
      <xdr:spPr>
        <a:xfrm>
          <a:off x="2857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4" name="テキスト ボックス 24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5" name="テキスト ボックス 24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6" name="テキスト ボックス 24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7" name="テキスト ボックス 24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8" name="テキスト ボックス 24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137795</xdr:rowOff>
    </xdr:from>
    <xdr:to>
      <xdr:col>24</xdr:col>
      <xdr:colOff>114300</xdr:colOff>
      <xdr:row>80</xdr:row>
      <xdr:rowOff>67945</xdr:rowOff>
    </xdr:to>
    <xdr:sp macro="" textlink="">
      <xdr:nvSpPr>
        <xdr:cNvPr id="249" name="楕円 248"/>
        <xdr:cNvSpPr/>
      </xdr:nvSpPr>
      <xdr:spPr>
        <a:xfrm>
          <a:off x="4584700" y="1368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160672</xdr:rowOff>
    </xdr:from>
    <xdr:ext cx="405111" cy="259045"/>
    <xdr:sp macro="" textlink="">
      <xdr:nvSpPr>
        <xdr:cNvPr id="250" name="【福祉施設】&#10;有形固定資産減価償却率該当値テキスト"/>
        <xdr:cNvSpPr txBox="1"/>
      </xdr:nvSpPr>
      <xdr:spPr>
        <a:xfrm>
          <a:off x="4673600" y="1353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4445</xdr:rowOff>
    </xdr:from>
    <xdr:to>
      <xdr:col>20</xdr:col>
      <xdr:colOff>38100</xdr:colOff>
      <xdr:row>80</xdr:row>
      <xdr:rowOff>106045</xdr:rowOff>
    </xdr:to>
    <xdr:sp macro="" textlink="">
      <xdr:nvSpPr>
        <xdr:cNvPr id="251" name="楕円 250"/>
        <xdr:cNvSpPr/>
      </xdr:nvSpPr>
      <xdr:spPr>
        <a:xfrm>
          <a:off x="3746500" y="1372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17145</xdr:rowOff>
    </xdr:from>
    <xdr:to>
      <xdr:col>24</xdr:col>
      <xdr:colOff>63500</xdr:colOff>
      <xdr:row>80</xdr:row>
      <xdr:rowOff>55245</xdr:rowOff>
    </xdr:to>
    <xdr:cxnSp macro="">
      <xdr:nvCxnSpPr>
        <xdr:cNvPr id="252" name="直線コネクタ 251"/>
        <xdr:cNvCxnSpPr/>
      </xdr:nvCxnSpPr>
      <xdr:spPr>
        <a:xfrm flipV="1">
          <a:off x="3797300" y="1373314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167657</xdr:rowOff>
    </xdr:from>
    <xdr:ext cx="405111" cy="259045"/>
    <xdr:sp macro="" textlink="">
      <xdr:nvSpPr>
        <xdr:cNvPr id="253" name="n_1aveValue【福祉施設】&#10;有形固定資産減価償却率"/>
        <xdr:cNvSpPr txBox="1"/>
      </xdr:nvSpPr>
      <xdr:spPr>
        <a:xfrm>
          <a:off x="3582044" y="1422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116857</xdr:rowOff>
    </xdr:from>
    <xdr:ext cx="405111" cy="259045"/>
    <xdr:sp macro="" textlink="">
      <xdr:nvSpPr>
        <xdr:cNvPr id="254" name="n_2aveValue【福祉施設】&#10;有形固定資産減価償却率"/>
        <xdr:cNvSpPr txBox="1"/>
      </xdr:nvSpPr>
      <xdr:spPr>
        <a:xfrm>
          <a:off x="27057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122572</xdr:rowOff>
    </xdr:from>
    <xdr:ext cx="405111" cy="259045"/>
    <xdr:sp macro="" textlink="">
      <xdr:nvSpPr>
        <xdr:cNvPr id="255" name="n_1mainValue【福祉施設】&#10;有形固定資産減価償却率"/>
        <xdr:cNvSpPr txBox="1"/>
      </xdr:nvSpPr>
      <xdr:spPr>
        <a:xfrm>
          <a:off x="3582044" y="1349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6" name="正方形/長方形 25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7" name="正方形/長方形 25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8" name="正方形/長方形 25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9" name="正方形/長方形 25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0" name="正方形/長方形 25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1" name="正方形/長方形 26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2" name="正方形/長方形 26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3" name="正方形/長方形 26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4" name="テキスト ボックス 26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5" name="直線コネクタ 26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66" name="直線コネクタ 265"/>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67" name="テキスト ボックス 266"/>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68" name="直線コネクタ 267"/>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69" name="テキスト ボックス 268"/>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70" name="直線コネクタ 269"/>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71" name="テキスト ボックス 270"/>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72" name="直線コネクタ 271"/>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73" name="テキスト ボックス 272"/>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4" name="直線コネクタ 27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5" name="テキスト ボックス 27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140970</xdr:rowOff>
    </xdr:from>
    <xdr:to>
      <xdr:col>54</xdr:col>
      <xdr:colOff>189865</xdr:colOff>
      <xdr:row>86</xdr:row>
      <xdr:rowOff>24385</xdr:rowOff>
    </xdr:to>
    <xdr:cxnSp macro="">
      <xdr:nvCxnSpPr>
        <xdr:cNvPr id="277" name="直線コネクタ 276"/>
        <xdr:cNvCxnSpPr/>
      </xdr:nvCxnSpPr>
      <xdr:spPr>
        <a:xfrm flipV="1">
          <a:off x="10476865" y="13342620"/>
          <a:ext cx="0" cy="1426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278" name="【福祉施設】&#10;一人当たり面積最小値テキスト"/>
        <xdr:cNvSpPr txBox="1"/>
      </xdr:nvSpPr>
      <xdr:spPr>
        <a:xfrm>
          <a:off x="10515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279" name="直線コネクタ 278"/>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87647</xdr:rowOff>
    </xdr:from>
    <xdr:ext cx="469744" cy="259045"/>
    <xdr:sp macro="" textlink="">
      <xdr:nvSpPr>
        <xdr:cNvPr id="280" name="【福祉施設】&#10;一人当たり面積最大値テキスト"/>
        <xdr:cNvSpPr txBox="1"/>
      </xdr:nvSpPr>
      <xdr:spPr>
        <a:xfrm>
          <a:off x="10515600" y="1311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140970</xdr:rowOff>
    </xdr:from>
    <xdr:to>
      <xdr:col>55</xdr:col>
      <xdr:colOff>88900</xdr:colOff>
      <xdr:row>77</xdr:row>
      <xdr:rowOff>140970</xdr:rowOff>
    </xdr:to>
    <xdr:cxnSp macro="">
      <xdr:nvCxnSpPr>
        <xdr:cNvPr id="281" name="直線コネクタ 280"/>
        <xdr:cNvCxnSpPr/>
      </xdr:nvCxnSpPr>
      <xdr:spPr>
        <a:xfrm>
          <a:off x="10388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167912</xdr:rowOff>
    </xdr:from>
    <xdr:ext cx="469744" cy="259045"/>
    <xdr:sp macro="" textlink="">
      <xdr:nvSpPr>
        <xdr:cNvPr id="282" name="【福祉施設】&#10;一人当たり面積平均値テキスト"/>
        <xdr:cNvSpPr txBox="1"/>
      </xdr:nvSpPr>
      <xdr:spPr>
        <a:xfrm>
          <a:off x="10515600" y="14226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145035</xdr:rowOff>
    </xdr:from>
    <xdr:to>
      <xdr:col>55</xdr:col>
      <xdr:colOff>50800</xdr:colOff>
      <xdr:row>84</xdr:row>
      <xdr:rowOff>75185</xdr:rowOff>
    </xdr:to>
    <xdr:sp macro="" textlink="">
      <xdr:nvSpPr>
        <xdr:cNvPr id="283" name="フローチャート: 判断 282"/>
        <xdr:cNvSpPr/>
      </xdr:nvSpPr>
      <xdr:spPr>
        <a:xfrm>
          <a:off x="104267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145035</xdr:rowOff>
    </xdr:from>
    <xdr:to>
      <xdr:col>50</xdr:col>
      <xdr:colOff>165100</xdr:colOff>
      <xdr:row>84</xdr:row>
      <xdr:rowOff>75185</xdr:rowOff>
    </xdr:to>
    <xdr:sp macro="" textlink="">
      <xdr:nvSpPr>
        <xdr:cNvPr id="284" name="フローチャート: 判断 283"/>
        <xdr:cNvSpPr/>
      </xdr:nvSpPr>
      <xdr:spPr>
        <a:xfrm>
          <a:off x="9588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135889</xdr:rowOff>
    </xdr:from>
    <xdr:to>
      <xdr:col>46</xdr:col>
      <xdr:colOff>38100</xdr:colOff>
      <xdr:row>84</xdr:row>
      <xdr:rowOff>66039</xdr:rowOff>
    </xdr:to>
    <xdr:sp macro="" textlink="">
      <xdr:nvSpPr>
        <xdr:cNvPr id="285" name="フローチャート: 判断 284"/>
        <xdr:cNvSpPr/>
      </xdr:nvSpPr>
      <xdr:spPr>
        <a:xfrm>
          <a:off x="8699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6" name="テキスト ボックス 28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7" name="テキスト ボックス 28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8" name="テキスト ボックス 28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9" name="テキスト ボックス 28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0" name="テキスト ボックス 28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78739</xdr:rowOff>
    </xdr:from>
    <xdr:to>
      <xdr:col>55</xdr:col>
      <xdr:colOff>50800</xdr:colOff>
      <xdr:row>85</xdr:row>
      <xdr:rowOff>8889</xdr:rowOff>
    </xdr:to>
    <xdr:sp macro="" textlink="">
      <xdr:nvSpPr>
        <xdr:cNvPr id="291" name="楕円 290"/>
        <xdr:cNvSpPr/>
      </xdr:nvSpPr>
      <xdr:spPr>
        <a:xfrm>
          <a:off x="104267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57166</xdr:rowOff>
    </xdr:from>
    <xdr:ext cx="469744" cy="259045"/>
    <xdr:sp macro="" textlink="">
      <xdr:nvSpPr>
        <xdr:cNvPr id="292" name="【福祉施設】&#10;一人当たり面積該当値テキスト"/>
        <xdr:cNvSpPr txBox="1"/>
      </xdr:nvSpPr>
      <xdr:spPr>
        <a:xfrm>
          <a:off x="10515600"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78739</xdr:rowOff>
    </xdr:from>
    <xdr:to>
      <xdr:col>50</xdr:col>
      <xdr:colOff>165100</xdr:colOff>
      <xdr:row>85</xdr:row>
      <xdr:rowOff>8889</xdr:rowOff>
    </xdr:to>
    <xdr:sp macro="" textlink="">
      <xdr:nvSpPr>
        <xdr:cNvPr id="293" name="楕円 292"/>
        <xdr:cNvSpPr/>
      </xdr:nvSpPr>
      <xdr:spPr>
        <a:xfrm>
          <a:off x="95885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129539</xdr:rowOff>
    </xdr:from>
    <xdr:to>
      <xdr:col>55</xdr:col>
      <xdr:colOff>0</xdr:colOff>
      <xdr:row>84</xdr:row>
      <xdr:rowOff>129539</xdr:rowOff>
    </xdr:to>
    <xdr:cxnSp macro="">
      <xdr:nvCxnSpPr>
        <xdr:cNvPr id="294" name="直線コネクタ 293"/>
        <xdr:cNvCxnSpPr/>
      </xdr:nvCxnSpPr>
      <xdr:spPr>
        <a:xfrm>
          <a:off x="9639300" y="145313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91712</xdr:rowOff>
    </xdr:from>
    <xdr:ext cx="469744" cy="259045"/>
    <xdr:sp macro="" textlink="">
      <xdr:nvSpPr>
        <xdr:cNvPr id="295" name="n_1aveValue【福祉施設】&#10;一人当たり面積"/>
        <xdr:cNvSpPr txBox="1"/>
      </xdr:nvSpPr>
      <xdr:spPr>
        <a:xfrm>
          <a:off x="9391727" y="1415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82566</xdr:rowOff>
    </xdr:from>
    <xdr:ext cx="469744" cy="259045"/>
    <xdr:sp macro="" textlink="">
      <xdr:nvSpPr>
        <xdr:cNvPr id="296" name="n_2aveValue【福祉施設】&#10;一人当たり面積"/>
        <xdr:cNvSpPr txBox="1"/>
      </xdr:nvSpPr>
      <xdr:spPr>
        <a:xfrm>
          <a:off x="8515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16</xdr:rowOff>
    </xdr:from>
    <xdr:ext cx="469744" cy="259045"/>
    <xdr:sp macro="" textlink="">
      <xdr:nvSpPr>
        <xdr:cNvPr id="297" name="n_1mainValue【福祉施設】&#10;一人当たり面積"/>
        <xdr:cNvSpPr txBox="1"/>
      </xdr:nvSpPr>
      <xdr:spPr>
        <a:xfrm>
          <a:off x="9391727" y="1457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8" name="正方形/長方形 29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9" name="正方形/長方形 29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0" name="正方形/長方形 29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1" name="正方形/長方形 30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2" name="正方形/長方形 30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3" name="正方形/長方形 30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4" name="正方形/長方形 30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5" name="正方形/長方形 30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6" name="テキスト ボックス 30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7" name="直線コネクタ 30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08" name="直線コネクタ 30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09" name="テキスト ボックス 308"/>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10" name="直線コネクタ 30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11" name="テキスト ボックス 31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12" name="直線コネクタ 31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13" name="テキスト ボックス 31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14" name="直線コネクタ 31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15" name="テキスト ボックス 31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16" name="直線コネクタ 31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17" name="テキスト ボックス 31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18" name="直線コネクタ 31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19" name="テキスト ボックス 318"/>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0" name="直線コネクタ 31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21" name="テキスト ボックス 32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113756</xdr:rowOff>
    </xdr:to>
    <xdr:cxnSp macro="">
      <xdr:nvCxnSpPr>
        <xdr:cNvPr id="323" name="直線コネクタ 322"/>
        <xdr:cNvCxnSpPr/>
      </xdr:nvCxnSpPr>
      <xdr:spPr>
        <a:xfrm flipV="1">
          <a:off x="4634865" y="17090571"/>
          <a:ext cx="0" cy="1539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117583</xdr:rowOff>
    </xdr:from>
    <xdr:ext cx="340478" cy="259045"/>
    <xdr:sp macro="" textlink="">
      <xdr:nvSpPr>
        <xdr:cNvPr id="324" name="【市民会館】&#10;有形固定資産減価償却率最小値テキスト"/>
        <xdr:cNvSpPr txBox="1"/>
      </xdr:nvSpPr>
      <xdr:spPr>
        <a:xfrm>
          <a:off x="4673600" y="186341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113756</xdr:rowOff>
    </xdr:from>
    <xdr:to>
      <xdr:col>24</xdr:col>
      <xdr:colOff>152400</xdr:colOff>
      <xdr:row>108</xdr:row>
      <xdr:rowOff>113756</xdr:rowOff>
    </xdr:to>
    <xdr:cxnSp macro="">
      <xdr:nvCxnSpPr>
        <xdr:cNvPr id="325" name="直線コネクタ 324"/>
        <xdr:cNvCxnSpPr/>
      </xdr:nvCxnSpPr>
      <xdr:spPr>
        <a:xfrm>
          <a:off x="4546600" y="1863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26" name="【市民会館】&#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27" name="直線コネクタ 326"/>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165479</xdr:rowOff>
    </xdr:from>
    <xdr:ext cx="405111" cy="259045"/>
    <xdr:sp macro="" textlink="">
      <xdr:nvSpPr>
        <xdr:cNvPr id="328" name="【市民会館】&#10;有形固定資産減価償却率平均値テキスト"/>
        <xdr:cNvSpPr txBox="1"/>
      </xdr:nvSpPr>
      <xdr:spPr>
        <a:xfrm>
          <a:off x="4673600" y="178248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15602</xdr:rowOff>
    </xdr:from>
    <xdr:to>
      <xdr:col>24</xdr:col>
      <xdr:colOff>114300</xdr:colOff>
      <xdr:row>104</xdr:row>
      <xdr:rowOff>117202</xdr:rowOff>
    </xdr:to>
    <xdr:sp macro="" textlink="">
      <xdr:nvSpPr>
        <xdr:cNvPr id="329" name="フローチャート: 判断 328"/>
        <xdr:cNvSpPr/>
      </xdr:nvSpPr>
      <xdr:spPr>
        <a:xfrm>
          <a:off x="45847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20501</xdr:rowOff>
    </xdr:from>
    <xdr:to>
      <xdr:col>20</xdr:col>
      <xdr:colOff>38100</xdr:colOff>
      <xdr:row>104</xdr:row>
      <xdr:rowOff>122101</xdr:rowOff>
    </xdr:to>
    <xdr:sp macro="" textlink="">
      <xdr:nvSpPr>
        <xdr:cNvPr id="330" name="フローチャート: 判断 329"/>
        <xdr:cNvSpPr/>
      </xdr:nvSpPr>
      <xdr:spPr>
        <a:xfrm>
          <a:off x="3746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15602</xdr:rowOff>
    </xdr:from>
    <xdr:to>
      <xdr:col>15</xdr:col>
      <xdr:colOff>101600</xdr:colOff>
      <xdr:row>104</xdr:row>
      <xdr:rowOff>117202</xdr:rowOff>
    </xdr:to>
    <xdr:sp macro="" textlink="">
      <xdr:nvSpPr>
        <xdr:cNvPr id="331" name="フローチャート: 判断 330"/>
        <xdr:cNvSpPr/>
      </xdr:nvSpPr>
      <xdr:spPr>
        <a:xfrm>
          <a:off x="2857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32" name="テキスト ボックス 33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3" name="テキスト ボックス 33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4" name="テキスト ボックス 33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5" name="テキスト ボックス 33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6" name="テキスト ボックス 33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46627</xdr:rowOff>
    </xdr:from>
    <xdr:to>
      <xdr:col>24</xdr:col>
      <xdr:colOff>114300</xdr:colOff>
      <xdr:row>101</xdr:row>
      <xdr:rowOff>148227</xdr:rowOff>
    </xdr:to>
    <xdr:sp macro="" textlink="">
      <xdr:nvSpPr>
        <xdr:cNvPr id="337" name="楕円 336"/>
        <xdr:cNvSpPr/>
      </xdr:nvSpPr>
      <xdr:spPr>
        <a:xfrm>
          <a:off x="4584700" y="1736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69504</xdr:rowOff>
    </xdr:from>
    <xdr:ext cx="405111" cy="259045"/>
    <xdr:sp macro="" textlink="">
      <xdr:nvSpPr>
        <xdr:cNvPr id="338" name="【市民会館】&#10;有形固定資産減価償却率該当値テキスト"/>
        <xdr:cNvSpPr txBox="1"/>
      </xdr:nvSpPr>
      <xdr:spPr>
        <a:xfrm>
          <a:off x="4673600" y="17214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93980</xdr:rowOff>
    </xdr:from>
    <xdr:to>
      <xdr:col>20</xdr:col>
      <xdr:colOff>38100</xdr:colOff>
      <xdr:row>102</xdr:row>
      <xdr:rowOff>24130</xdr:rowOff>
    </xdr:to>
    <xdr:sp macro="" textlink="">
      <xdr:nvSpPr>
        <xdr:cNvPr id="339" name="楕円 338"/>
        <xdr:cNvSpPr/>
      </xdr:nvSpPr>
      <xdr:spPr>
        <a:xfrm>
          <a:off x="3746500" y="1741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97427</xdr:rowOff>
    </xdr:from>
    <xdr:to>
      <xdr:col>24</xdr:col>
      <xdr:colOff>63500</xdr:colOff>
      <xdr:row>101</xdr:row>
      <xdr:rowOff>144780</xdr:rowOff>
    </xdr:to>
    <xdr:cxnSp macro="">
      <xdr:nvCxnSpPr>
        <xdr:cNvPr id="340" name="直線コネクタ 339"/>
        <xdr:cNvCxnSpPr/>
      </xdr:nvCxnSpPr>
      <xdr:spPr>
        <a:xfrm flipV="1">
          <a:off x="3797300" y="17413877"/>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113228</xdr:rowOff>
    </xdr:from>
    <xdr:ext cx="405111" cy="259045"/>
    <xdr:sp macro="" textlink="">
      <xdr:nvSpPr>
        <xdr:cNvPr id="341" name="n_1aveValue【市民会館】&#10;有形固定資産減価償却率"/>
        <xdr:cNvSpPr txBox="1"/>
      </xdr:nvSpPr>
      <xdr:spPr>
        <a:xfrm>
          <a:off x="3582044" y="1794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133729</xdr:rowOff>
    </xdr:from>
    <xdr:ext cx="405111" cy="259045"/>
    <xdr:sp macro="" textlink="">
      <xdr:nvSpPr>
        <xdr:cNvPr id="342" name="n_2aveValue【市民会館】&#10;有形固定資産減価償却率"/>
        <xdr:cNvSpPr txBox="1"/>
      </xdr:nvSpPr>
      <xdr:spPr>
        <a:xfrm>
          <a:off x="2705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40657</xdr:rowOff>
    </xdr:from>
    <xdr:ext cx="405111" cy="259045"/>
    <xdr:sp macro="" textlink="">
      <xdr:nvSpPr>
        <xdr:cNvPr id="343" name="n_1mainValue【市民会館】&#10;有形固定資産減価償却率"/>
        <xdr:cNvSpPr txBox="1"/>
      </xdr:nvSpPr>
      <xdr:spPr>
        <a:xfrm>
          <a:off x="3582044" y="1718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4" name="正方形/長方形 34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5" name="正方形/長方形 34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6" name="正方形/長方形 34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7" name="正方形/長方形 34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8" name="正方形/長方形 34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9" name="正方形/長方形 34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0" name="正方形/長方形 34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1" name="正方形/長方形 35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2" name="テキスト ボックス 35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3" name="直線コネクタ 35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54" name="直線コネクタ 353"/>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55" name="テキスト ボックス 354"/>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56" name="直線コネクタ 355"/>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57" name="テキスト ボックス 356"/>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58" name="直線コネクタ 357"/>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59" name="テキスト ボックス 358"/>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60" name="直線コネクタ 359"/>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61" name="テキスト ボックス 360"/>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62" name="直線コネクタ 361"/>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63" name="テキスト ボックス 362"/>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64" name="直線コネクタ 363"/>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65" name="テキスト ボックス 364"/>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6" name="直線コネクタ 36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7" name="テキスト ボックス 36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110489</xdr:rowOff>
    </xdr:from>
    <xdr:to>
      <xdr:col>54</xdr:col>
      <xdr:colOff>189865</xdr:colOff>
      <xdr:row>108</xdr:row>
      <xdr:rowOff>151312</xdr:rowOff>
    </xdr:to>
    <xdr:cxnSp macro="">
      <xdr:nvCxnSpPr>
        <xdr:cNvPr id="369" name="直線コネクタ 368"/>
        <xdr:cNvCxnSpPr/>
      </xdr:nvCxnSpPr>
      <xdr:spPr>
        <a:xfrm flipV="1">
          <a:off x="10476865" y="17084039"/>
          <a:ext cx="0" cy="1583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370" name="【市民会館】&#10;一人当たり面積最小値テキスト"/>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371" name="直線コネクタ 370"/>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57166</xdr:rowOff>
    </xdr:from>
    <xdr:ext cx="469744" cy="259045"/>
    <xdr:sp macro="" textlink="">
      <xdr:nvSpPr>
        <xdr:cNvPr id="372" name="【市民会館】&#10;一人当たり面積最大値テキスト"/>
        <xdr:cNvSpPr txBox="1"/>
      </xdr:nvSpPr>
      <xdr:spPr>
        <a:xfrm>
          <a:off x="105156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110489</xdr:rowOff>
    </xdr:from>
    <xdr:to>
      <xdr:col>55</xdr:col>
      <xdr:colOff>88900</xdr:colOff>
      <xdr:row>99</xdr:row>
      <xdr:rowOff>110489</xdr:rowOff>
    </xdr:to>
    <xdr:cxnSp macro="">
      <xdr:nvCxnSpPr>
        <xdr:cNvPr id="373" name="直線コネクタ 372"/>
        <xdr:cNvCxnSpPr/>
      </xdr:nvCxnSpPr>
      <xdr:spPr>
        <a:xfrm>
          <a:off x="10388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29953</xdr:rowOff>
    </xdr:from>
    <xdr:ext cx="469744" cy="259045"/>
    <xdr:sp macro="" textlink="">
      <xdr:nvSpPr>
        <xdr:cNvPr id="374" name="【市民会館】&#10;一人当たり面積平均値テキスト"/>
        <xdr:cNvSpPr txBox="1"/>
      </xdr:nvSpPr>
      <xdr:spPr>
        <a:xfrm>
          <a:off x="10515600" y="182036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51526</xdr:rowOff>
    </xdr:from>
    <xdr:to>
      <xdr:col>55</xdr:col>
      <xdr:colOff>50800</xdr:colOff>
      <xdr:row>106</xdr:row>
      <xdr:rowOff>153126</xdr:rowOff>
    </xdr:to>
    <xdr:sp macro="" textlink="">
      <xdr:nvSpPr>
        <xdr:cNvPr id="375" name="フローチャート: 判断 374"/>
        <xdr:cNvSpPr/>
      </xdr:nvSpPr>
      <xdr:spPr>
        <a:xfrm>
          <a:off x="104267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58057</xdr:rowOff>
    </xdr:from>
    <xdr:to>
      <xdr:col>50</xdr:col>
      <xdr:colOff>165100</xdr:colOff>
      <xdr:row>106</xdr:row>
      <xdr:rowOff>159657</xdr:rowOff>
    </xdr:to>
    <xdr:sp macro="" textlink="">
      <xdr:nvSpPr>
        <xdr:cNvPr id="376" name="フローチャート: 判断 375"/>
        <xdr:cNvSpPr/>
      </xdr:nvSpPr>
      <xdr:spPr>
        <a:xfrm>
          <a:off x="9588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58057</xdr:rowOff>
    </xdr:from>
    <xdr:to>
      <xdr:col>46</xdr:col>
      <xdr:colOff>38100</xdr:colOff>
      <xdr:row>106</xdr:row>
      <xdr:rowOff>159657</xdr:rowOff>
    </xdr:to>
    <xdr:sp macro="" textlink="">
      <xdr:nvSpPr>
        <xdr:cNvPr id="377" name="フローチャート: 判断 376"/>
        <xdr:cNvSpPr/>
      </xdr:nvSpPr>
      <xdr:spPr>
        <a:xfrm>
          <a:off x="8699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8" name="テキスト ボックス 37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9" name="テキスト ボックス 37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80" name="テキスト ボックス 37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1" name="テキスト ボックス 38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2" name="テキスト ボックス 38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90714</xdr:rowOff>
    </xdr:from>
    <xdr:to>
      <xdr:col>55</xdr:col>
      <xdr:colOff>50800</xdr:colOff>
      <xdr:row>105</xdr:row>
      <xdr:rowOff>20864</xdr:rowOff>
    </xdr:to>
    <xdr:sp macro="" textlink="">
      <xdr:nvSpPr>
        <xdr:cNvPr id="383" name="楕円 382"/>
        <xdr:cNvSpPr/>
      </xdr:nvSpPr>
      <xdr:spPr>
        <a:xfrm>
          <a:off x="10426700" y="1792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113591</xdr:rowOff>
    </xdr:from>
    <xdr:ext cx="469744" cy="259045"/>
    <xdr:sp macro="" textlink="">
      <xdr:nvSpPr>
        <xdr:cNvPr id="384" name="【市民会館】&#10;一人当たり面積該当値テキスト"/>
        <xdr:cNvSpPr txBox="1"/>
      </xdr:nvSpPr>
      <xdr:spPr>
        <a:xfrm>
          <a:off x="10515600" y="1777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93980</xdr:rowOff>
    </xdr:from>
    <xdr:to>
      <xdr:col>50</xdr:col>
      <xdr:colOff>165100</xdr:colOff>
      <xdr:row>105</xdr:row>
      <xdr:rowOff>24130</xdr:rowOff>
    </xdr:to>
    <xdr:sp macro="" textlink="">
      <xdr:nvSpPr>
        <xdr:cNvPr id="385" name="楕円 384"/>
        <xdr:cNvSpPr/>
      </xdr:nvSpPr>
      <xdr:spPr>
        <a:xfrm>
          <a:off x="95885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141514</xdr:rowOff>
    </xdr:from>
    <xdr:to>
      <xdr:col>55</xdr:col>
      <xdr:colOff>0</xdr:colOff>
      <xdr:row>104</xdr:row>
      <xdr:rowOff>144780</xdr:rowOff>
    </xdr:to>
    <xdr:cxnSp macro="">
      <xdr:nvCxnSpPr>
        <xdr:cNvPr id="386" name="直線コネクタ 385"/>
        <xdr:cNvCxnSpPr/>
      </xdr:nvCxnSpPr>
      <xdr:spPr>
        <a:xfrm flipV="1">
          <a:off x="9639300" y="17972314"/>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150784</xdr:rowOff>
    </xdr:from>
    <xdr:ext cx="469744" cy="259045"/>
    <xdr:sp macro="" textlink="">
      <xdr:nvSpPr>
        <xdr:cNvPr id="387" name="n_1aveValue【市民会館】&#10;一人当たり面積"/>
        <xdr:cNvSpPr txBox="1"/>
      </xdr:nvSpPr>
      <xdr:spPr>
        <a:xfrm>
          <a:off x="93917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4734</xdr:rowOff>
    </xdr:from>
    <xdr:ext cx="469744" cy="259045"/>
    <xdr:sp macro="" textlink="">
      <xdr:nvSpPr>
        <xdr:cNvPr id="388" name="n_2aveValue【市民会館】&#10;一人当たり面積"/>
        <xdr:cNvSpPr txBox="1"/>
      </xdr:nvSpPr>
      <xdr:spPr>
        <a:xfrm>
          <a:off x="8515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40657</xdr:rowOff>
    </xdr:from>
    <xdr:ext cx="469744" cy="259045"/>
    <xdr:sp macro="" textlink="">
      <xdr:nvSpPr>
        <xdr:cNvPr id="389" name="n_1mainValue【市民会館】&#10;一人当たり面積"/>
        <xdr:cNvSpPr txBox="1"/>
      </xdr:nvSpPr>
      <xdr:spPr>
        <a:xfrm>
          <a:off x="9391727" y="1770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0" name="正方形/長方形 38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1" name="正方形/長方形 39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2" name="正方形/長方形 39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3" name="正方形/長方形 39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4" name="正方形/長方形 39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5" name="正方形/長方形 39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6" name="正方形/長方形 39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7" name="正方形/長方形 39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8" name="テキスト ボックス 39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9" name="直線コネクタ 39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00" name="直線コネクタ 39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01" name="テキスト ボックス 400"/>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2" name="直線コネクタ 40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3" name="テキスト ボックス 40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4" name="直線コネクタ 40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5" name="テキスト ボックス 40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6" name="直線コネクタ 40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7" name="テキスト ボックス 40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8" name="直線コネクタ 40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9" name="テキスト ボックス 40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0" name="直線コネクタ 40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11" name="テキスト ボックス 410"/>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13" name="テキスト ボックス 41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41</xdr:row>
      <xdr:rowOff>169273</xdr:rowOff>
    </xdr:to>
    <xdr:cxnSp macro="">
      <xdr:nvCxnSpPr>
        <xdr:cNvPr id="415" name="直線コネクタ 414"/>
        <xdr:cNvCxnSpPr/>
      </xdr:nvCxnSpPr>
      <xdr:spPr>
        <a:xfrm flipV="1">
          <a:off x="16318864" y="5722620"/>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1650</xdr:rowOff>
    </xdr:from>
    <xdr:ext cx="340478" cy="259045"/>
    <xdr:sp macro="" textlink="">
      <xdr:nvSpPr>
        <xdr:cNvPr id="416" name="【一般廃棄物処理施設】&#10;有形固定資産減価償却率最小値テキスト"/>
        <xdr:cNvSpPr txBox="1"/>
      </xdr:nvSpPr>
      <xdr:spPr>
        <a:xfrm>
          <a:off x="16357600" y="720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169273</xdr:rowOff>
    </xdr:from>
    <xdr:to>
      <xdr:col>86</xdr:col>
      <xdr:colOff>25400</xdr:colOff>
      <xdr:row>41</xdr:row>
      <xdr:rowOff>169273</xdr:rowOff>
    </xdr:to>
    <xdr:cxnSp macro="">
      <xdr:nvCxnSpPr>
        <xdr:cNvPr id="417" name="直線コネクタ 416"/>
        <xdr:cNvCxnSpPr/>
      </xdr:nvCxnSpPr>
      <xdr:spPr>
        <a:xfrm>
          <a:off x="16230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405111" cy="259045"/>
    <xdr:sp macro="" textlink="">
      <xdr:nvSpPr>
        <xdr:cNvPr id="418" name="【一般廃棄物処理施設】&#10;有形固定資産減価償却率最大値テキスト"/>
        <xdr:cNvSpPr txBox="1"/>
      </xdr:nvSpPr>
      <xdr:spPr>
        <a:xfrm>
          <a:off x="16357600"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419" name="直線コネクタ 418"/>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170378</xdr:rowOff>
    </xdr:from>
    <xdr:ext cx="405111" cy="259045"/>
    <xdr:sp macro="" textlink="">
      <xdr:nvSpPr>
        <xdr:cNvPr id="420" name="【一般廃棄物処理施設】&#10;有形固定資産減価償却率平均値テキスト"/>
        <xdr:cNvSpPr txBox="1"/>
      </xdr:nvSpPr>
      <xdr:spPr>
        <a:xfrm>
          <a:off x="16357600" y="61711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20501</xdr:rowOff>
    </xdr:from>
    <xdr:to>
      <xdr:col>85</xdr:col>
      <xdr:colOff>177800</xdr:colOff>
      <xdr:row>36</xdr:row>
      <xdr:rowOff>122101</xdr:rowOff>
    </xdr:to>
    <xdr:sp macro="" textlink="">
      <xdr:nvSpPr>
        <xdr:cNvPr id="421" name="フローチャート: 判断 420"/>
        <xdr:cNvSpPr/>
      </xdr:nvSpPr>
      <xdr:spPr>
        <a:xfrm>
          <a:off x="16268700" y="619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17236</xdr:rowOff>
    </xdr:from>
    <xdr:to>
      <xdr:col>81</xdr:col>
      <xdr:colOff>101600</xdr:colOff>
      <xdr:row>36</xdr:row>
      <xdr:rowOff>118836</xdr:rowOff>
    </xdr:to>
    <xdr:sp macro="" textlink="">
      <xdr:nvSpPr>
        <xdr:cNvPr id="422" name="フローチャート: 判断 421"/>
        <xdr:cNvSpPr/>
      </xdr:nvSpPr>
      <xdr:spPr>
        <a:xfrm>
          <a:off x="15430500" y="618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102144</xdr:rowOff>
    </xdr:from>
    <xdr:to>
      <xdr:col>76</xdr:col>
      <xdr:colOff>165100</xdr:colOff>
      <xdr:row>37</xdr:row>
      <xdr:rowOff>32294</xdr:rowOff>
    </xdr:to>
    <xdr:sp macro="" textlink="">
      <xdr:nvSpPr>
        <xdr:cNvPr id="423" name="フローチャート: 判断 422"/>
        <xdr:cNvSpPr/>
      </xdr:nvSpPr>
      <xdr:spPr>
        <a:xfrm>
          <a:off x="145415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4" name="テキスト ボックス 42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5" name="テキスト ボックス 42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6" name="テキスト ボックス 42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7" name="テキスト ボックス 42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8" name="テキスト ボックス 42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160927</xdr:rowOff>
    </xdr:from>
    <xdr:to>
      <xdr:col>81</xdr:col>
      <xdr:colOff>101600</xdr:colOff>
      <xdr:row>37</xdr:row>
      <xdr:rowOff>91077</xdr:rowOff>
    </xdr:to>
    <xdr:sp macro="" textlink="">
      <xdr:nvSpPr>
        <xdr:cNvPr id="429" name="楕円 428"/>
        <xdr:cNvSpPr/>
      </xdr:nvSpPr>
      <xdr:spPr>
        <a:xfrm>
          <a:off x="15430500" y="633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34</xdr:row>
      <xdr:rowOff>135363</xdr:rowOff>
    </xdr:from>
    <xdr:ext cx="405111" cy="259045"/>
    <xdr:sp macro="" textlink="">
      <xdr:nvSpPr>
        <xdr:cNvPr id="430" name="n_1aveValue【一般廃棄物処理施設】&#10;有形固定資産減価償却率"/>
        <xdr:cNvSpPr txBox="1"/>
      </xdr:nvSpPr>
      <xdr:spPr>
        <a:xfrm>
          <a:off x="15266044" y="596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48821</xdr:rowOff>
    </xdr:from>
    <xdr:ext cx="405111" cy="259045"/>
    <xdr:sp macro="" textlink="">
      <xdr:nvSpPr>
        <xdr:cNvPr id="431" name="n_2aveValue【一般廃棄物処理施設】&#10;有形固定資産減価償却率"/>
        <xdr:cNvSpPr txBox="1"/>
      </xdr:nvSpPr>
      <xdr:spPr>
        <a:xfrm>
          <a:off x="14389744" y="604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82204</xdr:rowOff>
    </xdr:from>
    <xdr:ext cx="405111" cy="259045"/>
    <xdr:sp macro="" textlink="">
      <xdr:nvSpPr>
        <xdr:cNvPr id="432" name="n_1mainValue【一般廃棄物処理施設】&#10;有形固定資産減価償却率"/>
        <xdr:cNvSpPr txBox="1"/>
      </xdr:nvSpPr>
      <xdr:spPr>
        <a:xfrm>
          <a:off x="15266044" y="6425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3" name="正方形/長方形 43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4" name="正方形/長方形 43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5" name="正方形/長方形 43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6" name="正方形/長方形 43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7" name="正方形/長方形 43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8" name="正方形/長方形 43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9" name="正方形/長方形 43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0" name="正方形/長方形 43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1" name="テキスト ボックス 44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2" name="直線コネクタ 44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3" name="直線コネクタ 44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44" name="テキスト ボックス 443"/>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5" name="直線コネクタ 44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46" name="テキスト ボックス 445"/>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7" name="直線コネクタ 44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48" name="テキスト ボックス 447"/>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9" name="直線コネクタ 44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50" name="テキスト ボックス 449"/>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1" name="直線コネクタ 45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52" name="テキスト ボックス 45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158546</xdr:rowOff>
    </xdr:from>
    <xdr:to>
      <xdr:col>116</xdr:col>
      <xdr:colOff>62864</xdr:colOff>
      <xdr:row>41</xdr:row>
      <xdr:rowOff>133053</xdr:rowOff>
    </xdr:to>
    <xdr:cxnSp macro="">
      <xdr:nvCxnSpPr>
        <xdr:cNvPr id="454" name="直線コネクタ 453"/>
        <xdr:cNvCxnSpPr/>
      </xdr:nvCxnSpPr>
      <xdr:spPr>
        <a:xfrm flipV="1">
          <a:off x="22160864" y="5987846"/>
          <a:ext cx="0" cy="1174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136880</xdr:rowOff>
    </xdr:from>
    <xdr:ext cx="313932" cy="259045"/>
    <xdr:sp macro="" textlink="">
      <xdr:nvSpPr>
        <xdr:cNvPr id="455" name="【一般廃棄物処理施設】&#10;一人当たり有形固定資産（償却資産）額最小値テキスト"/>
        <xdr:cNvSpPr txBox="1"/>
      </xdr:nvSpPr>
      <xdr:spPr>
        <a:xfrm>
          <a:off x="22199600" y="71663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133053</xdr:rowOff>
    </xdr:from>
    <xdr:to>
      <xdr:col>116</xdr:col>
      <xdr:colOff>152400</xdr:colOff>
      <xdr:row>41</xdr:row>
      <xdr:rowOff>133053</xdr:rowOff>
    </xdr:to>
    <xdr:cxnSp macro="">
      <xdr:nvCxnSpPr>
        <xdr:cNvPr id="456" name="直線コネクタ 455"/>
        <xdr:cNvCxnSpPr/>
      </xdr:nvCxnSpPr>
      <xdr:spPr>
        <a:xfrm>
          <a:off x="22072600" y="7162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105223</xdr:rowOff>
    </xdr:from>
    <xdr:ext cx="599010" cy="259045"/>
    <xdr:sp macro="" textlink="">
      <xdr:nvSpPr>
        <xdr:cNvPr id="457" name="【一般廃棄物処理施設】&#10;一人当たり有形固定資産（償却資産）額最大値テキスト"/>
        <xdr:cNvSpPr txBox="1"/>
      </xdr:nvSpPr>
      <xdr:spPr>
        <a:xfrm>
          <a:off x="22199600" y="5763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158546</xdr:rowOff>
    </xdr:from>
    <xdr:to>
      <xdr:col>116</xdr:col>
      <xdr:colOff>152400</xdr:colOff>
      <xdr:row>34</xdr:row>
      <xdr:rowOff>158546</xdr:rowOff>
    </xdr:to>
    <xdr:cxnSp macro="">
      <xdr:nvCxnSpPr>
        <xdr:cNvPr id="458" name="直線コネクタ 457"/>
        <xdr:cNvCxnSpPr/>
      </xdr:nvCxnSpPr>
      <xdr:spPr>
        <a:xfrm>
          <a:off x="22072600" y="5987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30390</xdr:rowOff>
    </xdr:from>
    <xdr:ext cx="534377" cy="259045"/>
    <xdr:sp macro="" textlink="">
      <xdr:nvSpPr>
        <xdr:cNvPr id="459" name="【一般廃棄物処理施設】&#10;一人当たり有形固定資産（償却資産）額平均値テキスト"/>
        <xdr:cNvSpPr txBox="1"/>
      </xdr:nvSpPr>
      <xdr:spPr>
        <a:xfrm>
          <a:off x="22199600" y="67169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51963</xdr:rowOff>
    </xdr:from>
    <xdr:to>
      <xdr:col>116</xdr:col>
      <xdr:colOff>114300</xdr:colOff>
      <xdr:row>39</xdr:row>
      <xdr:rowOff>153563</xdr:rowOff>
    </xdr:to>
    <xdr:sp macro="" textlink="">
      <xdr:nvSpPr>
        <xdr:cNvPr id="460" name="フローチャート: 判断 459"/>
        <xdr:cNvSpPr/>
      </xdr:nvSpPr>
      <xdr:spPr>
        <a:xfrm>
          <a:off x="22110700" y="6738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50843</xdr:rowOff>
    </xdr:from>
    <xdr:to>
      <xdr:col>112</xdr:col>
      <xdr:colOff>38100</xdr:colOff>
      <xdr:row>39</xdr:row>
      <xdr:rowOff>152443</xdr:rowOff>
    </xdr:to>
    <xdr:sp macro="" textlink="">
      <xdr:nvSpPr>
        <xdr:cNvPr id="461" name="フローチャート: 判断 460"/>
        <xdr:cNvSpPr/>
      </xdr:nvSpPr>
      <xdr:spPr>
        <a:xfrm>
          <a:off x="21272500" y="673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63800</xdr:rowOff>
    </xdr:from>
    <xdr:to>
      <xdr:col>107</xdr:col>
      <xdr:colOff>101600</xdr:colOff>
      <xdr:row>39</xdr:row>
      <xdr:rowOff>165400</xdr:rowOff>
    </xdr:to>
    <xdr:sp macro="" textlink="">
      <xdr:nvSpPr>
        <xdr:cNvPr id="462" name="フローチャート: 判断 461"/>
        <xdr:cNvSpPr/>
      </xdr:nvSpPr>
      <xdr:spPr>
        <a:xfrm>
          <a:off x="20383500" y="675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3" name="テキスト ボックス 46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4" name="テキスト ボックス 46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5" name="テキスト ボックス 46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6" name="テキスト ボックス 46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7" name="テキスト ボックス 46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104203</xdr:rowOff>
    </xdr:from>
    <xdr:to>
      <xdr:col>112</xdr:col>
      <xdr:colOff>38100</xdr:colOff>
      <xdr:row>41</xdr:row>
      <xdr:rowOff>34353</xdr:rowOff>
    </xdr:to>
    <xdr:sp macro="" textlink="">
      <xdr:nvSpPr>
        <xdr:cNvPr id="468" name="楕円 467"/>
        <xdr:cNvSpPr/>
      </xdr:nvSpPr>
      <xdr:spPr>
        <a:xfrm>
          <a:off x="21272500" y="696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37</xdr:row>
      <xdr:rowOff>168970</xdr:rowOff>
    </xdr:from>
    <xdr:ext cx="534377" cy="259045"/>
    <xdr:sp macro="" textlink="">
      <xdr:nvSpPr>
        <xdr:cNvPr id="469" name="n_1aveValue【一般廃棄物処理施設】&#10;一人当たり有形固定資産（償却資産）額"/>
        <xdr:cNvSpPr txBox="1"/>
      </xdr:nvSpPr>
      <xdr:spPr>
        <a:xfrm>
          <a:off x="21043411" y="651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10477</xdr:rowOff>
    </xdr:from>
    <xdr:ext cx="534377" cy="259045"/>
    <xdr:sp macro="" textlink="">
      <xdr:nvSpPr>
        <xdr:cNvPr id="470" name="n_2aveValue【一般廃棄物処理施設】&#10;一人当たり有形固定資産（償却資産）額"/>
        <xdr:cNvSpPr txBox="1"/>
      </xdr:nvSpPr>
      <xdr:spPr>
        <a:xfrm>
          <a:off x="20167111" y="6525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25480</xdr:rowOff>
    </xdr:from>
    <xdr:ext cx="534377" cy="259045"/>
    <xdr:sp macro="" textlink="">
      <xdr:nvSpPr>
        <xdr:cNvPr id="471" name="n_1mainValue【一般廃棄物処理施設】&#10;一人当たり有形固定資産（償却資産）額"/>
        <xdr:cNvSpPr txBox="1"/>
      </xdr:nvSpPr>
      <xdr:spPr>
        <a:xfrm>
          <a:off x="21043411" y="7054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2" name="正方形/長方形 47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3" name="正方形/長方形 47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4" name="正方形/長方形 47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5" name="正方形/長方形 47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6" name="正方形/長方形 47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7" name="正方形/長方形 47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8" name="正方形/長方形 47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9" name="正方形/長方形 47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0" name="テキスト ボックス 47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1" name="直線コネクタ 48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82" name="直線コネクタ 48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83" name="テキスト ボックス 482"/>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4" name="直線コネクタ 48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5" name="テキスト ボックス 48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6" name="直線コネクタ 48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7" name="テキスト ボックス 48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8" name="直線コネクタ 48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9" name="テキスト ボックス 48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0" name="直線コネクタ 48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1" name="テキスト ボックス 49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2" name="直線コネクタ 49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93" name="テキスト ボックス 492"/>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4" name="直線コネクタ 49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5" name="テキスト ボックス 49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169817</xdr:rowOff>
    </xdr:to>
    <xdr:cxnSp macro="">
      <xdr:nvCxnSpPr>
        <xdr:cNvPr id="497" name="直線コネクタ 496"/>
        <xdr:cNvCxnSpPr/>
      </xdr:nvCxnSpPr>
      <xdr:spPr>
        <a:xfrm flipV="1">
          <a:off x="16318864" y="9470572"/>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2194</xdr:rowOff>
    </xdr:from>
    <xdr:ext cx="340478" cy="259045"/>
    <xdr:sp macro="" textlink="">
      <xdr:nvSpPr>
        <xdr:cNvPr id="498" name="【保健センター・保健所】&#10;有形固定資産減価償却率最小値テキスト"/>
        <xdr:cNvSpPr txBox="1"/>
      </xdr:nvSpPr>
      <xdr:spPr>
        <a:xfrm>
          <a:off x="16357600" y="10974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169817</xdr:rowOff>
    </xdr:from>
    <xdr:to>
      <xdr:col>86</xdr:col>
      <xdr:colOff>25400</xdr:colOff>
      <xdr:row>63</xdr:row>
      <xdr:rowOff>169817</xdr:rowOff>
    </xdr:to>
    <xdr:cxnSp macro="">
      <xdr:nvCxnSpPr>
        <xdr:cNvPr id="499" name="直線コネクタ 498"/>
        <xdr:cNvCxnSpPr/>
      </xdr:nvCxnSpPr>
      <xdr:spPr>
        <a:xfrm>
          <a:off x="16230600" y="10971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00"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01" name="直線コネクタ 500"/>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139899</xdr:rowOff>
    </xdr:from>
    <xdr:ext cx="405111" cy="259045"/>
    <xdr:sp macro="" textlink="">
      <xdr:nvSpPr>
        <xdr:cNvPr id="502" name="【保健センター・保健所】&#10;有形固定資産減価償却率平均値テキスト"/>
        <xdr:cNvSpPr txBox="1"/>
      </xdr:nvSpPr>
      <xdr:spPr>
        <a:xfrm>
          <a:off x="16357600" y="102554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161472</xdr:rowOff>
    </xdr:from>
    <xdr:to>
      <xdr:col>85</xdr:col>
      <xdr:colOff>177800</xdr:colOff>
      <xdr:row>60</xdr:row>
      <xdr:rowOff>91622</xdr:rowOff>
    </xdr:to>
    <xdr:sp macro="" textlink="">
      <xdr:nvSpPr>
        <xdr:cNvPr id="503" name="フローチャート: 判断 502"/>
        <xdr:cNvSpPr/>
      </xdr:nvSpPr>
      <xdr:spPr>
        <a:xfrm>
          <a:off x="16268700" y="1027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xdr:rowOff>
    </xdr:from>
    <xdr:to>
      <xdr:col>81</xdr:col>
      <xdr:colOff>101600</xdr:colOff>
      <xdr:row>60</xdr:row>
      <xdr:rowOff>103051</xdr:rowOff>
    </xdr:to>
    <xdr:sp macro="" textlink="">
      <xdr:nvSpPr>
        <xdr:cNvPr id="504" name="フローチャート: 判断 503"/>
        <xdr:cNvSpPr/>
      </xdr:nvSpPr>
      <xdr:spPr>
        <a:xfrm>
          <a:off x="15430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153307</xdr:rowOff>
    </xdr:from>
    <xdr:to>
      <xdr:col>76</xdr:col>
      <xdr:colOff>165100</xdr:colOff>
      <xdr:row>60</xdr:row>
      <xdr:rowOff>83457</xdr:rowOff>
    </xdr:to>
    <xdr:sp macro="" textlink="">
      <xdr:nvSpPr>
        <xdr:cNvPr id="505" name="フローチャート: 判断 504"/>
        <xdr:cNvSpPr/>
      </xdr:nvSpPr>
      <xdr:spPr>
        <a:xfrm>
          <a:off x="14541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6" name="テキスト ボックス 50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7" name="テキスト ボックス 50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8" name="テキスト ボックス 50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9" name="テキスト ボックス 50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0" name="テキスト ボックス 50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511" name="楕円 510"/>
        <xdr:cNvSpPr/>
      </xdr:nvSpPr>
      <xdr:spPr>
        <a:xfrm>
          <a:off x="16268700" y="102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6367</xdr:rowOff>
    </xdr:from>
    <xdr:ext cx="405111" cy="259045"/>
    <xdr:sp macro="" textlink="">
      <xdr:nvSpPr>
        <xdr:cNvPr id="512" name="【保健センター・保健所】&#10;有形固定資産減価償却率該当値テキスト"/>
        <xdr:cNvSpPr txBox="1"/>
      </xdr:nvSpPr>
      <xdr:spPr>
        <a:xfrm>
          <a:off x="16357600" y="1012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11249</xdr:rowOff>
    </xdr:from>
    <xdr:to>
      <xdr:col>81</xdr:col>
      <xdr:colOff>101600</xdr:colOff>
      <xdr:row>60</xdr:row>
      <xdr:rowOff>112849</xdr:rowOff>
    </xdr:to>
    <xdr:sp macro="" textlink="">
      <xdr:nvSpPr>
        <xdr:cNvPr id="513" name="楕円 512"/>
        <xdr:cNvSpPr/>
      </xdr:nvSpPr>
      <xdr:spPr>
        <a:xfrm>
          <a:off x="15430500" y="1029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34290</xdr:rowOff>
    </xdr:from>
    <xdr:to>
      <xdr:col>85</xdr:col>
      <xdr:colOff>127000</xdr:colOff>
      <xdr:row>60</xdr:row>
      <xdr:rowOff>62049</xdr:rowOff>
    </xdr:to>
    <xdr:cxnSp macro="">
      <xdr:nvCxnSpPr>
        <xdr:cNvPr id="514" name="直線コネクタ 513"/>
        <xdr:cNvCxnSpPr/>
      </xdr:nvCxnSpPr>
      <xdr:spPr>
        <a:xfrm flipV="1">
          <a:off x="15481300" y="10321290"/>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119578</xdr:rowOff>
    </xdr:from>
    <xdr:ext cx="405111" cy="259045"/>
    <xdr:sp macro="" textlink="">
      <xdr:nvSpPr>
        <xdr:cNvPr id="515" name="n_1aveValue【保健センター・保健所】&#10;有形固定資産減価償却率"/>
        <xdr:cNvSpPr txBox="1"/>
      </xdr:nvSpPr>
      <xdr:spPr>
        <a:xfrm>
          <a:off x="15266044" y="1006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99984</xdr:rowOff>
    </xdr:from>
    <xdr:ext cx="405111" cy="259045"/>
    <xdr:sp macro="" textlink="">
      <xdr:nvSpPr>
        <xdr:cNvPr id="516" name="n_2aveValue【保健センター・保健所】&#10;有形固定資産減価償却率"/>
        <xdr:cNvSpPr txBox="1"/>
      </xdr:nvSpPr>
      <xdr:spPr>
        <a:xfrm>
          <a:off x="14389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103976</xdr:rowOff>
    </xdr:from>
    <xdr:ext cx="405111" cy="259045"/>
    <xdr:sp macro="" textlink="">
      <xdr:nvSpPr>
        <xdr:cNvPr id="517" name="n_1mainValue【保健センター・保健所】&#10;有形固定資産減価償却率"/>
        <xdr:cNvSpPr txBox="1"/>
      </xdr:nvSpPr>
      <xdr:spPr>
        <a:xfrm>
          <a:off x="15266044" y="1039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8" name="正方形/長方形 51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9" name="正方形/長方形 51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0" name="正方形/長方形 51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1" name="正方形/長方形 52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2" name="正方形/長方形 52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3" name="正方形/長方形 52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4" name="正方形/長方形 52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5" name="正方形/長方形 52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6" name="テキスト ボックス 52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7" name="直線コネクタ 52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28" name="直線コネクタ 52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29" name="テキスト ボックス 52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0" name="直線コネクタ 52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1" name="テキスト ボックス 53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2" name="直線コネクタ 53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3" name="テキスト ボックス 53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4" name="直線コネクタ 53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35" name="テキスト ボックス 53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36" name="直線コネクタ 53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37" name="テキスト ボックス 53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8" name="直線コネクタ 53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9" name="テキスト ボックス 53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120650</xdr:rowOff>
    </xdr:from>
    <xdr:to>
      <xdr:col>116</xdr:col>
      <xdr:colOff>62864</xdr:colOff>
      <xdr:row>64</xdr:row>
      <xdr:rowOff>50800</xdr:rowOff>
    </xdr:to>
    <xdr:cxnSp macro="">
      <xdr:nvCxnSpPr>
        <xdr:cNvPr id="541" name="直線コネクタ 540"/>
        <xdr:cNvCxnSpPr/>
      </xdr:nvCxnSpPr>
      <xdr:spPr>
        <a:xfrm flipV="1">
          <a:off x="22160864" y="95504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542" name="【保健センター・保健所】&#10;一人当たり面積最小値テキスト"/>
        <xdr:cNvSpPr txBox="1"/>
      </xdr:nvSpPr>
      <xdr:spPr>
        <a:xfrm>
          <a:off x="22199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543" name="直線コネクタ 542"/>
        <xdr:cNvCxnSpPr/>
      </xdr:nvCxnSpPr>
      <xdr:spPr>
        <a:xfrm>
          <a:off x="22072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67327</xdr:rowOff>
    </xdr:from>
    <xdr:ext cx="469744" cy="259045"/>
    <xdr:sp macro="" textlink="">
      <xdr:nvSpPr>
        <xdr:cNvPr id="544" name="【保健センター・保健所】&#10;一人当たり面積最大値テキスト"/>
        <xdr:cNvSpPr txBox="1"/>
      </xdr:nvSpPr>
      <xdr:spPr>
        <a:xfrm>
          <a:off x="22199600" y="932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120650</xdr:rowOff>
    </xdr:from>
    <xdr:to>
      <xdr:col>116</xdr:col>
      <xdr:colOff>152400</xdr:colOff>
      <xdr:row>55</xdr:row>
      <xdr:rowOff>120650</xdr:rowOff>
    </xdr:to>
    <xdr:cxnSp macro="">
      <xdr:nvCxnSpPr>
        <xdr:cNvPr id="545" name="直線コネクタ 544"/>
        <xdr:cNvCxnSpPr/>
      </xdr:nvCxnSpPr>
      <xdr:spPr>
        <a:xfrm>
          <a:off x="22072600" y="955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130827</xdr:rowOff>
    </xdr:from>
    <xdr:ext cx="469744" cy="259045"/>
    <xdr:sp macro="" textlink="">
      <xdr:nvSpPr>
        <xdr:cNvPr id="546" name="【保健センター・保健所】&#10;一人当たり面積平均値テキスト"/>
        <xdr:cNvSpPr txBox="1"/>
      </xdr:nvSpPr>
      <xdr:spPr>
        <a:xfrm>
          <a:off x="22199600" y="10417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152400</xdr:rowOff>
    </xdr:from>
    <xdr:to>
      <xdr:col>116</xdr:col>
      <xdr:colOff>114300</xdr:colOff>
      <xdr:row>61</xdr:row>
      <xdr:rowOff>82550</xdr:rowOff>
    </xdr:to>
    <xdr:sp macro="" textlink="">
      <xdr:nvSpPr>
        <xdr:cNvPr id="547" name="フローチャート: 判断 546"/>
        <xdr:cNvSpPr/>
      </xdr:nvSpPr>
      <xdr:spPr>
        <a:xfrm>
          <a:off x="22110700" y="1043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31750</xdr:rowOff>
    </xdr:from>
    <xdr:to>
      <xdr:col>112</xdr:col>
      <xdr:colOff>38100</xdr:colOff>
      <xdr:row>61</xdr:row>
      <xdr:rowOff>133350</xdr:rowOff>
    </xdr:to>
    <xdr:sp macro="" textlink="">
      <xdr:nvSpPr>
        <xdr:cNvPr id="548" name="フローチャート: 判断 547"/>
        <xdr:cNvSpPr/>
      </xdr:nvSpPr>
      <xdr:spPr>
        <a:xfrm>
          <a:off x="21272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19050</xdr:rowOff>
    </xdr:from>
    <xdr:to>
      <xdr:col>107</xdr:col>
      <xdr:colOff>101600</xdr:colOff>
      <xdr:row>61</xdr:row>
      <xdr:rowOff>120650</xdr:rowOff>
    </xdr:to>
    <xdr:sp macro="" textlink="">
      <xdr:nvSpPr>
        <xdr:cNvPr id="549" name="フローチャート: 判断 548"/>
        <xdr:cNvSpPr/>
      </xdr:nvSpPr>
      <xdr:spPr>
        <a:xfrm>
          <a:off x="20383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0" name="テキスト ボックス 54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1" name="テキスト ボックス 55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2" name="テキスト ボックス 55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3" name="テキスト ボックス 55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4" name="テキスト ボックス 55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555" name="楕円 554"/>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16527</xdr:rowOff>
    </xdr:from>
    <xdr:ext cx="469744" cy="259045"/>
    <xdr:sp macro="" textlink="">
      <xdr:nvSpPr>
        <xdr:cNvPr id="556" name="【保健センター・保健所】&#10;一人当たり面積該当値テキスト"/>
        <xdr:cNvSpPr txBox="1"/>
      </xdr:nvSpPr>
      <xdr:spPr>
        <a:xfrm>
          <a:off x="22199600" y="9960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6350</xdr:rowOff>
    </xdr:from>
    <xdr:to>
      <xdr:col>112</xdr:col>
      <xdr:colOff>38100</xdr:colOff>
      <xdr:row>59</xdr:row>
      <xdr:rowOff>107950</xdr:rowOff>
    </xdr:to>
    <xdr:sp macro="" textlink="">
      <xdr:nvSpPr>
        <xdr:cNvPr id="557" name="楕円 556"/>
        <xdr:cNvSpPr/>
      </xdr:nvSpPr>
      <xdr:spPr>
        <a:xfrm>
          <a:off x="21272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44450</xdr:rowOff>
    </xdr:from>
    <xdr:to>
      <xdr:col>116</xdr:col>
      <xdr:colOff>63500</xdr:colOff>
      <xdr:row>59</xdr:row>
      <xdr:rowOff>57150</xdr:rowOff>
    </xdr:to>
    <xdr:cxnSp macro="">
      <xdr:nvCxnSpPr>
        <xdr:cNvPr id="558" name="直線コネクタ 557"/>
        <xdr:cNvCxnSpPr/>
      </xdr:nvCxnSpPr>
      <xdr:spPr>
        <a:xfrm flipV="1">
          <a:off x="21323300" y="101600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124477</xdr:rowOff>
    </xdr:from>
    <xdr:ext cx="469744" cy="259045"/>
    <xdr:sp macro="" textlink="">
      <xdr:nvSpPr>
        <xdr:cNvPr id="559" name="n_1aveValue【保健センター・保健所】&#10;一人当たり面積"/>
        <xdr:cNvSpPr txBox="1"/>
      </xdr:nvSpPr>
      <xdr:spPr>
        <a:xfrm>
          <a:off x="21075727" y="105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137177</xdr:rowOff>
    </xdr:from>
    <xdr:ext cx="469744" cy="259045"/>
    <xdr:sp macro="" textlink="">
      <xdr:nvSpPr>
        <xdr:cNvPr id="560" name="n_2aveValue【保健センター・保健所】&#10;一人当たり面積"/>
        <xdr:cNvSpPr txBox="1"/>
      </xdr:nvSpPr>
      <xdr:spPr>
        <a:xfrm>
          <a:off x="201994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124477</xdr:rowOff>
    </xdr:from>
    <xdr:ext cx="469744" cy="259045"/>
    <xdr:sp macro="" textlink="">
      <xdr:nvSpPr>
        <xdr:cNvPr id="561" name="n_1mainValue【保健センター・保健所】&#10;一人当たり面積"/>
        <xdr:cNvSpPr txBox="1"/>
      </xdr:nvSpPr>
      <xdr:spPr>
        <a:xfrm>
          <a:off x="21075727" y="989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2" name="正方形/長方形 56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3" name="正方形/長方形 56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4" name="正方形/長方形 56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5" name="正方形/長方形 56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6" name="正方形/長方形 56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7" name="正方形/長方形 56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8" name="正方形/長方形 56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9" name="正方形/長方形 56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0" name="テキスト ボックス 56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1" name="直線コネクタ 57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72" name="テキスト ボックス 571"/>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73" name="直線コネクタ 57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74" name="テキスト ボックス 573"/>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75" name="直線コネクタ 57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76" name="テキスト ボックス 57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77" name="直線コネクタ 57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78" name="テキスト ボックス 57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79" name="直線コネクタ 57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80" name="テキスト ボックス 57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81" name="直線コネクタ 58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82" name="テキスト ボックス 581"/>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3" name="直線コネクタ 58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84" name="テキスト ボックス 58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8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26670</xdr:rowOff>
    </xdr:from>
    <xdr:to>
      <xdr:col>85</xdr:col>
      <xdr:colOff>126364</xdr:colOff>
      <xdr:row>86</xdr:row>
      <xdr:rowOff>108586</xdr:rowOff>
    </xdr:to>
    <xdr:cxnSp macro="">
      <xdr:nvCxnSpPr>
        <xdr:cNvPr id="586" name="直線コネクタ 585"/>
        <xdr:cNvCxnSpPr/>
      </xdr:nvCxnSpPr>
      <xdr:spPr>
        <a:xfrm flipV="1">
          <a:off x="16318864" y="13399770"/>
          <a:ext cx="0" cy="1453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112413</xdr:rowOff>
    </xdr:from>
    <xdr:ext cx="405111" cy="259045"/>
    <xdr:sp macro="" textlink="">
      <xdr:nvSpPr>
        <xdr:cNvPr id="587" name="【消防施設】&#10;有形固定資産減価償却率最小値テキスト"/>
        <xdr:cNvSpPr txBox="1"/>
      </xdr:nvSpPr>
      <xdr:spPr>
        <a:xfrm>
          <a:off x="16357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108586</xdr:rowOff>
    </xdr:from>
    <xdr:to>
      <xdr:col>86</xdr:col>
      <xdr:colOff>25400</xdr:colOff>
      <xdr:row>86</xdr:row>
      <xdr:rowOff>108586</xdr:rowOff>
    </xdr:to>
    <xdr:cxnSp macro="">
      <xdr:nvCxnSpPr>
        <xdr:cNvPr id="588" name="直線コネクタ 587"/>
        <xdr:cNvCxnSpPr/>
      </xdr:nvCxnSpPr>
      <xdr:spPr>
        <a:xfrm>
          <a:off x="16230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144797</xdr:rowOff>
    </xdr:from>
    <xdr:ext cx="405111" cy="259045"/>
    <xdr:sp macro="" textlink="">
      <xdr:nvSpPr>
        <xdr:cNvPr id="589" name="【消防施設】&#10;有形固定資産減価償却率最大値テキスト"/>
        <xdr:cNvSpPr txBox="1"/>
      </xdr:nvSpPr>
      <xdr:spPr>
        <a:xfrm>
          <a:off x="16357600" y="1317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26670</xdr:rowOff>
    </xdr:from>
    <xdr:to>
      <xdr:col>86</xdr:col>
      <xdr:colOff>25400</xdr:colOff>
      <xdr:row>78</xdr:row>
      <xdr:rowOff>26670</xdr:rowOff>
    </xdr:to>
    <xdr:cxnSp macro="">
      <xdr:nvCxnSpPr>
        <xdr:cNvPr id="590" name="直線コネクタ 589"/>
        <xdr:cNvCxnSpPr/>
      </xdr:nvCxnSpPr>
      <xdr:spPr>
        <a:xfrm>
          <a:off x="16230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118763</xdr:rowOff>
    </xdr:from>
    <xdr:ext cx="405111" cy="259045"/>
    <xdr:sp macro="" textlink="">
      <xdr:nvSpPr>
        <xdr:cNvPr id="591" name="【消防施設】&#10;有形固定資産減価償却率平均値テキスト"/>
        <xdr:cNvSpPr txBox="1"/>
      </xdr:nvSpPr>
      <xdr:spPr>
        <a:xfrm>
          <a:off x="16357600" y="140062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95886</xdr:rowOff>
    </xdr:from>
    <xdr:to>
      <xdr:col>85</xdr:col>
      <xdr:colOff>177800</xdr:colOff>
      <xdr:row>83</xdr:row>
      <xdr:rowOff>26036</xdr:rowOff>
    </xdr:to>
    <xdr:sp macro="" textlink="">
      <xdr:nvSpPr>
        <xdr:cNvPr id="592" name="フローチャート: 判断 591"/>
        <xdr:cNvSpPr/>
      </xdr:nvSpPr>
      <xdr:spPr>
        <a:xfrm>
          <a:off x="162687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149225</xdr:rowOff>
    </xdr:from>
    <xdr:to>
      <xdr:col>81</xdr:col>
      <xdr:colOff>101600</xdr:colOff>
      <xdr:row>83</xdr:row>
      <xdr:rowOff>79375</xdr:rowOff>
    </xdr:to>
    <xdr:sp macro="" textlink="">
      <xdr:nvSpPr>
        <xdr:cNvPr id="593" name="フローチャート: 判断 592"/>
        <xdr:cNvSpPr/>
      </xdr:nvSpPr>
      <xdr:spPr>
        <a:xfrm>
          <a:off x="15430500" y="1420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90170</xdr:rowOff>
    </xdr:from>
    <xdr:to>
      <xdr:col>76</xdr:col>
      <xdr:colOff>165100</xdr:colOff>
      <xdr:row>83</xdr:row>
      <xdr:rowOff>20320</xdr:rowOff>
    </xdr:to>
    <xdr:sp macro="" textlink="">
      <xdr:nvSpPr>
        <xdr:cNvPr id="594" name="フローチャート: 判断 593"/>
        <xdr:cNvSpPr/>
      </xdr:nvSpPr>
      <xdr:spPr>
        <a:xfrm>
          <a:off x="14541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95" name="テキスト ボックス 59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6" name="テキスト ボックス 59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97" name="テキスト ボックス 59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98" name="テキスト ボックス 59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99" name="テキスト ボックス 59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90170</xdr:rowOff>
    </xdr:from>
    <xdr:to>
      <xdr:col>85</xdr:col>
      <xdr:colOff>177800</xdr:colOff>
      <xdr:row>86</xdr:row>
      <xdr:rowOff>20320</xdr:rowOff>
    </xdr:to>
    <xdr:sp macro="" textlink="">
      <xdr:nvSpPr>
        <xdr:cNvPr id="600" name="楕円 599"/>
        <xdr:cNvSpPr/>
      </xdr:nvSpPr>
      <xdr:spPr>
        <a:xfrm>
          <a:off x="162687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68597</xdr:rowOff>
    </xdr:from>
    <xdr:ext cx="405111" cy="259045"/>
    <xdr:sp macro="" textlink="">
      <xdr:nvSpPr>
        <xdr:cNvPr id="601" name="【消防施設】&#10;有形固定資産減価償却率該当値テキスト"/>
        <xdr:cNvSpPr txBox="1"/>
      </xdr:nvSpPr>
      <xdr:spPr>
        <a:xfrm>
          <a:off x="16357600" y="1464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130175</xdr:rowOff>
    </xdr:from>
    <xdr:to>
      <xdr:col>81</xdr:col>
      <xdr:colOff>101600</xdr:colOff>
      <xdr:row>86</xdr:row>
      <xdr:rowOff>60325</xdr:rowOff>
    </xdr:to>
    <xdr:sp macro="" textlink="">
      <xdr:nvSpPr>
        <xdr:cNvPr id="602" name="楕円 601"/>
        <xdr:cNvSpPr/>
      </xdr:nvSpPr>
      <xdr:spPr>
        <a:xfrm>
          <a:off x="15430500" y="1470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140970</xdr:rowOff>
    </xdr:from>
    <xdr:to>
      <xdr:col>85</xdr:col>
      <xdr:colOff>127000</xdr:colOff>
      <xdr:row>86</xdr:row>
      <xdr:rowOff>9525</xdr:rowOff>
    </xdr:to>
    <xdr:cxnSp macro="">
      <xdr:nvCxnSpPr>
        <xdr:cNvPr id="603" name="直線コネクタ 602"/>
        <xdr:cNvCxnSpPr/>
      </xdr:nvCxnSpPr>
      <xdr:spPr>
        <a:xfrm flipV="1">
          <a:off x="15481300" y="1471422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95902</xdr:rowOff>
    </xdr:from>
    <xdr:ext cx="405111" cy="259045"/>
    <xdr:sp macro="" textlink="">
      <xdr:nvSpPr>
        <xdr:cNvPr id="604" name="n_1aveValue【消防施設】&#10;有形固定資産減価償却率"/>
        <xdr:cNvSpPr txBox="1"/>
      </xdr:nvSpPr>
      <xdr:spPr>
        <a:xfrm>
          <a:off x="15266044" y="1398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36847</xdr:rowOff>
    </xdr:from>
    <xdr:ext cx="405111" cy="259045"/>
    <xdr:sp macro="" textlink="">
      <xdr:nvSpPr>
        <xdr:cNvPr id="605" name="n_2aveValue【消防施設】&#10;有形固定資産減価償却率"/>
        <xdr:cNvSpPr txBox="1"/>
      </xdr:nvSpPr>
      <xdr:spPr>
        <a:xfrm>
          <a:off x="14389744"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51452</xdr:rowOff>
    </xdr:from>
    <xdr:ext cx="405111" cy="259045"/>
    <xdr:sp macro="" textlink="">
      <xdr:nvSpPr>
        <xdr:cNvPr id="606" name="n_1mainValue【消防施設】&#10;有形固定資産減価償却率"/>
        <xdr:cNvSpPr txBox="1"/>
      </xdr:nvSpPr>
      <xdr:spPr>
        <a:xfrm>
          <a:off x="15266044" y="1479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07" name="正方形/長方形 60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8" name="正方形/長方形 60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9" name="正方形/長方形 60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0" name="正方形/長方形 60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1" name="正方形/長方形 61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2" name="正方形/長方形 61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3" name="正方形/長方形 61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4" name="正方形/長方形 61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15" name="テキスト ボックス 61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16" name="直線コネクタ 61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17" name="直線コネクタ 61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18" name="テキスト ボックス 61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19" name="直線コネクタ 61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20" name="テキスト ボックス 61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21" name="直線コネクタ 62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22" name="テキスト ボックス 62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23" name="直線コネクタ 62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24" name="テキスト ボックス 62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25" name="直線コネクタ 62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26" name="テキスト ボックス 62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2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81535</xdr:rowOff>
    </xdr:from>
    <xdr:to>
      <xdr:col>116</xdr:col>
      <xdr:colOff>62864</xdr:colOff>
      <xdr:row>86</xdr:row>
      <xdr:rowOff>24385</xdr:rowOff>
    </xdr:to>
    <xdr:cxnSp macro="">
      <xdr:nvCxnSpPr>
        <xdr:cNvPr id="628" name="直線コネクタ 627"/>
        <xdr:cNvCxnSpPr/>
      </xdr:nvCxnSpPr>
      <xdr:spPr>
        <a:xfrm flipV="1">
          <a:off x="22160864" y="13283185"/>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629"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630" name="直線コネクタ 629"/>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28212</xdr:rowOff>
    </xdr:from>
    <xdr:ext cx="469744" cy="259045"/>
    <xdr:sp macro="" textlink="">
      <xdr:nvSpPr>
        <xdr:cNvPr id="631" name="【消防施設】&#10;一人当たり面積最大値テキスト"/>
        <xdr:cNvSpPr txBox="1"/>
      </xdr:nvSpPr>
      <xdr:spPr>
        <a:xfrm>
          <a:off x="22199600" y="1305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81535</xdr:rowOff>
    </xdr:from>
    <xdr:to>
      <xdr:col>116</xdr:col>
      <xdr:colOff>152400</xdr:colOff>
      <xdr:row>77</xdr:row>
      <xdr:rowOff>81535</xdr:rowOff>
    </xdr:to>
    <xdr:cxnSp macro="">
      <xdr:nvCxnSpPr>
        <xdr:cNvPr id="632" name="直線コネクタ 631"/>
        <xdr:cNvCxnSpPr/>
      </xdr:nvCxnSpPr>
      <xdr:spPr>
        <a:xfrm>
          <a:off x="22072600" y="13283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68597</xdr:rowOff>
    </xdr:from>
    <xdr:ext cx="469744" cy="259045"/>
    <xdr:sp macro="" textlink="">
      <xdr:nvSpPr>
        <xdr:cNvPr id="633" name="【消防施設】&#10;一人当たり面積平均値テキスト"/>
        <xdr:cNvSpPr txBox="1"/>
      </xdr:nvSpPr>
      <xdr:spPr>
        <a:xfrm>
          <a:off x="22199600" y="14298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90170</xdr:rowOff>
    </xdr:from>
    <xdr:to>
      <xdr:col>116</xdr:col>
      <xdr:colOff>114300</xdr:colOff>
      <xdr:row>84</xdr:row>
      <xdr:rowOff>20320</xdr:rowOff>
    </xdr:to>
    <xdr:sp macro="" textlink="">
      <xdr:nvSpPr>
        <xdr:cNvPr id="634" name="フローチャート: 判断 633"/>
        <xdr:cNvSpPr/>
      </xdr:nvSpPr>
      <xdr:spPr>
        <a:xfrm>
          <a:off x="221107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108458</xdr:rowOff>
    </xdr:from>
    <xdr:to>
      <xdr:col>112</xdr:col>
      <xdr:colOff>38100</xdr:colOff>
      <xdr:row>84</xdr:row>
      <xdr:rowOff>38608</xdr:rowOff>
    </xdr:to>
    <xdr:sp macro="" textlink="">
      <xdr:nvSpPr>
        <xdr:cNvPr id="635" name="フローチャート: 判断 634"/>
        <xdr:cNvSpPr/>
      </xdr:nvSpPr>
      <xdr:spPr>
        <a:xfrm>
          <a:off x="21272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108458</xdr:rowOff>
    </xdr:from>
    <xdr:to>
      <xdr:col>107</xdr:col>
      <xdr:colOff>101600</xdr:colOff>
      <xdr:row>84</xdr:row>
      <xdr:rowOff>38608</xdr:rowOff>
    </xdr:to>
    <xdr:sp macro="" textlink="">
      <xdr:nvSpPr>
        <xdr:cNvPr id="636" name="フローチャート: 判断 635"/>
        <xdr:cNvSpPr/>
      </xdr:nvSpPr>
      <xdr:spPr>
        <a:xfrm>
          <a:off x="20383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37" name="テキスト ボックス 63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38" name="テキスト ボックス 63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39" name="テキスト ボックス 63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0" name="テキスト ボックス 63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1" name="テキスト ボックス 64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49022</xdr:rowOff>
    </xdr:from>
    <xdr:to>
      <xdr:col>116</xdr:col>
      <xdr:colOff>114300</xdr:colOff>
      <xdr:row>83</xdr:row>
      <xdr:rowOff>150622</xdr:rowOff>
    </xdr:to>
    <xdr:sp macro="" textlink="">
      <xdr:nvSpPr>
        <xdr:cNvPr id="642" name="楕円 641"/>
        <xdr:cNvSpPr/>
      </xdr:nvSpPr>
      <xdr:spPr>
        <a:xfrm>
          <a:off x="22110700" y="1427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71899</xdr:rowOff>
    </xdr:from>
    <xdr:ext cx="469744" cy="259045"/>
    <xdr:sp macro="" textlink="">
      <xdr:nvSpPr>
        <xdr:cNvPr id="643" name="【消防施設】&#10;一人当たり面積該当値テキスト"/>
        <xdr:cNvSpPr txBox="1"/>
      </xdr:nvSpPr>
      <xdr:spPr>
        <a:xfrm>
          <a:off x="22199600" y="14130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49022</xdr:rowOff>
    </xdr:from>
    <xdr:to>
      <xdr:col>112</xdr:col>
      <xdr:colOff>38100</xdr:colOff>
      <xdr:row>83</xdr:row>
      <xdr:rowOff>150622</xdr:rowOff>
    </xdr:to>
    <xdr:sp macro="" textlink="">
      <xdr:nvSpPr>
        <xdr:cNvPr id="644" name="楕円 643"/>
        <xdr:cNvSpPr/>
      </xdr:nvSpPr>
      <xdr:spPr>
        <a:xfrm>
          <a:off x="21272500" y="1427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99822</xdr:rowOff>
    </xdr:from>
    <xdr:to>
      <xdr:col>116</xdr:col>
      <xdr:colOff>63500</xdr:colOff>
      <xdr:row>83</xdr:row>
      <xdr:rowOff>99822</xdr:rowOff>
    </xdr:to>
    <xdr:cxnSp macro="">
      <xdr:nvCxnSpPr>
        <xdr:cNvPr id="645" name="直線コネクタ 644"/>
        <xdr:cNvCxnSpPr/>
      </xdr:nvCxnSpPr>
      <xdr:spPr>
        <a:xfrm>
          <a:off x="21323300" y="143301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29735</xdr:rowOff>
    </xdr:from>
    <xdr:ext cx="469744" cy="259045"/>
    <xdr:sp macro="" textlink="">
      <xdr:nvSpPr>
        <xdr:cNvPr id="646" name="n_1aveValue【消防施設】&#10;一人当たり面積"/>
        <xdr:cNvSpPr txBox="1"/>
      </xdr:nvSpPr>
      <xdr:spPr>
        <a:xfrm>
          <a:off x="21075727"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55135</xdr:rowOff>
    </xdr:from>
    <xdr:ext cx="469744" cy="259045"/>
    <xdr:sp macro="" textlink="">
      <xdr:nvSpPr>
        <xdr:cNvPr id="647" name="n_2aveValue【消防施設】&#10;一人当たり面積"/>
        <xdr:cNvSpPr txBox="1"/>
      </xdr:nvSpPr>
      <xdr:spPr>
        <a:xfrm>
          <a:off x="20199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167149</xdr:rowOff>
    </xdr:from>
    <xdr:ext cx="469744" cy="259045"/>
    <xdr:sp macro="" textlink="">
      <xdr:nvSpPr>
        <xdr:cNvPr id="648" name="n_1mainValue【消防施設】&#10;一人当たり面積"/>
        <xdr:cNvSpPr txBox="1"/>
      </xdr:nvSpPr>
      <xdr:spPr>
        <a:xfrm>
          <a:off x="21075727" y="1405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9" name="正方形/長方形 64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0" name="正方形/長方形 64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1" name="正方形/長方形 65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2" name="正方形/長方形 65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3" name="正方形/長方形 65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4" name="正方形/長方形 65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5" name="正方形/長方形 65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6" name="正方形/長方形 65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7" name="テキスト ボックス 65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8" name="直線コネクタ 65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59" name="直線コネクタ 65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60" name="テキスト ボックス 659"/>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61" name="直線コネクタ 66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62" name="テキスト ボックス 66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63" name="直線コネクタ 66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64" name="テキスト ボックス 66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5" name="直線コネクタ 66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6" name="テキスト ボックス 66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7" name="直線コネクタ 66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8" name="テキスト ボックス 66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9" name="直線コネクタ 66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70" name="テキスト ボックス 669"/>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1" name="直線コネクタ 67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2" name="テキスト ボックス 67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53339</xdr:rowOff>
    </xdr:to>
    <xdr:cxnSp macro="">
      <xdr:nvCxnSpPr>
        <xdr:cNvPr id="674" name="直線コネクタ 673"/>
        <xdr:cNvCxnSpPr/>
      </xdr:nvCxnSpPr>
      <xdr:spPr>
        <a:xfrm flipV="1">
          <a:off x="16318864" y="17090571"/>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57166</xdr:rowOff>
    </xdr:from>
    <xdr:ext cx="340478" cy="259045"/>
    <xdr:sp macro="" textlink="">
      <xdr:nvSpPr>
        <xdr:cNvPr id="675" name="【庁舎】&#10;有形固定資産減価償却率最小値テキスト"/>
        <xdr:cNvSpPr txBox="1"/>
      </xdr:nvSpPr>
      <xdr:spPr>
        <a:xfrm>
          <a:off x="16357600" y="185737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53339</xdr:rowOff>
    </xdr:from>
    <xdr:to>
      <xdr:col>86</xdr:col>
      <xdr:colOff>25400</xdr:colOff>
      <xdr:row>108</xdr:row>
      <xdr:rowOff>53339</xdr:rowOff>
    </xdr:to>
    <xdr:cxnSp macro="">
      <xdr:nvCxnSpPr>
        <xdr:cNvPr id="676" name="直線コネクタ 675"/>
        <xdr:cNvCxnSpPr/>
      </xdr:nvCxnSpPr>
      <xdr:spPr>
        <a:xfrm>
          <a:off x="16230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77"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78" name="直線コネクタ 677"/>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137721</xdr:rowOff>
    </xdr:from>
    <xdr:ext cx="405111" cy="259045"/>
    <xdr:sp macro="" textlink="">
      <xdr:nvSpPr>
        <xdr:cNvPr id="679" name="【庁舎】&#10;有形固定資産減価償却率平均値テキスト"/>
        <xdr:cNvSpPr txBox="1"/>
      </xdr:nvSpPr>
      <xdr:spPr>
        <a:xfrm>
          <a:off x="16357600" y="176256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159294</xdr:rowOff>
    </xdr:from>
    <xdr:to>
      <xdr:col>85</xdr:col>
      <xdr:colOff>177800</xdr:colOff>
      <xdr:row>103</xdr:row>
      <xdr:rowOff>89444</xdr:rowOff>
    </xdr:to>
    <xdr:sp macro="" textlink="">
      <xdr:nvSpPr>
        <xdr:cNvPr id="680" name="フローチャート: 判断 679"/>
        <xdr:cNvSpPr/>
      </xdr:nvSpPr>
      <xdr:spPr>
        <a:xfrm>
          <a:off x="16268700" y="1764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36830</xdr:rowOff>
    </xdr:from>
    <xdr:to>
      <xdr:col>81</xdr:col>
      <xdr:colOff>101600</xdr:colOff>
      <xdr:row>103</xdr:row>
      <xdr:rowOff>138430</xdr:rowOff>
    </xdr:to>
    <xdr:sp macro="" textlink="">
      <xdr:nvSpPr>
        <xdr:cNvPr id="681" name="フローチャート: 判断 680"/>
        <xdr:cNvSpPr/>
      </xdr:nvSpPr>
      <xdr:spPr>
        <a:xfrm>
          <a:off x="15430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74386</xdr:rowOff>
    </xdr:from>
    <xdr:to>
      <xdr:col>76</xdr:col>
      <xdr:colOff>165100</xdr:colOff>
      <xdr:row>104</xdr:row>
      <xdr:rowOff>4536</xdr:rowOff>
    </xdr:to>
    <xdr:sp macro="" textlink="">
      <xdr:nvSpPr>
        <xdr:cNvPr id="682" name="フローチャート: 判断 681"/>
        <xdr:cNvSpPr/>
      </xdr:nvSpPr>
      <xdr:spPr>
        <a:xfrm>
          <a:off x="14541500" y="1773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3" name="テキスト ボックス 68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4" name="テキスト ボックス 68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5" name="テキスト ボックス 68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6" name="テキスト ボックス 68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7" name="テキスト ボックス 68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53158</xdr:rowOff>
    </xdr:from>
    <xdr:to>
      <xdr:col>85</xdr:col>
      <xdr:colOff>177800</xdr:colOff>
      <xdr:row>102</xdr:row>
      <xdr:rowOff>154758</xdr:rowOff>
    </xdr:to>
    <xdr:sp macro="" textlink="">
      <xdr:nvSpPr>
        <xdr:cNvPr id="688" name="楕円 687"/>
        <xdr:cNvSpPr/>
      </xdr:nvSpPr>
      <xdr:spPr>
        <a:xfrm>
          <a:off x="16268700" y="1754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76035</xdr:rowOff>
    </xdr:from>
    <xdr:ext cx="405111" cy="259045"/>
    <xdr:sp macro="" textlink="">
      <xdr:nvSpPr>
        <xdr:cNvPr id="689" name="【庁舎】&#10;有形固定資産減価償却率該当値テキスト"/>
        <xdr:cNvSpPr txBox="1"/>
      </xdr:nvSpPr>
      <xdr:spPr>
        <a:xfrm>
          <a:off x="16357600" y="17392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77651</xdr:rowOff>
    </xdr:from>
    <xdr:to>
      <xdr:col>81</xdr:col>
      <xdr:colOff>101600</xdr:colOff>
      <xdr:row>103</xdr:row>
      <xdr:rowOff>7801</xdr:rowOff>
    </xdr:to>
    <xdr:sp macro="" textlink="">
      <xdr:nvSpPr>
        <xdr:cNvPr id="690" name="楕円 689"/>
        <xdr:cNvSpPr/>
      </xdr:nvSpPr>
      <xdr:spPr>
        <a:xfrm>
          <a:off x="15430500" y="1756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103958</xdr:rowOff>
    </xdr:from>
    <xdr:to>
      <xdr:col>85</xdr:col>
      <xdr:colOff>127000</xdr:colOff>
      <xdr:row>102</xdr:row>
      <xdr:rowOff>128451</xdr:rowOff>
    </xdr:to>
    <xdr:cxnSp macro="">
      <xdr:nvCxnSpPr>
        <xdr:cNvPr id="691" name="直線コネクタ 690"/>
        <xdr:cNvCxnSpPr/>
      </xdr:nvCxnSpPr>
      <xdr:spPr>
        <a:xfrm flipV="1">
          <a:off x="15481300" y="17591858"/>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129557</xdr:rowOff>
    </xdr:from>
    <xdr:ext cx="405111" cy="259045"/>
    <xdr:sp macro="" textlink="">
      <xdr:nvSpPr>
        <xdr:cNvPr id="692" name="n_1aveValue【庁舎】&#10;有形固定資産減価償却率"/>
        <xdr:cNvSpPr txBox="1"/>
      </xdr:nvSpPr>
      <xdr:spPr>
        <a:xfrm>
          <a:off x="15266044" y="1778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21063</xdr:rowOff>
    </xdr:from>
    <xdr:ext cx="405111" cy="259045"/>
    <xdr:sp macro="" textlink="">
      <xdr:nvSpPr>
        <xdr:cNvPr id="693" name="n_2aveValue【庁舎】&#10;有形固定資産減価償却率"/>
        <xdr:cNvSpPr txBox="1"/>
      </xdr:nvSpPr>
      <xdr:spPr>
        <a:xfrm>
          <a:off x="14389744" y="1750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24328</xdr:rowOff>
    </xdr:from>
    <xdr:ext cx="405111" cy="259045"/>
    <xdr:sp macro="" textlink="">
      <xdr:nvSpPr>
        <xdr:cNvPr id="694" name="n_1mainValue【庁舎】&#10;有形固定資産減価償却率"/>
        <xdr:cNvSpPr txBox="1"/>
      </xdr:nvSpPr>
      <xdr:spPr>
        <a:xfrm>
          <a:off x="15266044" y="17340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5" name="正方形/長方形 69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6" name="正方形/長方形 69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7" name="正方形/長方形 69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8" name="正方形/長方形 69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9" name="正方形/長方形 69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0" name="正方形/長方形 69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1" name="正方形/長方形 70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2" name="正方形/長方形 70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3" name="テキスト ボックス 70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4" name="直線コネクタ 70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05" name="テキスト ボックス 704"/>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06" name="直線コネクタ 70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7" name="テキスト ボックス 70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8" name="直線コネクタ 70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9" name="テキスト ボックス 70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0" name="直線コネクタ 70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1" name="テキスト ボックス 71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2" name="直線コネクタ 71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3" name="テキスト ボックス 71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4" name="直線コネクタ 71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5" name="テキスト ボックス 71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6" name="直線コネクタ 71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7" name="テキスト ボックス 71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8" name="直線コネクタ 71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9" name="テキスト ボックス 71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82731</xdr:rowOff>
    </xdr:from>
    <xdr:to>
      <xdr:col>116</xdr:col>
      <xdr:colOff>62864</xdr:colOff>
      <xdr:row>109</xdr:row>
      <xdr:rowOff>113756</xdr:rowOff>
    </xdr:to>
    <xdr:cxnSp macro="">
      <xdr:nvCxnSpPr>
        <xdr:cNvPr id="721" name="直線コネクタ 720"/>
        <xdr:cNvCxnSpPr/>
      </xdr:nvCxnSpPr>
      <xdr:spPr>
        <a:xfrm flipV="1">
          <a:off x="22160864" y="17227731"/>
          <a:ext cx="0" cy="1574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117583</xdr:rowOff>
    </xdr:from>
    <xdr:ext cx="469744" cy="259045"/>
    <xdr:sp macro="" textlink="">
      <xdr:nvSpPr>
        <xdr:cNvPr id="722" name="【庁舎】&#10;一人当たり面積最小値テキスト"/>
        <xdr:cNvSpPr txBox="1"/>
      </xdr:nvSpPr>
      <xdr:spPr>
        <a:xfrm>
          <a:off x="22199600" y="18805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113756</xdr:rowOff>
    </xdr:from>
    <xdr:to>
      <xdr:col>116</xdr:col>
      <xdr:colOff>152400</xdr:colOff>
      <xdr:row>109</xdr:row>
      <xdr:rowOff>113756</xdr:rowOff>
    </xdr:to>
    <xdr:cxnSp macro="">
      <xdr:nvCxnSpPr>
        <xdr:cNvPr id="723" name="直線コネクタ 722"/>
        <xdr:cNvCxnSpPr/>
      </xdr:nvCxnSpPr>
      <xdr:spPr>
        <a:xfrm>
          <a:off x="22072600" y="18801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29408</xdr:rowOff>
    </xdr:from>
    <xdr:ext cx="469744" cy="259045"/>
    <xdr:sp macro="" textlink="">
      <xdr:nvSpPr>
        <xdr:cNvPr id="724" name="【庁舎】&#10;一人当たり面積最大値テキスト"/>
        <xdr:cNvSpPr txBox="1"/>
      </xdr:nvSpPr>
      <xdr:spPr>
        <a:xfrm>
          <a:off x="22199600" y="1700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82731</xdr:rowOff>
    </xdr:from>
    <xdr:to>
      <xdr:col>116</xdr:col>
      <xdr:colOff>152400</xdr:colOff>
      <xdr:row>100</xdr:row>
      <xdr:rowOff>82731</xdr:rowOff>
    </xdr:to>
    <xdr:cxnSp macro="">
      <xdr:nvCxnSpPr>
        <xdr:cNvPr id="725" name="直線コネクタ 724"/>
        <xdr:cNvCxnSpPr/>
      </xdr:nvCxnSpPr>
      <xdr:spPr>
        <a:xfrm>
          <a:off x="22072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124658</xdr:rowOff>
    </xdr:from>
    <xdr:ext cx="469744" cy="259045"/>
    <xdr:sp macro="" textlink="">
      <xdr:nvSpPr>
        <xdr:cNvPr id="726" name="【庁舎】&#10;一人当たり面積平均値テキスト"/>
        <xdr:cNvSpPr txBox="1"/>
      </xdr:nvSpPr>
      <xdr:spPr>
        <a:xfrm>
          <a:off x="22199600" y="182983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146231</xdr:rowOff>
    </xdr:from>
    <xdr:to>
      <xdr:col>116</xdr:col>
      <xdr:colOff>114300</xdr:colOff>
      <xdr:row>107</xdr:row>
      <xdr:rowOff>76381</xdr:rowOff>
    </xdr:to>
    <xdr:sp macro="" textlink="">
      <xdr:nvSpPr>
        <xdr:cNvPr id="727" name="フローチャート: 判断 726"/>
        <xdr:cNvSpPr/>
      </xdr:nvSpPr>
      <xdr:spPr>
        <a:xfrm>
          <a:off x="22110700" y="1831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152763</xdr:rowOff>
    </xdr:from>
    <xdr:to>
      <xdr:col>112</xdr:col>
      <xdr:colOff>38100</xdr:colOff>
      <xdr:row>107</xdr:row>
      <xdr:rowOff>82913</xdr:rowOff>
    </xdr:to>
    <xdr:sp macro="" textlink="">
      <xdr:nvSpPr>
        <xdr:cNvPr id="728" name="フローチャート: 判断 727"/>
        <xdr:cNvSpPr/>
      </xdr:nvSpPr>
      <xdr:spPr>
        <a:xfrm>
          <a:off x="21272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120106</xdr:rowOff>
    </xdr:from>
    <xdr:to>
      <xdr:col>107</xdr:col>
      <xdr:colOff>101600</xdr:colOff>
      <xdr:row>107</xdr:row>
      <xdr:rowOff>50256</xdr:rowOff>
    </xdr:to>
    <xdr:sp macro="" textlink="">
      <xdr:nvSpPr>
        <xdr:cNvPr id="729" name="フローチャート: 判断 728"/>
        <xdr:cNvSpPr/>
      </xdr:nvSpPr>
      <xdr:spPr>
        <a:xfrm>
          <a:off x="203835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0" name="テキスト ボックス 72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1" name="テキスト ボックス 73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2" name="テキスト ボックス 73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3" name="テキスト ボックス 73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4" name="テキスト ボックス 73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31931</xdr:rowOff>
    </xdr:from>
    <xdr:to>
      <xdr:col>116</xdr:col>
      <xdr:colOff>114300</xdr:colOff>
      <xdr:row>106</xdr:row>
      <xdr:rowOff>133531</xdr:rowOff>
    </xdr:to>
    <xdr:sp macro="" textlink="">
      <xdr:nvSpPr>
        <xdr:cNvPr id="735" name="楕円 734"/>
        <xdr:cNvSpPr/>
      </xdr:nvSpPr>
      <xdr:spPr>
        <a:xfrm>
          <a:off x="22110700" y="1820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54808</xdr:rowOff>
    </xdr:from>
    <xdr:ext cx="469744" cy="259045"/>
    <xdr:sp macro="" textlink="">
      <xdr:nvSpPr>
        <xdr:cNvPr id="736" name="【庁舎】&#10;一人当たり面積該当値テキスト"/>
        <xdr:cNvSpPr txBox="1"/>
      </xdr:nvSpPr>
      <xdr:spPr>
        <a:xfrm>
          <a:off x="22199600" y="18057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38463</xdr:rowOff>
    </xdr:from>
    <xdr:to>
      <xdr:col>112</xdr:col>
      <xdr:colOff>38100</xdr:colOff>
      <xdr:row>106</xdr:row>
      <xdr:rowOff>140063</xdr:rowOff>
    </xdr:to>
    <xdr:sp macro="" textlink="">
      <xdr:nvSpPr>
        <xdr:cNvPr id="737" name="楕円 736"/>
        <xdr:cNvSpPr/>
      </xdr:nvSpPr>
      <xdr:spPr>
        <a:xfrm>
          <a:off x="21272500" y="1821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82731</xdr:rowOff>
    </xdr:from>
    <xdr:to>
      <xdr:col>116</xdr:col>
      <xdr:colOff>63500</xdr:colOff>
      <xdr:row>106</xdr:row>
      <xdr:rowOff>89263</xdr:rowOff>
    </xdr:to>
    <xdr:cxnSp macro="">
      <xdr:nvCxnSpPr>
        <xdr:cNvPr id="738" name="直線コネクタ 737"/>
        <xdr:cNvCxnSpPr/>
      </xdr:nvCxnSpPr>
      <xdr:spPr>
        <a:xfrm flipV="1">
          <a:off x="21323300" y="18256431"/>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74040</xdr:rowOff>
    </xdr:from>
    <xdr:ext cx="469744" cy="259045"/>
    <xdr:sp macro="" textlink="">
      <xdr:nvSpPr>
        <xdr:cNvPr id="739" name="n_1aveValue【庁舎】&#10;一人当たり面積"/>
        <xdr:cNvSpPr txBox="1"/>
      </xdr:nvSpPr>
      <xdr:spPr>
        <a:xfrm>
          <a:off x="21075727" y="184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66783</xdr:rowOff>
    </xdr:from>
    <xdr:ext cx="469744" cy="259045"/>
    <xdr:sp macro="" textlink="">
      <xdr:nvSpPr>
        <xdr:cNvPr id="740" name="n_2aveValue【庁舎】&#10;一人当たり面積"/>
        <xdr:cNvSpPr txBox="1"/>
      </xdr:nvSpPr>
      <xdr:spPr>
        <a:xfrm>
          <a:off x="20199427" y="1806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156590</xdr:rowOff>
    </xdr:from>
    <xdr:ext cx="469744" cy="259045"/>
    <xdr:sp macro="" textlink="">
      <xdr:nvSpPr>
        <xdr:cNvPr id="741" name="n_1mainValue【庁舎】&#10;一人当たり面積"/>
        <xdr:cNvSpPr txBox="1"/>
      </xdr:nvSpPr>
      <xdr:spPr>
        <a:xfrm>
          <a:off x="21075727" y="1798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2" name="正方形/長方形 74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3" name="正方形/長方形 74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4" name="テキスト ボックス 74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類似団体と比較して特に有形固定資産減価償却率が高くなっている施設は、図書館、体育館・プール、福祉施設、市民会館であり、特に低くなっている施設は、消防施設である。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大型施設である、図書館は昭和４４年、体育館は昭和４２年、</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市民会館は</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昭和４８年に建設された建物であるが市の方針として耐震化等を行い長寿命化を図っており、有形固定資産減価償却率が高くなっている。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消防施設においては、比率の大きい消防本部を平成２１年に建替えているため、有形固定資産減価償却率が低くなっている。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保健センターにおいては、人間ドックを行える施設を兼ねているため、類似団体と比較して一人当たりの面積が高くなっている。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愛知県蒲郡市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80,483
77,787
56.92
29,514,652
27,705,011
1,731,250
16,932,431
26,266,365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財政力指数については、前年度より改善され０．８８となり、愛知県平均には及ばないが、類似団体平均は上回っている。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引き続き企</a:t>
          </a:r>
          <a:r>
            <a:rPr kumimoji="1" lang="ja-JP" altLang="ja-JP" sz="1100">
              <a:solidFill>
                <a:schemeClr val="dk1"/>
              </a:solidFill>
              <a:effectLst/>
              <a:latin typeface="+mn-lt"/>
              <a:ea typeface="+mn-ea"/>
              <a:cs typeface="+mn-cs"/>
            </a:rPr>
            <a:t>業誘致の推進や、使用料・手数料の見直し、ネーミングライツなどにより自主財源の確保を実施していくとともに、業務のコスト削減を進め、財政の健全化を図る。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4" name="直線コネクタ 63"/>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153811</xdr:rowOff>
    </xdr:from>
    <xdr:to>
      <xdr:col>23</xdr:col>
      <xdr:colOff>133350</xdr:colOff>
      <xdr:row>41</xdr:row>
      <xdr:rowOff>9172</xdr:rowOff>
    </xdr:to>
    <xdr:cxnSp macro="">
      <xdr:nvCxnSpPr>
        <xdr:cNvPr id="69" name="直線コネクタ 68"/>
        <xdr:cNvCxnSpPr/>
      </xdr:nvCxnSpPr>
      <xdr:spPr>
        <a:xfrm flipV="1">
          <a:off x="4114800" y="7011811"/>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91316</xdr:rowOff>
    </xdr:from>
    <xdr:ext cx="762000" cy="259045"/>
    <xdr:sp macro="" textlink="">
      <xdr:nvSpPr>
        <xdr:cNvPr id="70" name="財政力平均値テキスト"/>
        <xdr:cNvSpPr txBox="1"/>
      </xdr:nvSpPr>
      <xdr:spPr>
        <a:xfrm>
          <a:off x="5041900" y="7120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119239</xdr:rowOff>
    </xdr:from>
    <xdr:to>
      <xdr:col>23</xdr:col>
      <xdr:colOff>184150</xdr:colOff>
      <xdr:row>42</xdr:row>
      <xdr:rowOff>49389</xdr:rowOff>
    </xdr:to>
    <xdr:sp macro="" textlink="">
      <xdr:nvSpPr>
        <xdr:cNvPr id="71" name="フローチャート: 判断 70"/>
        <xdr:cNvSpPr/>
      </xdr:nvSpPr>
      <xdr:spPr>
        <a:xfrm>
          <a:off x="49022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9172</xdr:rowOff>
    </xdr:from>
    <xdr:to>
      <xdr:col>19</xdr:col>
      <xdr:colOff>133350</xdr:colOff>
      <xdr:row>41</xdr:row>
      <xdr:rowOff>9172</xdr:rowOff>
    </xdr:to>
    <xdr:cxnSp macro="">
      <xdr:nvCxnSpPr>
        <xdr:cNvPr id="72" name="直線コネクタ 71"/>
        <xdr:cNvCxnSpPr/>
      </xdr:nvCxnSpPr>
      <xdr:spPr>
        <a:xfrm>
          <a:off x="3225800" y="70386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132645</xdr:rowOff>
    </xdr:from>
    <xdr:to>
      <xdr:col>19</xdr:col>
      <xdr:colOff>184150</xdr:colOff>
      <xdr:row>42</xdr:row>
      <xdr:rowOff>62795</xdr:rowOff>
    </xdr:to>
    <xdr:sp macro="" textlink="">
      <xdr:nvSpPr>
        <xdr:cNvPr id="73" name="フローチャート: 判断 72"/>
        <xdr:cNvSpPr/>
      </xdr:nvSpPr>
      <xdr:spPr>
        <a:xfrm>
          <a:off x="4064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47572</xdr:rowOff>
    </xdr:from>
    <xdr:ext cx="736600" cy="259045"/>
    <xdr:sp macro="" textlink="">
      <xdr:nvSpPr>
        <xdr:cNvPr id="74" name="テキスト ボックス 73"/>
        <xdr:cNvSpPr txBox="1"/>
      </xdr:nvSpPr>
      <xdr:spPr>
        <a:xfrm>
          <a:off x="3733800" y="7248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9172</xdr:rowOff>
    </xdr:from>
    <xdr:to>
      <xdr:col>15</xdr:col>
      <xdr:colOff>82550</xdr:colOff>
      <xdr:row>41</xdr:row>
      <xdr:rowOff>22578</xdr:rowOff>
    </xdr:to>
    <xdr:cxnSp macro="">
      <xdr:nvCxnSpPr>
        <xdr:cNvPr id="75" name="直線コネクタ 74"/>
        <xdr:cNvCxnSpPr/>
      </xdr:nvCxnSpPr>
      <xdr:spPr>
        <a:xfrm flipV="1">
          <a:off x="2336800" y="703862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132645</xdr:rowOff>
    </xdr:from>
    <xdr:to>
      <xdr:col>15</xdr:col>
      <xdr:colOff>133350</xdr:colOff>
      <xdr:row>42</xdr:row>
      <xdr:rowOff>62795</xdr:rowOff>
    </xdr:to>
    <xdr:sp macro="" textlink="">
      <xdr:nvSpPr>
        <xdr:cNvPr id="76" name="フローチャート: 判断 75"/>
        <xdr:cNvSpPr/>
      </xdr:nvSpPr>
      <xdr:spPr>
        <a:xfrm>
          <a:off x="3175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47572</xdr:rowOff>
    </xdr:from>
    <xdr:ext cx="762000" cy="259045"/>
    <xdr:sp macro="" textlink="">
      <xdr:nvSpPr>
        <xdr:cNvPr id="77" name="テキスト ボックス 76"/>
        <xdr:cNvSpPr txBox="1"/>
      </xdr:nvSpPr>
      <xdr:spPr>
        <a:xfrm>
          <a:off x="2844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22578</xdr:rowOff>
    </xdr:from>
    <xdr:to>
      <xdr:col>11</xdr:col>
      <xdr:colOff>31750</xdr:colOff>
      <xdr:row>41</xdr:row>
      <xdr:rowOff>35983</xdr:rowOff>
    </xdr:to>
    <xdr:cxnSp macro="">
      <xdr:nvCxnSpPr>
        <xdr:cNvPr id="78" name="直線コネクタ 77"/>
        <xdr:cNvCxnSpPr/>
      </xdr:nvCxnSpPr>
      <xdr:spPr>
        <a:xfrm flipV="1">
          <a:off x="1447800" y="705202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28222</xdr:rowOff>
    </xdr:from>
    <xdr:to>
      <xdr:col>11</xdr:col>
      <xdr:colOff>82550</xdr:colOff>
      <xdr:row>42</xdr:row>
      <xdr:rowOff>129822</xdr:rowOff>
    </xdr:to>
    <xdr:sp macro="" textlink="">
      <xdr:nvSpPr>
        <xdr:cNvPr id="79" name="フローチャート: 判断 78"/>
        <xdr:cNvSpPr/>
      </xdr:nvSpPr>
      <xdr:spPr>
        <a:xfrm>
          <a:off x="2286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114599</xdr:rowOff>
    </xdr:from>
    <xdr:ext cx="762000" cy="259045"/>
    <xdr:sp macro="" textlink="">
      <xdr:nvSpPr>
        <xdr:cNvPr id="80" name="テキスト ボックス 79"/>
        <xdr:cNvSpPr txBox="1"/>
      </xdr:nvSpPr>
      <xdr:spPr>
        <a:xfrm>
          <a:off x="1955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1" name="フローチャート: 判断 80"/>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141410</xdr:rowOff>
    </xdr:from>
    <xdr:ext cx="762000" cy="259045"/>
    <xdr:sp macro="" textlink="">
      <xdr:nvSpPr>
        <xdr:cNvPr id="82" name="テキスト ボックス 81"/>
        <xdr:cNvSpPr txBox="1"/>
      </xdr:nvSpPr>
      <xdr:spPr>
        <a:xfrm>
          <a:off x="1066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103011</xdr:rowOff>
    </xdr:from>
    <xdr:to>
      <xdr:col>23</xdr:col>
      <xdr:colOff>184150</xdr:colOff>
      <xdr:row>41</xdr:row>
      <xdr:rowOff>33161</xdr:rowOff>
    </xdr:to>
    <xdr:sp macro="" textlink="">
      <xdr:nvSpPr>
        <xdr:cNvPr id="88" name="楕円 87"/>
        <xdr:cNvSpPr/>
      </xdr:nvSpPr>
      <xdr:spPr>
        <a:xfrm>
          <a:off x="4902200" y="696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119538</xdr:rowOff>
    </xdr:from>
    <xdr:ext cx="762000" cy="259045"/>
    <xdr:sp macro="" textlink="">
      <xdr:nvSpPr>
        <xdr:cNvPr id="89" name="財政力該当値テキスト"/>
        <xdr:cNvSpPr txBox="1"/>
      </xdr:nvSpPr>
      <xdr:spPr>
        <a:xfrm>
          <a:off x="5041900" y="6806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129822</xdr:rowOff>
    </xdr:from>
    <xdr:to>
      <xdr:col>19</xdr:col>
      <xdr:colOff>184150</xdr:colOff>
      <xdr:row>41</xdr:row>
      <xdr:rowOff>59972</xdr:rowOff>
    </xdr:to>
    <xdr:sp macro="" textlink="">
      <xdr:nvSpPr>
        <xdr:cNvPr id="90" name="楕円 89"/>
        <xdr:cNvSpPr/>
      </xdr:nvSpPr>
      <xdr:spPr>
        <a:xfrm>
          <a:off x="4064000" y="698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70149</xdr:rowOff>
    </xdr:from>
    <xdr:ext cx="736600" cy="259045"/>
    <xdr:sp macro="" textlink="">
      <xdr:nvSpPr>
        <xdr:cNvPr id="91" name="テキスト ボックス 90"/>
        <xdr:cNvSpPr txBox="1"/>
      </xdr:nvSpPr>
      <xdr:spPr>
        <a:xfrm>
          <a:off x="3733800" y="6756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129822</xdr:rowOff>
    </xdr:from>
    <xdr:to>
      <xdr:col>15</xdr:col>
      <xdr:colOff>133350</xdr:colOff>
      <xdr:row>41</xdr:row>
      <xdr:rowOff>59972</xdr:rowOff>
    </xdr:to>
    <xdr:sp macro="" textlink="">
      <xdr:nvSpPr>
        <xdr:cNvPr id="92" name="楕円 91"/>
        <xdr:cNvSpPr/>
      </xdr:nvSpPr>
      <xdr:spPr>
        <a:xfrm>
          <a:off x="3175000" y="698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70149</xdr:rowOff>
    </xdr:from>
    <xdr:ext cx="762000" cy="259045"/>
    <xdr:sp macro="" textlink="">
      <xdr:nvSpPr>
        <xdr:cNvPr id="93" name="テキスト ボックス 92"/>
        <xdr:cNvSpPr txBox="1"/>
      </xdr:nvSpPr>
      <xdr:spPr>
        <a:xfrm>
          <a:off x="2844800" y="6756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143228</xdr:rowOff>
    </xdr:from>
    <xdr:to>
      <xdr:col>11</xdr:col>
      <xdr:colOff>82550</xdr:colOff>
      <xdr:row>41</xdr:row>
      <xdr:rowOff>73378</xdr:rowOff>
    </xdr:to>
    <xdr:sp macro="" textlink="">
      <xdr:nvSpPr>
        <xdr:cNvPr id="94" name="楕円 93"/>
        <xdr:cNvSpPr/>
      </xdr:nvSpPr>
      <xdr:spPr>
        <a:xfrm>
          <a:off x="2286000" y="70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83555</xdr:rowOff>
    </xdr:from>
    <xdr:ext cx="762000" cy="259045"/>
    <xdr:sp macro="" textlink="">
      <xdr:nvSpPr>
        <xdr:cNvPr id="95" name="テキスト ボックス 94"/>
        <xdr:cNvSpPr txBox="1"/>
      </xdr:nvSpPr>
      <xdr:spPr>
        <a:xfrm>
          <a:off x="1955800" y="67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156633</xdr:rowOff>
    </xdr:from>
    <xdr:to>
      <xdr:col>7</xdr:col>
      <xdr:colOff>31750</xdr:colOff>
      <xdr:row>41</xdr:row>
      <xdr:rowOff>86783</xdr:rowOff>
    </xdr:to>
    <xdr:sp macro="" textlink="">
      <xdr:nvSpPr>
        <xdr:cNvPr id="96" name="楕円 95"/>
        <xdr:cNvSpPr/>
      </xdr:nvSpPr>
      <xdr:spPr>
        <a:xfrm>
          <a:off x="1397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96960</xdr:rowOff>
    </xdr:from>
    <xdr:ext cx="762000" cy="259045"/>
    <xdr:sp macro="" textlink="">
      <xdr:nvSpPr>
        <xdr:cNvPr id="97" name="テキスト ボックス 96"/>
        <xdr:cNvSpPr txBox="1"/>
      </xdr:nvSpPr>
      <xdr:spPr>
        <a:xfrm>
          <a:off x="1066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経常収支比率は前年度比で０．２ポイント悪化したが、</a:t>
          </a:r>
          <a:r>
            <a:rPr kumimoji="1" lang="ja-JP" altLang="ja-JP" sz="1100" i="0">
              <a:solidFill>
                <a:schemeClr val="dk1"/>
              </a:solidFill>
              <a:effectLst/>
              <a:latin typeface="+mn-lt"/>
              <a:ea typeface="+mn-ea"/>
              <a:cs typeface="+mn-cs"/>
            </a:rPr>
            <a:t>類似団体内平均</a:t>
          </a:r>
          <a:r>
            <a:rPr kumimoji="1" lang="ja-JP" altLang="en-US" sz="1100" i="0">
              <a:solidFill>
                <a:schemeClr val="dk1"/>
              </a:solidFill>
              <a:effectLst/>
              <a:latin typeface="+mn-lt"/>
              <a:ea typeface="+mn-ea"/>
              <a:cs typeface="+mn-cs"/>
            </a:rPr>
            <a:t>及び</a:t>
          </a:r>
          <a:r>
            <a:rPr kumimoji="1" lang="ja-JP" altLang="ja-JP" sz="1100">
              <a:solidFill>
                <a:schemeClr val="dk1"/>
              </a:solidFill>
              <a:effectLst/>
              <a:latin typeface="+mn-lt"/>
              <a:ea typeface="+mn-ea"/>
              <a:cs typeface="+mn-cs"/>
            </a:rPr>
            <a:t>愛知県平均</a:t>
          </a:r>
          <a:r>
            <a:rPr kumimoji="1" lang="ja-JP" altLang="en-US" sz="1100">
              <a:solidFill>
                <a:schemeClr val="dk1"/>
              </a:solidFill>
              <a:effectLst/>
              <a:latin typeface="+mn-lt"/>
              <a:ea typeface="+mn-ea"/>
              <a:cs typeface="+mn-cs"/>
            </a:rPr>
            <a:t>よりも</a:t>
          </a:r>
          <a:r>
            <a:rPr kumimoji="1" lang="ja-JP" altLang="ja-JP" sz="1100" i="0">
              <a:solidFill>
                <a:schemeClr val="dk1"/>
              </a:solidFill>
              <a:effectLst/>
              <a:latin typeface="+mn-lt"/>
              <a:ea typeface="+mn-ea"/>
              <a:cs typeface="+mn-cs"/>
            </a:rPr>
            <a:t>下回っている。</a:t>
          </a:r>
          <a:r>
            <a:rPr kumimoji="1" lang="ja-JP" altLang="en-US" sz="1100" i="0">
              <a:solidFill>
                <a:schemeClr val="dk1"/>
              </a:solidFill>
              <a:effectLst/>
              <a:latin typeface="+mn-lt"/>
              <a:ea typeface="+mn-ea"/>
              <a:cs typeface="+mn-cs"/>
            </a:rPr>
            <a:t>悪化の要因としては</a:t>
          </a:r>
          <a:r>
            <a:rPr kumimoji="1" lang="ja-JP" altLang="ja-JP" sz="1100">
              <a:solidFill>
                <a:schemeClr val="dk1"/>
              </a:solidFill>
              <a:effectLst/>
              <a:latin typeface="+mn-lt"/>
              <a:ea typeface="+mn-ea"/>
              <a:cs typeface="+mn-cs"/>
            </a:rPr>
            <a:t>地方税、各種交付金等の経常一般財源の増に対して、人件費や扶助費、補助費等などの</a:t>
          </a:r>
          <a:r>
            <a:rPr kumimoji="1" lang="ja-JP" altLang="en-US" sz="1100">
              <a:solidFill>
                <a:schemeClr val="dk1"/>
              </a:solidFill>
              <a:effectLst/>
              <a:latin typeface="+mn-lt"/>
              <a:ea typeface="+mn-ea"/>
              <a:cs typeface="+mn-cs"/>
            </a:rPr>
            <a:t>歳出の増</a:t>
          </a:r>
          <a:r>
            <a:rPr kumimoji="1" lang="ja-JP" altLang="ja-JP" sz="1100">
              <a:solidFill>
                <a:schemeClr val="dk1"/>
              </a:solidFill>
              <a:effectLst/>
              <a:latin typeface="+mn-lt"/>
              <a:ea typeface="+mn-ea"/>
              <a:cs typeface="+mn-cs"/>
            </a:rPr>
            <a:t>が上回ったこと</a:t>
          </a:r>
          <a:r>
            <a:rPr kumimoji="1" lang="ja-JP" altLang="en-US" sz="1100">
              <a:solidFill>
                <a:schemeClr val="dk1"/>
              </a:solidFill>
              <a:effectLst/>
              <a:latin typeface="+mn-lt"/>
              <a:ea typeface="+mn-ea"/>
              <a:cs typeface="+mn-cs"/>
            </a:rPr>
            <a:t>が挙げられ</a:t>
          </a:r>
          <a:r>
            <a:rPr kumimoji="1" lang="ja-JP" altLang="ja-JP" sz="1100">
              <a:solidFill>
                <a:schemeClr val="dk1"/>
              </a:solidFill>
              <a:effectLst/>
              <a:latin typeface="+mn-lt"/>
              <a:ea typeface="+mn-ea"/>
              <a:cs typeface="+mn-cs"/>
            </a:rPr>
            <a:t>る。</a:t>
          </a:r>
          <a:endParaRPr lang="ja-JP" altLang="ja-JP" sz="1400">
            <a:effectLst/>
          </a:endParaRPr>
        </a:p>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今後も業務改善によるコスト削減など、義務的経費の削減を図っていく。</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54610</xdr:rowOff>
    </xdr:from>
    <xdr:to>
      <xdr:col>23</xdr:col>
      <xdr:colOff>133350</xdr:colOff>
      <xdr:row>66</xdr:row>
      <xdr:rowOff>508</xdr:rowOff>
    </xdr:to>
    <xdr:cxnSp macro="">
      <xdr:nvCxnSpPr>
        <xdr:cNvPr id="125" name="直線コネクタ 124"/>
        <xdr:cNvCxnSpPr/>
      </xdr:nvCxnSpPr>
      <xdr:spPr>
        <a:xfrm flipV="1">
          <a:off x="4953000" y="9998710"/>
          <a:ext cx="0" cy="1317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144035</xdr:rowOff>
    </xdr:from>
    <xdr:ext cx="762000" cy="259045"/>
    <xdr:sp macro="" textlink="">
      <xdr:nvSpPr>
        <xdr:cNvPr id="126" name="財政構造の弾力性最小値テキスト"/>
        <xdr:cNvSpPr txBox="1"/>
      </xdr:nvSpPr>
      <xdr:spPr>
        <a:xfrm>
          <a:off x="5041900" y="1128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508</xdr:rowOff>
    </xdr:from>
    <xdr:to>
      <xdr:col>24</xdr:col>
      <xdr:colOff>12700</xdr:colOff>
      <xdr:row>66</xdr:row>
      <xdr:rowOff>508</xdr:rowOff>
    </xdr:to>
    <xdr:cxnSp macro="">
      <xdr:nvCxnSpPr>
        <xdr:cNvPr id="127" name="直線コネクタ 126"/>
        <xdr:cNvCxnSpPr/>
      </xdr:nvCxnSpPr>
      <xdr:spPr>
        <a:xfrm>
          <a:off x="4864100" y="1131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140987</xdr:rowOff>
    </xdr:from>
    <xdr:ext cx="762000" cy="259045"/>
    <xdr:sp macro="" textlink="">
      <xdr:nvSpPr>
        <xdr:cNvPr id="128" name="財政構造の弾力性最大値テキスト"/>
        <xdr:cNvSpPr txBox="1"/>
      </xdr:nvSpPr>
      <xdr:spPr>
        <a:xfrm>
          <a:off x="5041900" y="9742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54610</xdr:rowOff>
    </xdr:from>
    <xdr:to>
      <xdr:col>24</xdr:col>
      <xdr:colOff>12700</xdr:colOff>
      <xdr:row>58</xdr:row>
      <xdr:rowOff>54610</xdr:rowOff>
    </xdr:to>
    <xdr:cxnSp macro="">
      <xdr:nvCxnSpPr>
        <xdr:cNvPr id="129" name="直線コネクタ 128"/>
        <xdr:cNvCxnSpPr/>
      </xdr:nvCxnSpPr>
      <xdr:spPr>
        <a:xfrm>
          <a:off x="4864100" y="999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90424</xdr:rowOff>
    </xdr:from>
    <xdr:to>
      <xdr:col>23</xdr:col>
      <xdr:colOff>133350</xdr:colOff>
      <xdr:row>61</xdr:row>
      <xdr:rowOff>100076</xdr:rowOff>
    </xdr:to>
    <xdr:cxnSp macro="">
      <xdr:nvCxnSpPr>
        <xdr:cNvPr id="130" name="直線コネクタ 129"/>
        <xdr:cNvCxnSpPr/>
      </xdr:nvCxnSpPr>
      <xdr:spPr>
        <a:xfrm>
          <a:off x="4114800" y="10548874"/>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93743</xdr:rowOff>
    </xdr:from>
    <xdr:ext cx="762000" cy="259045"/>
    <xdr:sp macro="" textlink="">
      <xdr:nvSpPr>
        <xdr:cNvPr id="131" name="財政構造の弾力性平均値テキスト"/>
        <xdr:cNvSpPr txBox="1"/>
      </xdr:nvSpPr>
      <xdr:spPr>
        <a:xfrm>
          <a:off x="5041900" y="10552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121666</xdr:rowOff>
    </xdr:from>
    <xdr:to>
      <xdr:col>23</xdr:col>
      <xdr:colOff>184150</xdr:colOff>
      <xdr:row>62</xdr:row>
      <xdr:rowOff>51816</xdr:rowOff>
    </xdr:to>
    <xdr:sp macro="" textlink="">
      <xdr:nvSpPr>
        <xdr:cNvPr id="132" name="フローチャート: 判断 131"/>
        <xdr:cNvSpPr/>
      </xdr:nvSpPr>
      <xdr:spPr>
        <a:xfrm>
          <a:off x="4902200" y="1058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42164</xdr:rowOff>
    </xdr:from>
    <xdr:to>
      <xdr:col>19</xdr:col>
      <xdr:colOff>133350</xdr:colOff>
      <xdr:row>61</xdr:row>
      <xdr:rowOff>90424</xdr:rowOff>
    </xdr:to>
    <xdr:cxnSp macro="">
      <xdr:nvCxnSpPr>
        <xdr:cNvPr id="133" name="直線コネクタ 132"/>
        <xdr:cNvCxnSpPr/>
      </xdr:nvCxnSpPr>
      <xdr:spPr>
        <a:xfrm>
          <a:off x="3225800" y="1050061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102362</xdr:rowOff>
    </xdr:from>
    <xdr:to>
      <xdr:col>19</xdr:col>
      <xdr:colOff>184150</xdr:colOff>
      <xdr:row>62</xdr:row>
      <xdr:rowOff>32512</xdr:rowOff>
    </xdr:to>
    <xdr:sp macro="" textlink="">
      <xdr:nvSpPr>
        <xdr:cNvPr id="134" name="フローチャート: 判断 133"/>
        <xdr:cNvSpPr/>
      </xdr:nvSpPr>
      <xdr:spPr>
        <a:xfrm>
          <a:off x="40640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17289</xdr:rowOff>
    </xdr:from>
    <xdr:ext cx="736600" cy="259045"/>
    <xdr:sp macro="" textlink="">
      <xdr:nvSpPr>
        <xdr:cNvPr id="135" name="テキスト ボックス 134"/>
        <xdr:cNvSpPr txBox="1"/>
      </xdr:nvSpPr>
      <xdr:spPr>
        <a:xfrm>
          <a:off x="3733800" y="10647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32512</xdr:rowOff>
    </xdr:from>
    <xdr:to>
      <xdr:col>15</xdr:col>
      <xdr:colOff>82550</xdr:colOff>
      <xdr:row>61</xdr:row>
      <xdr:rowOff>42164</xdr:rowOff>
    </xdr:to>
    <xdr:cxnSp macro="">
      <xdr:nvCxnSpPr>
        <xdr:cNvPr id="136" name="直線コネクタ 135"/>
        <xdr:cNvCxnSpPr/>
      </xdr:nvCxnSpPr>
      <xdr:spPr>
        <a:xfrm>
          <a:off x="2336800" y="1049096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153162</xdr:rowOff>
    </xdr:from>
    <xdr:to>
      <xdr:col>15</xdr:col>
      <xdr:colOff>133350</xdr:colOff>
      <xdr:row>61</xdr:row>
      <xdr:rowOff>83312</xdr:rowOff>
    </xdr:to>
    <xdr:sp macro="" textlink="">
      <xdr:nvSpPr>
        <xdr:cNvPr id="137" name="フローチャート: 判断 136"/>
        <xdr:cNvSpPr/>
      </xdr:nvSpPr>
      <xdr:spPr>
        <a:xfrm>
          <a:off x="3175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93489</xdr:rowOff>
    </xdr:from>
    <xdr:ext cx="762000" cy="259045"/>
    <xdr:sp macro="" textlink="">
      <xdr:nvSpPr>
        <xdr:cNvPr id="138" name="テキスト ボックス 137"/>
        <xdr:cNvSpPr txBox="1"/>
      </xdr:nvSpPr>
      <xdr:spPr>
        <a:xfrm>
          <a:off x="2844800" y="1020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32512</xdr:rowOff>
    </xdr:from>
    <xdr:to>
      <xdr:col>11</xdr:col>
      <xdr:colOff>31750</xdr:colOff>
      <xdr:row>61</xdr:row>
      <xdr:rowOff>119380</xdr:rowOff>
    </xdr:to>
    <xdr:cxnSp macro="">
      <xdr:nvCxnSpPr>
        <xdr:cNvPr id="139" name="直線コネクタ 138"/>
        <xdr:cNvCxnSpPr/>
      </xdr:nvCxnSpPr>
      <xdr:spPr>
        <a:xfrm flipV="1">
          <a:off x="1447800" y="1049096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56642</xdr:rowOff>
    </xdr:from>
    <xdr:to>
      <xdr:col>11</xdr:col>
      <xdr:colOff>82550</xdr:colOff>
      <xdr:row>60</xdr:row>
      <xdr:rowOff>158242</xdr:rowOff>
    </xdr:to>
    <xdr:sp macro="" textlink="">
      <xdr:nvSpPr>
        <xdr:cNvPr id="140" name="フローチャート: 判断 139"/>
        <xdr:cNvSpPr/>
      </xdr:nvSpPr>
      <xdr:spPr>
        <a:xfrm>
          <a:off x="2286000" y="1034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168419</xdr:rowOff>
    </xdr:from>
    <xdr:ext cx="762000" cy="259045"/>
    <xdr:sp macro="" textlink="">
      <xdr:nvSpPr>
        <xdr:cNvPr id="141" name="テキスト ボックス 140"/>
        <xdr:cNvSpPr txBox="1"/>
      </xdr:nvSpPr>
      <xdr:spPr>
        <a:xfrm>
          <a:off x="1955800" y="1011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51816</xdr:rowOff>
    </xdr:from>
    <xdr:to>
      <xdr:col>7</xdr:col>
      <xdr:colOff>31750</xdr:colOff>
      <xdr:row>60</xdr:row>
      <xdr:rowOff>153416</xdr:rowOff>
    </xdr:to>
    <xdr:sp macro="" textlink="">
      <xdr:nvSpPr>
        <xdr:cNvPr id="142" name="フローチャート: 判断 141"/>
        <xdr:cNvSpPr/>
      </xdr:nvSpPr>
      <xdr:spPr>
        <a:xfrm>
          <a:off x="1397000" y="1033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163593</xdr:rowOff>
    </xdr:from>
    <xdr:ext cx="762000" cy="259045"/>
    <xdr:sp macro="" textlink="">
      <xdr:nvSpPr>
        <xdr:cNvPr id="143" name="テキスト ボックス 142"/>
        <xdr:cNvSpPr txBox="1"/>
      </xdr:nvSpPr>
      <xdr:spPr>
        <a:xfrm>
          <a:off x="1066800" y="10107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49276</xdr:rowOff>
    </xdr:from>
    <xdr:to>
      <xdr:col>23</xdr:col>
      <xdr:colOff>184150</xdr:colOff>
      <xdr:row>61</xdr:row>
      <xdr:rowOff>150876</xdr:rowOff>
    </xdr:to>
    <xdr:sp macro="" textlink="">
      <xdr:nvSpPr>
        <xdr:cNvPr id="149" name="楕円 148"/>
        <xdr:cNvSpPr/>
      </xdr:nvSpPr>
      <xdr:spPr>
        <a:xfrm>
          <a:off x="4902200" y="1050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65803</xdr:rowOff>
    </xdr:from>
    <xdr:ext cx="762000" cy="259045"/>
    <xdr:sp macro="" textlink="">
      <xdr:nvSpPr>
        <xdr:cNvPr id="150" name="財政構造の弾力性該当値テキスト"/>
        <xdr:cNvSpPr txBox="1"/>
      </xdr:nvSpPr>
      <xdr:spPr>
        <a:xfrm>
          <a:off x="5041900" y="1035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39624</xdr:rowOff>
    </xdr:from>
    <xdr:to>
      <xdr:col>19</xdr:col>
      <xdr:colOff>184150</xdr:colOff>
      <xdr:row>61</xdr:row>
      <xdr:rowOff>141224</xdr:rowOff>
    </xdr:to>
    <xdr:sp macro="" textlink="">
      <xdr:nvSpPr>
        <xdr:cNvPr id="151" name="楕円 150"/>
        <xdr:cNvSpPr/>
      </xdr:nvSpPr>
      <xdr:spPr>
        <a:xfrm>
          <a:off x="4064000" y="1049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151401</xdr:rowOff>
    </xdr:from>
    <xdr:ext cx="736600" cy="259045"/>
    <xdr:sp macro="" textlink="">
      <xdr:nvSpPr>
        <xdr:cNvPr id="152" name="テキスト ボックス 151"/>
        <xdr:cNvSpPr txBox="1"/>
      </xdr:nvSpPr>
      <xdr:spPr>
        <a:xfrm>
          <a:off x="3733800" y="102669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162814</xdr:rowOff>
    </xdr:from>
    <xdr:to>
      <xdr:col>15</xdr:col>
      <xdr:colOff>133350</xdr:colOff>
      <xdr:row>61</xdr:row>
      <xdr:rowOff>92964</xdr:rowOff>
    </xdr:to>
    <xdr:sp macro="" textlink="">
      <xdr:nvSpPr>
        <xdr:cNvPr id="153" name="楕円 152"/>
        <xdr:cNvSpPr/>
      </xdr:nvSpPr>
      <xdr:spPr>
        <a:xfrm>
          <a:off x="3175000" y="1044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77741</xdr:rowOff>
    </xdr:from>
    <xdr:ext cx="762000" cy="259045"/>
    <xdr:sp macro="" textlink="">
      <xdr:nvSpPr>
        <xdr:cNvPr id="154" name="テキスト ボックス 153"/>
        <xdr:cNvSpPr txBox="1"/>
      </xdr:nvSpPr>
      <xdr:spPr>
        <a:xfrm>
          <a:off x="2844800" y="10536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153162</xdr:rowOff>
    </xdr:from>
    <xdr:to>
      <xdr:col>11</xdr:col>
      <xdr:colOff>82550</xdr:colOff>
      <xdr:row>61</xdr:row>
      <xdr:rowOff>83312</xdr:rowOff>
    </xdr:to>
    <xdr:sp macro="" textlink="">
      <xdr:nvSpPr>
        <xdr:cNvPr id="155" name="楕円 154"/>
        <xdr:cNvSpPr/>
      </xdr:nvSpPr>
      <xdr:spPr>
        <a:xfrm>
          <a:off x="2286000" y="1044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68089</xdr:rowOff>
    </xdr:from>
    <xdr:ext cx="762000" cy="259045"/>
    <xdr:sp macro="" textlink="">
      <xdr:nvSpPr>
        <xdr:cNvPr id="156" name="テキスト ボックス 155"/>
        <xdr:cNvSpPr txBox="1"/>
      </xdr:nvSpPr>
      <xdr:spPr>
        <a:xfrm>
          <a:off x="1955800" y="1052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68580</xdr:rowOff>
    </xdr:from>
    <xdr:to>
      <xdr:col>7</xdr:col>
      <xdr:colOff>31750</xdr:colOff>
      <xdr:row>61</xdr:row>
      <xdr:rowOff>170180</xdr:rowOff>
    </xdr:to>
    <xdr:sp macro="" textlink="">
      <xdr:nvSpPr>
        <xdr:cNvPr id="157" name="楕円 156"/>
        <xdr:cNvSpPr/>
      </xdr:nvSpPr>
      <xdr:spPr>
        <a:xfrm>
          <a:off x="1397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154957</xdr:rowOff>
    </xdr:from>
    <xdr:ext cx="762000" cy="259045"/>
    <xdr:sp macro="" textlink="">
      <xdr:nvSpPr>
        <xdr:cNvPr id="158" name="テキスト ボックス 157"/>
        <xdr:cNvSpPr txBox="1"/>
      </xdr:nvSpPr>
      <xdr:spPr>
        <a:xfrm>
          <a:off x="1066800" y="1061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[120,396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人口１人当たり人件費・物件費等決算額は前年度から</a:t>
          </a:r>
          <a:r>
            <a:rPr kumimoji="1" lang="en-US" altLang="ja-JP" sz="1100">
              <a:solidFill>
                <a:schemeClr val="dk1"/>
              </a:solidFill>
              <a:effectLst/>
              <a:latin typeface="+mn-lt"/>
              <a:ea typeface="+mn-ea"/>
              <a:cs typeface="+mn-cs"/>
            </a:rPr>
            <a:t>1,703</a:t>
          </a:r>
          <a:r>
            <a:rPr kumimoji="1" lang="ja-JP" altLang="ja-JP" sz="1100">
              <a:solidFill>
                <a:schemeClr val="dk1"/>
              </a:solidFill>
              <a:effectLst/>
              <a:latin typeface="+mn-lt"/>
              <a:ea typeface="+mn-ea"/>
              <a:cs typeface="+mn-cs"/>
            </a:rPr>
            <a:t>円増加したが、類似団体平均</a:t>
          </a:r>
          <a:r>
            <a:rPr kumimoji="1" lang="ja-JP" altLang="en-US" sz="1100">
              <a:solidFill>
                <a:schemeClr val="dk1"/>
              </a:solidFill>
              <a:effectLst/>
              <a:latin typeface="+mn-lt"/>
              <a:ea typeface="+mn-ea"/>
              <a:cs typeface="+mn-cs"/>
            </a:rPr>
            <a:t>及び</a:t>
          </a:r>
          <a:r>
            <a:rPr kumimoji="1" lang="ja-JP" altLang="ja-JP" sz="1100">
              <a:solidFill>
                <a:schemeClr val="dk1"/>
              </a:solidFill>
              <a:effectLst/>
              <a:latin typeface="+mn-lt"/>
              <a:ea typeface="+mn-ea"/>
              <a:cs typeface="+mn-cs"/>
            </a:rPr>
            <a:t>愛知県平均</a:t>
          </a:r>
          <a:r>
            <a:rPr kumimoji="1" lang="ja-JP" altLang="en-US" sz="1100">
              <a:solidFill>
                <a:schemeClr val="dk1"/>
              </a:solidFill>
              <a:effectLst/>
              <a:latin typeface="+mn-lt"/>
              <a:ea typeface="+mn-ea"/>
              <a:cs typeface="+mn-cs"/>
            </a:rPr>
            <a:t>よりも</a:t>
          </a:r>
          <a:r>
            <a:rPr kumimoji="1" lang="ja-JP" altLang="ja-JP" sz="1100">
              <a:solidFill>
                <a:schemeClr val="dk1"/>
              </a:solidFill>
              <a:effectLst/>
              <a:latin typeface="+mn-lt"/>
              <a:ea typeface="+mn-ea"/>
              <a:cs typeface="+mn-cs"/>
            </a:rPr>
            <a:t>下回っている。</a:t>
          </a:r>
          <a:r>
            <a:rPr kumimoji="1" lang="ja-JP" altLang="en-US" sz="1100">
              <a:solidFill>
                <a:schemeClr val="dk1"/>
              </a:solidFill>
              <a:effectLst/>
              <a:latin typeface="+mn-lt"/>
              <a:ea typeface="+mn-ea"/>
              <a:cs typeface="+mn-cs"/>
            </a:rPr>
            <a:t>増加の要因</a:t>
          </a:r>
          <a:r>
            <a:rPr kumimoji="1" lang="ja-JP" altLang="ja-JP" sz="1100">
              <a:solidFill>
                <a:schemeClr val="dk1"/>
              </a:solidFill>
              <a:effectLst/>
              <a:latin typeface="+mn-lt"/>
              <a:ea typeface="+mn-ea"/>
              <a:cs typeface="+mn-cs"/>
            </a:rPr>
            <a:t>は、平成２７年度にピークを迎えた定年退職者数に対応するため新規採用職員数の増加を行ったことと、人事院勧告を受けた給与、共済費等の増額等により人件費が増加になったことによる。</a:t>
          </a:r>
          <a:endParaRPr lang="ja-JP" altLang="ja-JP" sz="1400">
            <a:effectLst/>
          </a:endParaRPr>
        </a:p>
        <a:p>
          <a:r>
            <a:rPr kumimoji="1" lang="ja-JP" altLang="ja-JP" sz="1100">
              <a:solidFill>
                <a:schemeClr val="dk1"/>
              </a:solidFill>
              <a:effectLst/>
              <a:latin typeface="+mn-lt"/>
              <a:ea typeface="+mn-ea"/>
              <a:cs typeface="+mn-cs"/>
            </a:rPr>
            <a:t>　今後も人員の適正配置を図っていくとともに、公共施設の見直しを検討し物件費等の経常コスト削減を図っていく。</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36061</xdr:rowOff>
    </xdr:from>
    <xdr:to>
      <xdr:col>23</xdr:col>
      <xdr:colOff>133350</xdr:colOff>
      <xdr:row>89</xdr:row>
      <xdr:rowOff>27863</xdr:rowOff>
    </xdr:to>
    <xdr:cxnSp macro="">
      <xdr:nvCxnSpPr>
        <xdr:cNvPr id="188" name="直線コネクタ 187"/>
        <xdr:cNvCxnSpPr/>
      </xdr:nvCxnSpPr>
      <xdr:spPr>
        <a:xfrm flipV="1">
          <a:off x="4953000" y="13752061"/>
          <a:ext cx="0" cy="15348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171390</xdr:rowOff>
    </xdr:from>
    <xdr:ext cx="762000" cy="259045"/>
    <xdr:sp macro="" textlink="">
      <xdr:nvSpPr>
        <xdr:cNvPr id="189" name="人件費・物件費等の状況最小値テキスト"/>
        <xdr:cNvSpPr txBox="1"/>
      </xdr:nvSpPr>
      <xdr:spPr>
        <a:xfrm>
          <a:off x="5041900" y="15258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27863</xdr:rowOff>
    </xdr:from>
    <xdr:to>
      <xdr:col>24</xdr:col>
      <xdr:colOff>12700</xdr:colOff>
      <xdr:row>89</xdr:row>
      <xdr:rowOff>27863</xdr:rowOff>
    </xdr:to>
    <xdr:cxnSp macro="">
      <xdr:nvCxnSpPr>
        <xdr:cNvPr id="190" name="直線コネクタ 189"/>
        <xdr:cNvCxnSpPr/>
      </xdr:nvCxnSpPr>
      <xdr:spPr>
        <a:xfrm>
          <a:off x="4864100" y="1528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122438</xdr:rowOff>
    </xdr:from>
    <xdr:ext cx="762000" cy="259045"/>
    <xdr:sp macro="" textlink="">
      <xdr:nvSpPr>
        <xdr:cNvPr id="191" name="人件費・物件費等の状況最大値テキスト"/>
        <xdr:cNvSpPr txBox="1"/>
      </xdr:nvSpPr>
      <xdr:spPr>
        <a:xfrm>
          <a:off x="5041900" y="13495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36061</xdr:rowOff>
    </xdr:from>
    <xdr:to>
      <xdr:col>24</xdr:col>
      <xdr:colOff>12700</xdr:colOff>
      <xdr:row>80</xdr:row>
      <xdr:rowOff>36061</xdr:rowOff>
    </xdr:to>
    <xdr:cxnSp macro="">
      <xdr:nvCxnSpPr>
        <xdr:cNvPr id="192" name="直線コネクタ 191"/>
        <xdr:cNvCxnSpPr/>
      </xdr:nvCxnSpPr>
      <xdr:spPr>
        <a:xfrm>
          <a:off x="4864100" y="1375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159843</xdr:rowOff>
    </xdr:from>
    <xdr:to>
      <xdr:col>23</xdr:col>
      <xdr:colOff>133350</xdr:colOff>
      <xdr:row>80</xdr:row>
      <xdr:rowOff>166692</xdr:rowOff>
    </xdr:to>
    <xdr:cxnSp macro="">
      <xdr:nvCxnSpPr>
        <xdr:cNvPr id="193" name="直線コネクタ 192"/>
        <xdr:cNvCxnSpPr/>
      </xdr:nvCxnSpPr>
      <xdr:spPr>
        <a:xfrm>
          <a:off x="4114800" y="13875843"/>
          <a:ext cx="838200" cy="6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105210</xdr:rowOff>
    </xdr:from>
    <xdr:ext cx="762000" cy="259045"/>
    <xdr:sp macro="" textlink="">
      <xdr:nvSpPr>
        <xdr:cNvPr id="194" name="人件費・物件費等の状況平均値テキスト"/>
        <xdr:cNvSpPr txBox="1"/>
      </xdr:nvSpPr>
      <xdr:spPr>
        <a:xfrm>
          <a:off x="5041900" y="138212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133133</xdr:rowOff>
    </xdr:from>
    <xdr:to>
      <xdr:col>23</xdr:col>
      <xdr:colOff>184150</xdr:colOff>
      <xdr:row>81</xdr:row>
      <xdr:rowOff>63283</xdr:rowOff>
    </xdr:to>
    <xdr:sp macro="" textlink="">
      <xdr:nvSpPr>
        <xdr:cNvPr id="195" name="フローチャート: 判断 194"/>
        <xdr:cNvSpPr/>
      </xdr:nvSpPr>
      <xdr:spPr>
        <a:xfrm>
          <a:off x="4902200" y="1384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159100</xdr:rowOff>
    </xdr:from>
    <xdr:to>
      <xdr:col>19</xdr:col>
      <xdr:colOff>133350</xdr:colOff>
      <xdr:row>80</xdr:row>
      <xdr:rowOff>159843</xdr:rowOff>
    </xdr:to>
    <xdr:cxnSp macro="">
      <xdr:nvCxnSpPr>
        <xdr:cNvPr id="196" name="直線コネクタ 195"/>
        <xdr:cNvCxnSpPr/>
      </xdr:nvCxnSpPr>
      <xdr:spPr>
        <a:xfrm>
          <a:off x="3225800" y="13875100"/>
          <a:ext cx="889000" cy="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150141</xdr:rowOff>
    </xdr:from>
    <xdr:to>
      <xdr:col>19</xdr:col>
      <xdr:colOff>184150</xdr:colOff>
      <xdr:row>81</xdr:row>
      <xdr:rowOff>80291</xdr:rowOff>
    </xdr:to>
    <xdr:sp macro="" textlink="">
      <xdr:nvSpPr>
        <xdr:cNvPr id="197" name="フローチャート: 判断 196"/>
        <xdr:cNvSpPr/>
      </xdr:nvSpPr>
      <xdr:spPr>
        <a:xfrm>
          <a:off x="4064000" y="1386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65068</xdr:rowOff>
    </xdr:from>
    <xdr:ext cx="736600" cy="259045"/>
    <xdr:sp macro="" textlink="">
      <xdr:nvSpPr>
        <xdr:cNvPr id="198" name="テキスト ボックス 197"/>
        <xdr:cNvSpPr txBox="1"/>
      </xdr:nvSpPr>
      <xdr:spPr>
        <a:xfrm>
          <a:off x="3733800" y="139525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147231</xdr:rowOff>
    </xdr:from>
    <xdr:to>
      <xdr:col>15</xdr:col>
      <xdr:colOff>82550</xdr:colOff>
      <xdr:row>80</xdr:row>
      <xdr:rowOff>159100</xdr:rowOff>
    </xdr:to>
    <xdr:cxnSp macro="">
      <xdr:nvCxnSpPr>
        <xdr:cNvPr id="199" name="直線コネクタ 198"/>
        <xdr:cNvCxnSpPr/>
      </xdr:nvCxnSpPr>
      <xdr:spPr>
        <a:xfrm>
          <a:off x="2336800" y="13863231"/>
          <a:ext cx="889000" cy="11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108356</xdr:rowOff>
    </xdr:from>
    <xdr:to>
      <xdr:col>15</xdr:col>
      <xdr:colOff>133350</xdr:colOff>
      <xdr:row>81</xdr:row>
      <xdr:rowOff>38506</xdr:rowOff>
    </xdr:to>
    <xdr:sp macro="" textlink="">
      <xdr:nvSpPr>
        <xdr:cNvPr id="200" name="フローチャート: 判断 199"/>
        <xdr:cNvSpPr/>
      </xdr:nvSpPr>
      <xdr:spPr>
        <a:xfrm>
          <a:off x="3175000" y="138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23283</xdr:rowOff>
    </xdr:from>
    <xdr:ext cx="762000" cy="259045"/>
    <xdr:sp macro="" textlink="">
      <xdr:nvSpPr>
        <xdr:cNvPr id="201" name="テキスト ボックス 200"/>
        <xdr:cNvSpPr txBox="1"/>
      </xdr:nvSpPr>
      <xdr:spPr>
        <a:xfrm>
          <a:off x="2844800" y="13910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133373</xdr:rowOff>
    </xdr:from>
    <xdr:to>
      <xdr:col>11</xdr:col>
      <xdr:colOff>31750</xdr:colOff>
      <xdr:row>80</xdr:row>
      <xdr:rowOff>147231</xdr:rowOff>
    </xdr:to>
    <xdr:cxnSp macro="">
      <xdr:nvCxnSpPr>
        <xdr:cNvPr id="202" name="直線コネクタ 201"/>
        <xdr:cNvCxnSpPr/>
      </xdr:nvCxnSpPr>
      <xdr:spPr>
        <a:xfrm>
          <a:off x="1447800" y="13849373"/>
          <a:ext cx="889000" cy="13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3480</xdr:rowOff>
    </xdr:from>
    <xdr:to>
      <xdr:col>11</xdr:col>
      <xdr:colOff>82550</xdr:colOff>
      <xdr:row>81</xdr:row>
      <xdr:rowOff>105080</xdr:rowOff>
    </xdr:to>
    <xdr:sp macro="" textlink="">
      <xdr:nvSpPr>
        <xdr:cNvPr id="203" name="フローチャート: 判断 202"/>
        <xdr:cNvSpPr/>
      </xdr:nvSpPr>
      <xdr:spPr>
        <a:xfrm>
          <a:off x="2286000" y="1389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89857</xdr:rowOff>
    </xdr:from>
    <xdr:ext cx="762000" cy="259045"/>
    <xdr:sp macro="" textlink="">
      <xdr:nvSpPr>
        <xdr:cNvPr id="204" name="テキスト ボックス 203"/>
        <xdr:cNvSpPr txBox="1"/>
      </xdr:nvSpPr>
      <xdr:spPr>
        <a:xfrm>
          <a:off x="1955800" y="1397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167370</xdr:rowOff>
    </xdr:from>
    <xdr:to>
      <xdr:col>7</xdr:col>
      <xdr:colOff>31750</xdr:colOff>
      <xdr:row>81</xdr:row>
      <xdr:rowOff>97520</xdr:rowOff>
    </xdr:to>
    <xdr:sp macro="" textlink="">
      <xdr:nvSpPr>
        <xdr:cNvPr id="205" name="フローチャート: 判断 204"/>
        <xdr:cNvSpPr/>
      </xdr:nvSpPr>
      <xdr:spPr>
        <a:xfrm>
          <a:off x="1397000" y="1388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82297</xdr:rowOff>
    </xdr:from>
    <xdr:ext cx="762000" cy="259045"/>
    <xdr:sp macro="" textlink="">
      <xdr:nvSpPr>
        <xdr:cNvPr id="206" name="テキスト ボックス 205"/>
        <xdr:cNvSpPr txBox="1"/>
      </xdr:nvSpPr>
      <xdr:spPr>
        <a:xfrm>
          <a:off x="1066800" y="13969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115892</xdr:rowOff>
    </xdr:from>
    <xdr:to>
      <xdr:col>23</xdr:col>
      <xdr:colOff>184150</xdr:colOff>
      <xdr:row>81</xdr:row>
      <xdr:rowOff>46042</xdr:rowOff>
    </xdr:to>
    <xdr:sp macro="" textlink="">
      <xdr:nvSpPr>
        <xdr:cNvPr id="212" name="楕円 211"/>
        <xdr:cNvSpPr/>
      </xdr:nvSpPr>
      <xdr:spPr>
        <a:xfrm>
          <a:off x="4902200" y="1383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132419</xdr:rowOff>
    </xdr:from>
    <xdr:ext cx="762000" cy="259045"/>
    <xdr:sp macro="" textlink="">
      <xdr:nvSpPr>
        <xdr:cNvPr id="213" name="人件費・物件費等の状況該当値テキスト"/>
        <xdr:cNvSpPr txBox="1"/>
      </xdr:nvSpPr>
      <xdr:spPr>
        <a:xfrm>
          <a:off x="5041900" y="13676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109043</xdr:rowOff>
    </xdr:from>
    <xdr:to>
      <xdr:col>19</xdr:col>
      <xdr:colOff>184150</xdr:colOff>
      <xdr:row>81</xdr:row>
      <xdr:rowOff>39193</xdr:rowOff>
    </xdr:to>
    <xdr:sp macro="" textlink="">
      <xdr:nvSpPr>
        <xdr:cNvPr id="214" name="楕円 213"/>
        <xdr:cNvSpPr/>
      </xdr:nvSpPr>
      <xdr:spPr>
        <a:xfrm>
          <a:off x="4064000" y="1382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49370</xdr:rowOff>
    </xdr:from>
    <xdr:ext cx="736600" cy="259045"/>
    <xdr:sp macro="" textlink="">
      <xdr:nvSpPr>
        <xdr:cNvPr id="215" name="テキスト ボックス 214"/>
        <xdr:cNvSpPr txBox="1"/>
      </xdr:nvSpPr>
      <xdr:spPr>
        <a:xfrm>
          <a:off x="3733800" y="13593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108300</xdr:rowOff>
    </xdr:from>
    <xdr:to>
      <xdr:col>15</xdr:col>
      <xdr:colOff>133350</xdr:colOff>
      <xdr:row>81</xdr:row>
      <xdr:rowOff>38450</xdr:rowOff>
    </xdr:to>
    <xdr:sp macro="" textlink="">
      <xdr:nvSpPr>
        <xdr:cNvPr id="216" name="楕円 215"/>
        <xdr:cNvSpPr/>
      </xdr:nvSpPr>
      <xdr:spPr>
        <a:xfrm>
          <a:off x="3175000" y="1382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48627</xdr:rowOff>
    </xdr:from>
    <xdr:ext cx="762000" cy="259045"/>
    <xdr:sp macro="" textlink="">
      <xdr:nvSpPr>
        <xdr:cNvPr id="217" name="テキスト ボックス 216"/>
        <xdr:cNvSpPr txBox="1"/>
      </xdr:nvSpPr>
      <xdr:spPr>
        <a:xfrm>
          <a:off x="2844800" y="1359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96431</xdr:rowOff>
    </xdr:from>
    <xdr:to>
      <xdr:col>11</xdr:col>
      <xdr:colOff>82550</xdr:colOff>
      <xdr:row>81</xdr:row>
      <xdr:rowOff>26581</xdr:rowOff>
    </xdr:to>
    <xdr:sp macro="" textlink="">
      <xdr:nvSpPr>
        <xdr:cNvPr id="218" name="楕円 217"/>
        <xdr:cNvSpPr/>
      </xdr:nvSpPr>
      <xdr:spPr>
        <a:xfrm>
          <a:off x="2286000" y="13812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36758</xdr:rowOff>
    </xdr:from>
    <xdr:ext cx="762000" cy="259045"/>
    <xdr:sp macro="" textlink="">
      <xdr:nvSpPr>
        <xdr:cNvPr id="219" name="テキスト ボックス 218"/>
        <xdr:cNvSpPr txBox="1"/>
      </xdr:nvSpPr>
      <xdr:spPr>
        <a:xfrm>
          <a:off x="1955800" y="13581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82573</xdr:rowOff>
    </xdr:from>
    <xdr:to>
      <xdr:col>7</xdr:col>
      <xdr:colOff>31750</xdr:colOff>
      <xdr:row>81</xdr:row>
      <xdr:rowOff>12723</xdr:rowOff>
    </xdr:to>
    <xdr:sp macro="" textlink="">
      <xdr:nvSpPr>
        <xdr:cNvPr id="220" name="楕円 219"/>
        <xdr:cNvSpPr/>
      </xdr:nvSpPr>
      <xdr:spPr>
        <a:xfrm>
          <a:off x="1397000" y="13798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22900</xdr:rowOff>
    </xdr:from>
    <xdr:ext cx="762000" cy="259045"/>
    <xdr:sp macro="" textlink="">
      <xdr:nvSpPr>
        <xdr:cNvPr id="221" name="テキスト ボックス 220"/>
        <xdr:cNvSpPr txBox="1"/>
      </xdr:nvSpPr>
      <xdr:spPr>
        <a:xfrm>
          <a:off x="1066800" y="13567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ラスパイレス指数は１０１．４となり、類似団体平均及び全国平均を上回っている。</a:t>
          </a:r>
          <a:endParaRPr lang="ja-JP" altLang="ja-JP" sz="1400">
            <a:effectLst/>
          </a:endParaRPr>
        </a:p>
        <a:p>
          <a:r>
            <a:rPr kumimoji="1" lang="ja-JP" altLang="ja-JP" sz="1100">
              <a:solidFill>
                <a:schemeClr val="dk1"/>
              </a:solidFill>
              <a:effectLst/>
              <a:latin typeface="+mn-lt"/>
              <a:ea typeface="+mn-ea"/>
              <a:cs typeface="+mn-cs"/>
            </a:rPr>
            <a:t>　本市では「集中改革プラン」において策定した「新定員適正化計画」のもと、目標値以上の人員削減を達成したが、今後も平成２４年４月からの「定員適正化計画」に基づいて適正な人員配置を行うとともに、適正な給与構造を検討していく。</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90</xdr:row>
      <xdr:rowOff>39159</xdr:rowOff>
    </xdr:to>
    <xdr:cxnSp macro="">
      <xdr:nvCxnSpPr>
        <xdr:cNvPr id="250" name="直線コネクタ 249"/>
        <xdr:cNvCxnSpPr/>
      </xdr:nvCxnSpPr>
      <xdr:spPr>
        <a:xfrm flipV="1">
          <a:off x="17018000" y="13820775"/>
          <a:ext cx="0" cy="16488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11236</xdr:rowOff>
    </xdr:from>
    <xdr:ext cx="762000" cy="259045"/>
    <xdr:sp macro="" textlink="">
      <xdr:nvSpPr>
        <xdr:cNvPr id="251" name="給与水準   （国との比較）最小値テキスト"/>
        <xdr:cNvSpPr txBox="1"/>
      </xdr:nvSpPr>
      <xdr:spPr>
        <a:xfrm>
          <a:off x="17106900" y="15441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39159</xdr:rowOff>
    </xdr:from>
    <xdr:to>
      <xdr:col>81</xdr:col>
      <xdr:colOff>133350</xdr:colOff>
      <xdr:row>90</xdr:row>
      <xdr:rowOff>39159</xdr:rowOff>
    </xdr:to>
    <xdr:cxnSp macro="">
      <xdr:nvCxnSpPr>
        <xdr:cNvPr id="252" name="直線コネクタ 251"/>
        <xdr:cNvCxnSpPr/>
      </xdr:nvCxnSpPr>
      <xdr:spPr>
        <a:xfrm>
          <a:off x="16929100" y="15469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3" name="給与水準   （国との比較）最大値テキスト"/>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4" name="直線コネクタ 253"/>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29634</xdr:rowOff>
    </xdr:from>
    <xdr:to>
      <xdr:col>81</xdr:col>
      <xdr:colOff>44450</xdr:colOff>
      <xdr:row>89</xdr:row>
      <xdr:rowOff>29634</xdr:rowOff>
    </xdr:to>
    <xdr:cxnSp macro="">
      <xdr:nvCxnSpPr>
        <xdr:cNvPr id="255" name="直線コネクタ 254"/>
        <xdr:cNvCxnSpPr/>
      </xdr:nvCxnSpPr>
      <xdr:spPr>
        <a:xfrm>
          <a:off x="16179800" y="1528868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77911</xdr:rowOff>
    </xdr:from>
    <xdr:ext cx="762000" cy="259045"/>
    <xdr:sp macro="" textlink="">
      <xdr:nvSpPr>
        <xdr:cNvPr id="256" name="給与水準   （国との比較）平均値テキスト"/>
        <xdr:cNvSpPr txBox="1"/>
      </xdr:nvSpPr>
      <xdr:spPr>
        <a:xfrm>
          <a:off x="17106900" y="1447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7" name="フローチャート: 判断 256"/>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29634</xdr:rowOff>
    </xdr:from>
    <xdr:to>
      <xdr:col>77</xdr:col>
      <xdr:colOff>44450</xdr:colOff>
      <xdr:row>89</xdr:row>
      <xdr:rowOff>49741</xdr:rowOff>
    </xdr:to>
    <xdr:cxnSp macro="">
      <xdr:nvCxnSpPr>
        <xdr:cNvPr id="258" name="直線コネクタ 257"/>
        <xdr:cNvCxnSpPr/>
      </xdr:nvCxnSpPr>
      <xdr:spPr>
        <a:xfrm flipV="1">
          <a:off x="15290800" y="15288684"/>
          <a:ext cx="889000" cy="2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61384</xdr:rowOff>
    </xdr:from>
    <xdr:to>
      <xdr:col>77</xdr:col>
      <xdr:colOff>95250</xdr:colOff>
      <xdr:row>85</xdr:row>
      <xdr:rowOff>162984</xdr:rowOff>
    </xdr:to>
    <xdr:sp macro="" textlink="">
      <xdr:nvSpPr>
        <xdr:cNvPr id="259" name="フローチャート: 判断 258"/>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1711</xdr:rowOff>
    </xdr:from>
    <xdr:ext cx="736600" cy="259045"/>
    <xdr:sp macro="" textlink="">
      <xdr:nvSpPr>
        <xdr:cNvPr id="260" name="テキスト ボックス 259"/>
        <xdr:cNvSpPr txBox="1"/>
      </xdr:nvSpPr>
      <xdr:spPr>
        <a:xfrm>
          <a:off x="15798800" y="14403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111125</xdr:rowOff>
    </xdr:from>
    <xdr:to>
      <xdr:col>72</xdr:col>
      <xdr:colOff>203200</xdr:colOff>
      <xdr:row>89</xdr:row>
      <xdr:rowOff>49741</xdr:rowOff>
    </xdr:to>
    <xdr:cxnSp macro="">
      <xdr:nvCxnSpPr>
        <xdr:cNvPr id="261" name="直線コネクタ 260"/>
        <xdr:cNvCxnSpPr/>
      </xdr:nvCxnSpPr>
      <xdr:spPr>
        <a:xfrm>
          <a:off x="14401800" y="15027275"/>
          <a:ext cx="889000" cy="281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62" name="フローチャート: 判断 261"/>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1711</xdr:rowOff>
    </xdr:from>
    <xdr:ext cx="762000" cy="259045"/>
    <xdr:sp macro="" textlink="">
      <xdr:nvSpPr>
        <xdr:cNvPr id="263" name="テキスト ボックス 262"/>
        <xdr:cNvSpPr txBox="1"/>
      </xdr:nvSpPr>
      <xdr:spPr>
        <a:xfrm>
          <a:off x="14909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111125</xdr:rowOff>
    </xdr:from>
    <xdr:to>
      <xdr:col>68</xdr:col>
      <xdr:colOff>152400</xdr:colOff>
      <xdr:row>88</xdr:row>
      <xdr:rowOff>100541</xdr:rowOff>
    </xdr:to>
    <xdr:cxnSp macro="">
      <xdr:nvCxnSpPr>
        <xdr:cNvPr id="264" name="直線コネクタ 263"/>
        <xdr:cNvCxnSpPr/>
      </xdr:nvCxnSpPr>
      <xdr:spPr>
        <a:xfrm flipV="1">
          <a:off x="13512800" y="15027275"/>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92075</xdr:rowOff>
    </xdr:from>
    <xdr:to>
      <xdr:col>68</xdr:col>
      <xdr:colOff>203200</xdr:colOff>
      <xdr:row>85</xdr:row>
      <xdr:rowOff>22225</xdr:rowOff>
    </xdr:to>
    <xdr:sp macro="" textlink="">
      <xdr:nvSpPr>
        <xdr:cNvPr id="265" name="フローチャート: 判断 264"/>
        <xdr:cNvSpPr/>
      </xdr:nvSpPr>
      <xdr:spPr>
        <a:xfrm>
          <a:off x="143510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32402</xdr:rowOff>
    </xdr:from>
    <xdr:ext cx="762000" cy="259045"/>
    <xdr:sp macro="" textlink="">
      <xdr:nvSpPr>
        <xdr:cNvPr id="266" name="テキスト ボックス 265"/>
        <xdr:cNvSpPr txBox="1"/>
      </xdr:nvSpPr>
      <xdr:spPr>
        <a:xfrm>
          <a:off x="14020800" y="1426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11641</xdr:rowOff>
    </xdr:from>
    <xdr:to>
      <xdr:col>64</xdr:col>
      <xdr:colOff>152400</xdr:colOff>
      <xdr:row>84</xdr:row>
      <xdr:rowOff>113241</xdr:rowOff>
    </xdr:to>
    <xdr:sp macro="" textlink="">
      <xdr:nvSpPr>
        <xdr:cNvPr id="267" name="フローチャート: 判断 266"/>
        <xdr:cNvSpPr/>
      </xdr:nvSpPr>
      <xdr:spPr>
        <a:xfrm>
          <a:off x="13462000" y="1441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123418</xdr:rowOff>
    </xdr:from>
    <xdr:ext cx="762000" cy="259045"/>
    <xdr:sp macro="" textlink="">
      <xdr:nvSpPr>
        <xdr:cNvPr id="268" name="テキスト ボックス 267"/>
        <xdr:cNvSpPr txBox="1"/>
      </xdr:nvSpPr>
      <xdr:spPr>
        <a:xfrm>
          <a:off x="13131800" y="14182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150284</xdr:rowOff>
    </xdr:from>
    <xdr:to>
      <xdr:col>81</xdr:col>
      <xdr:colOff>95250</xdr:colOff>
      <xdr:row>89</xdr:row>
      <xdr:rowOff>80434</xdr:rowOff>
    </xdr:to>
    <xdr:sp macro="" textlink="">
      <xdr:nvSpPr>
        <xdr:cNvPr id="274" name="楕円 273"/>
        <xdr:cNvSpPr/>
      </xdr:nvSpPr>
      <xdr:spPr>
        <a:xfrm>
          <a:off x="16967200" y="1523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122361</xdr:rowOff>
    </xdr:from>
    <xdr:ext cx="762000" cy="259045"/>
    <xdr:sp macro="" textlink="">
      <xdr:nvSpPr>
        <xdr:cNvPr id="275" name="給与水準   （国との比較）該当値テキスト"/>
        <xdr:cNvSpPr txBox="1"/>
      </xdr:nvSpPr>
      <xdr:spPr>
        <a:xfrm>
          <a:off x="17106900" y="15209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150284</xdr:rowOff>
    </xdr:from>
    <xdr:to>
      <xdr:col>77</xdr:col>
      <xdr:colOff>95250</xdr:colOff>
      <xdr:row>89</xdr:row>
      <xdr:rowOff>80434</xdr:rowOff>
    </xdr:to>
    <xdr:sp macro="" textlink="">
      <xdr:nvSpPr>
        <xdr:cNvPr id="276" name="楕円 275"/>
        <xdr:cNvSpPr/>
      </xdr:nvSpPr>
      <xdr:spPr>
        <a:xfrm>
          <a:off x="16129000" y="1523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65211</xdr:rowOff>
    </xdr:from>
    <xdr:ext cx="736600" cy="259045"/>
    <xdr:sp macro="" textlink="">
      <xdr:nvSpPr>
        <xdr:cNvPr id="277" name="テキスト ボックス 276"/>
        <xdr:cNvSpPr txBox="1"/>
      </xdr:nvSpPr>
      <xdr:spPr>
        <a:xfrm>
          <a:off x="15798800" y="15324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170391</xdr:rowOff>
    </xdr:from>
    <xdr:to>
      <xdr:col>73</xdr:col>
      <xdr:colOff>44450</xdr:colOff>
      <xdr:row>89</xdr:row>
      <xdr:rowOff>100541</xdr:rowOff>
    </xdr:to>
    <xdr:sp macro="" textlink="">
      <xdr:nvSpPr>
        <xdr:cNvPr id="278" name="楕円 277"/>
        <xdr:cNvSpPr/>
      </xdr:nvSpPr>
      <xdr:spPr>
        <a:xfrm>
          <a:off x="15240000" y="15257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85318</xdr:rowOff>
    </xdr:from>
    <xdr:ext cx="762000" cy="259045"/>
    <xdr:sp macro="" textlink="">
      <xdr:nvSpPr>
        <xdr:cNvPr id="279" name="テキスト ボックス 278"/>
        <xdr:cNvSpPr txBox="1"/>
      </xdr:nvSpPr>
      <xdr:spPr>
        <a:xfrm>
          <a:off x="14909800" y="15344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60325</xdr:rowOff>
    </xdr:from>
    <xdr:to>
      <xdr:col>68</xdr:col>
      <xdr:colOff>203200</xdr:colOff>
      <xdr:row>87</xdr:row>
      <xdr:rowOff>161925</xdr:rowOff>
    </xdr:to>
    <xdr:sp macro="" textlink="">
      <xdr:nvSpPr>
        <xdr:cNvPr id="280" name="楕円 279"/>
        <xdr:cNvSpPr/>
      </xdr:nvSpPr>
      <xdr:spPr>
        <a:xfrm>
          <a:off x="14351000" y="1497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146702</xdr:rowOff>
    </xdr:from>
    <xdr:ext cx="762000" cy="259045"/>
    <xdr:sp macro="" textlink="">
      <xdr:nvSpPr>
        <xdr:cNvPr id="281" name="テキスト ボックス 280"/>
        <xdr:cNvSpPr txBox="1"/>
      </xdr:nvSpPr>
      <xdr:spPr>
        <a:xfrm>
          <a:off x="14020800" y="1506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49741</xdr:rowOff>
    </xdr:from>
    <xdr:to>
      <xdr:col>64</xdr:col>
      <xdr:colOff>152400</xdr:colOff>
      <xdr:row>88</xdr:row>
      <xdr:rowOff>151341</xdr:rowOff>
    </xdr:to>
    <xdr:sp macro="" textlink="">
      <xdr:nvSpPr>
        <xdr:cNvPr id="282" name="楕円 281"/>
        <xdr:cNvSpPr/>
      </xdr:nvSpPr>
      <xdr:spPr>
        <a:xfrm>
          <a:off x="13462000" y="15137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136118</xdr:rowOff>
    </xdr:from>
    <xdr:ext cx="762000" cy="259045"/>
    <xdr:sp macro="" textlink="">
      <xdr:nvSpPr>
        <xdr:cNvPr id="283" name="テキスト ボックス 282"/>
        <xdr:cNvSpPr txBox="1"/>
      </xdr:nvSpPr>
      <xdr:spPr>
        <a:xfrm>
          <a:off x="13131800" y="15223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人口千人当たり職員数は、前年度比で０．０</a:t>
          </a:r>
          <a:r>
            <a:rPr kumimoji="1" lang="ja-JP" altLang="en-US" sz="1100" baseline="0">
              <a:solidFill>
                <a:schemeClr val="dk1"/>
              </a:solidFill>
              <a:effectLst/>
              <a:latin typeface="+mn-lt"/>
              <a:ea typeface="+mn-ea"/>
              <a:cs typeface="+mn-cs"/>
            </a:rPr>
            <a:t>４人</a:t>
          </a:r>
          <a:r>
            <a:rPr kumimoji="1" lang="ja-JP" altLang="ja-JP" sz="1100" baseline="0">
              <a:solidFill>
                <a:schemeClr val="dk1"/>
              </a:solidFill>
              <a:effectLst/>
              <a:latin typeface="+mn-lt"/>
              <a:ea typeface="+mn-ea"/>
              <a:cs typeface="+mn-cs"/>
            </a:rPr>
            <a:t>増加し、類似団体平均よりも高いものの全国平均を下回る結果となった。</a:t>
          </a:r>
          <a:endParaRPr lang="ja-JP" altLang="ja-JP" sz="1400">
            <a:effectLst/>
          </a:endParaRPr>
        </a:p>
        <a:p>
          <a:r>
            <a:rPr kumimoji="1" lang="ja-JP" altLang="ja-JP" sz="1100" baseline="0">
              <a:solidFill>
                <a:schemeClr val="dk1"/>
              </a:solidFill>
              <a:effectLst/>
              <a:latin typeface="+mn-lt"/>
              <a:ea typeface="+mn-ea"/>
              <a:cs typeface="+mn-cs"/>
            </a:rPr>
            <a:t>　増加の要因としては、平成２７年度に定年退職者がピークを迎えたことに対応するため、</a:t>
          </a:r>
          <a:r>
            <a:rPr kumimoji="1" lang="ja-JP" altLang="en-US" sz="1100" baseline="0">
              <a:solidFill>
                <a:schemeClr val="dk1"/>
              </a:solidFill>
              <a:effectLst/>
              <a:latin typeface="+mn-lt"/>
              <a:ea typeface="+mn-ea"/>
              <a:cs typeface="+mn-cs"/>
            </a:rPr>
            <a:t>職員数</a:t>
          </a:r>
          <a:r>
            <a:rPr kumimoji="1" lang="ja-JP" altLang="ja-JP" sz="1100" baseline="0">
              <a:solidFill>
                <a:schemeClr val="dk1"/>
              </a:solidFill>
              <a:effectLst/>
              <a:latin typeface="+mn-lt"/>
              <a:ea typeface="+mn-ea"/>
              <a:cs typeface="+mn-cs"/>
            </a:rPr>
            <a:t>が増加したことが挙げられる。</a:t>
          </a:r>
          <a:r>
            <a:rPr kumimoji="1" lang="ja-JP" altLang="ja-JP" sz="1100">
              <a:solidFill>
                <a:schemeClr val="dk1"/>
              </a:solidFill>
              <a:effectLst/>
              <a:latin typeface="+mn-lt"/>
              <a:ea typeface="+mn-ea"/>
              <a:cs typeface="+mn-cs"/>
            </a:rPr>
            <a:t>今後も適正な職員配置を行っていく</a:t>
          </a:r>
          <a:r>
            <a:rPr kumimoji="1" lang="ja-JP" altLang="en-US" sz="1100">
              <a:solidFill>
                <a:schemeClr val="dk1"/>
              </a:solidFill>
              <a:effectLst/>
              <a:latin typeface="+mn-lt"/>
              <a:ea typeface="+mn-ea"/>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19896</xdr:rowOff>
    </xdr:from>
    <xdr:to>
      <xdr:col>81</xdr:col>
      <xdr:colOff>44450</xdr:colOff>
      <xdr:row>67</xdr:row>
      <xdr:rowOff>110172</xdr:rowOff>
    </xdr:to>
    <xdr:cxnSp macro="">
      <xdr:nvCxnSpPr>
        <xdr:cNvPr id="313" name="直線コネクタ 312"/>
        <xdr:cNvCxnSpPr/>
      </xdr:nvCxnSpPr>
      <xdr:spPr>
        <a:xfrm flipV="1">
          <a:off x="17018000" y="10135446"/>
          <a:ext cx="0" cy="14618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82249</xdr:rowOff>
    </xdr:from>
    <xdr:ext cx="762000" cy="259045"/>
    <xdr:sp macro="" textlink="">
      <xdr:nvSpPr>
        <xdr:cNvPr id="314" name="定員管理の状況最小値テキスト"/>
        <xdr:cNvSpPr txBox="1"/>
      </xdr:nvSpPr>
      <xdr:spPr>
        <a:xfrm>
          <a:off x="17106900" y="11569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110172</xdr:rowOff>
    </xdr:from>
    <xdr:to>
      <xdr:col>81</xdr:col>
      <xdr:colOff>133350</xdr:colOff>
      <xdr:row>67</xdr:row>
      <xdr:rowOff>110172</xdr:rowOff>
    </xdr:to>
    <xdr:cxnSp macro="">
      <xdr:nvCxnSpPr>
        <xdr:cNvPr id="315" name="直線コネクタ 314"/>
        <xdr:cNvCxnSpPr/>
      </xdr:nvCxnSpPr>
      <xdr:spPr>
        <a:xfrm>
          <a:off x="16929100" y="11597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106273</xdr:rowOff>
    </xdr:from>
    <xdr:ext cx="762000" cy="259045"/>
    <xdr:sp macro="" textlink="">
      <xdr:nvSpPr>
        <xdr:cNvPr id="316" name="定員管理の状況最大値テキスト"/>
        <xdr:cNvSpPr txBox="1"/>
      </xdr:nvSpPr>
      <xdr:spPr>
        <a:xfrm>
          <a:off x="17106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19896</xdr:rowOff>
    </xdr:from>
    <xdr:to>
      <xdr:col>81</xdr:col>
      <xdr:colOff>133350</xdr:colOff>
      <xdr:row>59</xdr:row>
      <xdr:rowOff>19896</xdr:rowOff>
    </xdr:to>
    <xdr:cxnSp macro="">
      <xdr:nvCxnSpPr>
        <xdr:cNvPr id="317" name="直線コネクタ 316"/>
        <xdr:cNvCxnSpPr/>
      </xdr:nvCxnSpPr>
      <xdr:spPr>
        <a:xfrm>
          <a:off x="16929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20320</xdr:rowOff>
    </xdr:from>
    <xdr:to>
      <xdr:col>81</xdr:col>
      <xdr:colOff>44450</xdr:colOff>
      <xdr:row>62</xdr:row>
      <xdr:rowOff>28363</xdr:rowOff>
    </xdr:to>
    <xdr:cxnSp macro="">
      <xdr:nvCxnSpPr>
        <xdr:cNvPr id="318" name="直線コネクタ 317"/>
        <xdr:cNvCxnSpPr/>
      </xdr:nvCxnSpPr>
      <xdr:spPr>
        <a:xfrm>
          <a:off x="16179800" y="1065022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149454</xdr:rowOff>
    </xdr:from>
    <xdr:ext cx="762000" cy="259045"/>
    <xdr:sp macro="" textlink="">
      <xdr:nvSpPr>
        <xdr:cNvPr id="319" name="定員管理の状況平均値テキスト"/>
        <xdr:cNvSpPr txBox="1"/>
      </xdr:nvSpPr>
      <xdr:spPr>
        <a:xfrm>
          <a:off x="17106900" y="10436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132927</xdr:rowOff>
    </xdr:from>
    <xdr:to>
      <xdr:col>81</xdr:col>
      <xdr:colOff>95250</xdr:colOff>
      <xdr:row>62</xdr:row>
      <xdr:rowOff>63077</xdr:rowOff>
    </xdr:to>
    <xdr:sp macro="" textlink="">
      <xdr:nvSpPr>
        <xdr:cNvPr id="320" name="フローチャート: 判断 319"/>
        <xdr:cNvSpPr/>
      </xdr:nvSpPr>
      <xdr:spPr>
        <a:xfrm>
          <a:off x="169672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6244</xdr:rowOff>
    </xdr:from>
    <xdr:to>
      <xdr:col>77</xdr:col>
      <xdr:colOff>44450</xdr:colOff>
      <xdr:row>62</xdr:row>
      <xdr:rowOff>20320</xdr:rowOff>
    </xdr:to>
    <xdr:cxnSp macro="">
      <xdr:nvCxnSpPr>
        <xdr:cNvPr id="321" name="直線コネクタ 320"/>
        <xdr:cNvCxnSpPr/>
      </xdr:nvCxnSpPr>
      <xdr:spPr>
        <a:xfrm>
          <a:off x="15290800" y="10636144"/>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128905</xdr:rowOff>
    </xdr:from>
    <xdr:to>
      <xdr:col>77</xdr:col>
      <xdr:colOff>95250</xdr:colOff>
      <xdr:row>62</xdr:row>
      <xdr:rowOff>59055</xdr:rowOff>
    </xdr:to>
    <xdr:sp macro="" textlink="">
      <xdr:nvSpPr>
        <xdr:cNvPr id="322" name="フローチャート: 判断 321"/>
        <xdr:cNvSpPr/>
      </xdr:nvSpPr>
      <xdr:spPr>
        <a:xfrm>
          <a:off x="16129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69232</xdr:rowOff>
    </xdr:from>
    <xdr:ext cx="736600" cy="259045"/>
    <xdr:sp macro="" textlink="">
      <xdr:nvSpPr>
        <xdr:cNvPr id="323" name="テキスト ボックス 322"/>
        <xdr:cNvSpPr txBox="1"/>
      </xdr:nvSpPr>
      <xdr:spPr>
        <a:xfrm>
          <a:off x="15798800" y="10356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143510</xdr:rowOff>
    </xdr:from>
    <xdr:to>
      <xdr:col>72</xdr:col>
      <xdr:colOff>203200</xdr:colOff>
      <xdr:row>62</xdr:row>
      <xdr:rowOff>6244</xdr:rowOff>
    </xdr:to>
    <xdr:cxnSp macro="">
      <xdr:nvCxnSpPr>
        <xdr:cNvPr id="324" name="直線コネクタ 323"/>
        <xdr:cNvCxnSpPr/>
      </xdr:nvCxnSpPr>
      <xdr:spPr>
        <a:xfrm>
          <a:off x="14401800" y="10601960"/>
          <a:ext cx="8890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104775</xdr:rowOff>
    </xdr:from>
    <xdr:to>
      <xdr:col>73</xdr:col>
      <xdr:colOff>44450</xdr:colOff>
      <xdr:row>62</xdr:row>
      <xdr:rowOff>34925</xdr:rowOff>
    </xdr:to>
    <xdr:sp macro="" textlink="">
      <xdr:nvSpPr>
        <xdr:cNvPr id="325" name="フローチャート: 判断 324"/>
        <xdr:cNvSpPr/>
      </xdr:nvSpPr>
      <xdr:spPr>
        <a:xfrm>
          <a:off x="15240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45102</xdr:rowOff>
    </xdr:from>
    <xdr:ext cx="762000" cy="259045"/>
    <xdr:sp macro="" textlink="">
      <xdr:nvSpPr>
        <xdr:cNvPr id="326" name="テキスト ボックス 325"/>
        <xdr:cNvSpPr txBox="1"/>
      </xdr:nvSpPr>
      <xdr:spPr>
        <a:xfrm>
          <a:off x="14909800" y="1033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125413</xdr:rowOff>
    </xdr:from>
    <xdr:to>
      <xdr:col>68</xdr:col>
      <xdr:colOff>152400</xdr:colOff>
      <xdr:row>61</xdr:row>
      <xdr:rowOff>143510</xdr:rowOff>
    </xdr:to>
    <xdr:cxnSp macro="">
      <xdr:nvCxnSpPr>
        <xdr:cNvPr id="327" name="直線コネクタ 326"/>
        <xdr:cNvCxnSpPr/>
      </xdr:nvCxnSpPr>
      <xdr:spPr>
        <a:xfrm>
          <a:off x="13512800" y="10583863"/>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21802</xdr:rowOff>
    </xdr:from>
    <xdr:to>
      <xdr:col>68</xdr:col>
      <xdr:colOff>203200</xdr:colOff>
      <xdr:row>62</xdr:row>
      <xdr:rowOff>123402</xdr:rowOff>
    </xdr:to>
    <xdr:sp macro="" textlink="">
      <xdr:nvSpPr>
        <xdr:cNvPr id="328" name="フローチャート: 判断 327"/>
        <xdr:cNvSpPr/>
      </xdr:nvSpPr>
      <xdr:spPr>
        <a:xfrm>
          <a:off x="14351000" y="1065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108179</xdr:rowOff>
    </xdr:from>
    <xdr:ext cx="762000" cy="259045"/>
    <xdr:sp macro="" textlink="">
      <xdr:nvSpPr>
        <xdr:cNvPr id="329" name="テキスト ボックス 328"/>
        <xdr:cNvSpPr txBox="1"/>
      </xdr:nvSpPr>
      <xdr:spPr>
        <a:xfrm>
          <a:off x="14020800" y="10738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19791</xdr:rowOff>
    </xdr:from>
    <xdr:to>
      <xdr:col>64</xdr:col>
      <xdr:colOff>152400</xdr:colOff>
      <xdr:row>62</xdr:row>
      <xdr:rowOff>121391</xdr:rowOff>
    </xdr:to>
    <xdr:sp macro="" textlink="">
      <xdr:nvSpPr>
        <xdr:cNvPr id="330" name="フローチャート: 判断 329"/>
        <xdr:cNvSpPr/>
      </xdr:nvSpPr>
      <xdr:spPr>
        <a:xfrm>
          <a:off x="13462000" y="1064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106168</xdr:rowOff>
    </xdr:from>
    <xdr:ext cx="762000" cy="259045"/>
    <xdr:sp macro="" textlink="">
      <xdr:nvSpPr>
        <xdr:cNvPr id="331" name="テキスト ボックス 330"/>
        <xdr:cNvSpPr txBox="1"/>
      </xdr:nvSpPr>
      <xdr:spPr>
        <a:xfrm>
          <a:off x="13131800" y="10736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149013</xdr:rowOff>
    </xdr:from>
    <xdr:to>
      <xdr:col>81</xdr:col>
      <xdr:colOff>95250</xdr:colOff>
      <xdr:row>62</xdr:row>
      <xdr:rowOff>79163</xdr:rowOff>
    </xdr:to>
    <xdr:sp macro="" textlink="">
      <xdr:nvSpPr>
        <xdr:cNvPr id="337" name="楕円 336"/>
        <xdr:cNvSpPr/>
      </xdr:nvSpPr>
      <xdr:spPr>
        <a:xfrm>
          <a:off x="16967200" y="1060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121090</xdr:rowOff>
    </xdr:from>
    <xdr:ext cx="762000" cy="259045"/>
    <xdr:sp macro="" textlink="">
      <xdr:nvSpPr>
        <xdr:cNvPr id="338" name="定員管理の状況該当値テキスト"/>
        <xdr:cNvSpPr txBox="1"/>
      </xdr:nvSpPr>
      <xdr:spPr>
        <a:xfrm>
          <a:off x="17106900" y="10579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140970</xdr:rowOff>
    </xdr:from>
    <xdr:to>
      <xdr:col>77</xdr:col>
      <xdr:colOff>95250</xdr:colOff>
      <xdr:row>62</xdr:row>
      <xdr:rowOff>71120</xdr:rowOff>
    </xdr:to>
    <xdr:sp macro="" textlink="">
      <xdr:nvSpPr>
        <xdr:cNvPr id="339" name="楕円 338"/>
        <xdr:cNvSpPr/>
      </xdr:nvSpPr>
      <xdr:spPr>
        <a:xfrm>
          <a:off x="16129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55897</xdr:rowOff>
    </xdr:from>
    <xdr:ext cx="736600" cy="259045"/>
    <xdr:sp macro="" textlink="">
      <xdr:nvSpPr>
        <xdr:cNvPr id="340" name="テキスト ボックス 339"/>
        <xdr:cNvSpPr txBox="1"/>
      </xdr:nvSpPr>
      <xdr:spPr>
        <a:xfrm>
          <a:off x="15798800" y="1068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126894</xdr:rowOff>
    </xdr:from>
    <xdr:to>
      <xdr:col>73</xdr:col>
      <xdr:colOff>44450</xdr:colOff>
      <xdr:row>62</xdr:row>
      <xdr:rowOff>57044</xdr:rowOff>
    </xdr:to>
    <xdr:sp macro="" textlink="">
      <xdr:nvSpPr>
        <xdr:cNvPr id="341" name="楕円 340"/>
        <xdr:cNvSpPr/>
      </xdr:nvSpPr>
      <xdr:spPr>
        <a:xfrm>
          <a:off x="15240000" y="1058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41821</xdr:rowOff>
    </xdr:from>
    <xdr:ext cx="762000" cy="259045"/>
    <xdr:sp macro="" textlink="">
      <xdr:nvSpPr>
        <xdr:cNvPr id="342" name="テキスト ボックス 341"/>
        <xdr:cNvSpPr txBox="1"/>
      </xdr:nvSpPr>
      <xdr:spPr>
        <a:xfrm>
          <a:off x="14909800" y="10671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92710</xdr:rowOff>
    </xdr:from>
    <xdr:to>
      <xdr:col>68</xdr:col>
      <xdr:colOff>203200</xdr:colOff>
      <xdr:row>62</xdr:row>
      <xdr:rowOff>22860</xdr:rowOff>
    </xdr:to>
    <xdr:sp macro="" textlink="">
      <xdr:nvSpPr>
        <xdr:cNvPr id="343" name="楕円 342"/>
        <xdr:cNvSpPr/>
      </xdr:nvSpPr>
      <xdr:spPr>
        <a:xfrm>
          <a:off x="14351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33037</xdr:rowOff>
    </xdr:from>
    <xdr:ext cx="762000" cy="259045"/>
    <xdr:sp macro="" textlink="">
      <xdr:nvSpPr>
        <xdr:cNvPr id="344" name="テキスト ボックス 343"/>
        <xdr:cNvSpPr txBox="1"/>
      </xdr:nvSpPr>
      <xdr:spPr>
        <a:xfrm>
          <a:off x="14020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74613</xdr:rowOff>
    </xdr:from>
    <xdr:to>
      <xdr:col>64</xdr:col>
      <xdr:colOff>152400</xdr:colOff>
      <xdr:row>62</xdr:row>
      <xdr:rowOff>4763</xdr:rowOff>
    </xdr:to>
    <xdr:sp macro="" textlink="">
      <xdr:nvSpPr>
        <xdr:cNvPr id="345" name="楕円 344"/>
        <xdr:cNvSpPr/>
      </xdr:nvSpPr>
      <xdr:spPr>
        <a:xfrm>
          <a:off x="13462000" y="1053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14940</xdr:rowOff>
    </xdr:from>
    <xdr:ext cx="762000" cy="259045"/>
    <xdr:sp macro="" textlink="">
      <xdr:nvSpPr>
        <xdr:cNvPr id="346" name="テキスト ボックス 345"/>
        <xdr:cNvSpPr txBox="1"/>
      </xdr:nvSpPr>
      <xdr:spPr>
        <a:xfrm>
          <a:off x="13131800" y="1030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ここ数年、</a:t>
          </a:r>
          <a:r>
            <a:rPr kumimoji="1" lang="ja-JP" altLang="ja-JP" sz="1000" i="0">
              <a:solidFill>
                <a:schemeClr val="dk1"/>
              </a:solidFill>
              <a:effectLst/>
              <a:latin typeface="+mn-lt"/>
              <a:ea typeface="+mn-ea"/>
              <a:cs typeface="+mn-cs"/>
            </a:rPr>
            <a:t>下水道事業に対する繰り出しを全てモーターボート競走事業から直接行っているため、６年連続実質公債費比率はマイナス値となっている。</a:t>
          </a:r>
          <a:endParaRPr kumimoji="1" lang="en-US" altLang="ja-JP" sz="1000" i="0">
            <a:solidFill>
              <a:schemeClr val="dk1"/>
            </a:solidFill>
            <a:effectLst/>
            <a:latin typeface="+mn-lt"/>
            <a:ea typeface="+mn-ea"/>
            <a:cs typeface="+mn-cs"/>
          </a:endParaRPr>
        </a:p>
        <a:p>
          <a:r>
            <a:rPr kumimoji="1" lang="ja-JP" altLang="en-US" sz="1000" i="0">
              <a:solidFill>
                <a:schemeClr val="dk1"/>
              </a:solidFill>
              <a:effectLst/>
              <a:latin typeface="+mn-lt"/>
              <a:ea typeface="+mn-ea"/>
              <a:cs typeface="+mn-cs"/>
            </a:rPr>
            <a:t>　なお、</a:t>
          </a:r>
          <a:r>
            <a:rPr kumimoji="1" lang="ja-JP" altLang="ja-JP" sz="1000" i="0">
              <a:solidFill>
                <a:schemeClr val="dk1"/>
              </a:solidFill>
              <a:effectLst/>
              <a:latin typeface="+mn-lt"/>
              <a:ea typeface="+mn-ea"/>
              <a:cs typeface="+mn-cs"/>
            </a:rPr>
            <a:t>単年度で比較した際には昨年度と横ばいの状況であるが、３か年平均で見ると０．４％の悪化となった。これは、</a:t>
          </a:r>
          <a:r>
            <a:rPr kumimoji="1" lang="ja-JP" altLang="en-US" sz="1000" i="0">
              <a:solidFill>
                <a:schemeClr val="dk1"/>
              </a:solidFill>
              <a:effectLst/>
              <a:latin typeface="+mn-lt"/>
              <a:ea typeface="+mn-ea"/>
              <a:cs typeface="+mn-cs"/>
            </a:rPr>
            <a:t>市が加入している</a:t>
          </a:r>
          <a:r>
            <a:rPr kumimoji="1" lang="ja-JP" altLang="ja-JP" sz="1000" i="0">
              <a:solidFill>
                <a:schemeClr val="dk1"/>
              </a:solidFill>
              <a:effectLst/>
              <a:latin typeface="+mn-lt"/>
              <a:ea typeface="+mn-ea"/>
              <a:cs typeface="+mn-cs"/>
            </a:rPr>
            <a:t>蒲郡市幸田町衛生組合</a:t>
          </a:r>
          <a:r>
            <a:rPr kumimoji="1" lang="ja-JP" altLang="en-US" sz="1000" i="0">
              <a:solidFill>
                <a:schemeClr val="dk1"/>
              </a:solidFill>
              <a:effectLst/>
              <a:latin typeface="+mn-lt"/>
              <a:ea typeface="+mn-ea"/>
              <a:cs typeface="+mn-cs"/>
            </a:rPr>
            <a:t>の</a:t>
          </a:r>
          <a:r>
            <a:rPr kumimoji="1" lang="ja-JP" altLang="ja-JP" sz="1000" i="0">
              <a:solidFill>
                <a:schemeClr val="dk1"/>
              </a:solidFill>
              <a:effectLst/>
              <a:latin typeface="+mn-lt"/>
              <a:ea typeface="+mn-ea"/>
              <a:cs typeface="+mn-cs"/>
            </a:rPr>
            <a:t>新斎場建設に伴</a:t>
          </a:r>
          <a:r>
            <a:rPr kumimoji="1" lang="ja-JP" altLang="en-US" sz="1000" i="0">
              <a:solidFill>
                <a:schemeClr val="dk1"/>
              </a:solidFill>
              <a:effectLst/>
              <a:latin typeface="+mn-lt"/>
              <a:ea typeface="+mn-ea"/>
              <a:cs typeface="+mn-cs"/>
            </a:rPr>
            <a:t>う起債償還額が、３か年平均で増加したことなどによ</a:t>
          </a:r>
          <a:r>
            <a:rPr kumimoji="1" lang="ja-JP" altLang="ja-JP" sz="1000" i="0">
              <a:solidFill>
                <a:schemeClr val="dk1"/>
              </a:solidFill>
              <a:effectLst/>
              <a:latin typeface="+mn-lt"/>
              <a:ea typeface="+mn-ea"/>
              <a:cs typeface="+mn-cs"/>
            </a:rPr>
            <a:t>る。</a:t>
          </a:r>
          <a:r>
            <a:rPr kumimoji="1" lang="ja-JP" altLang="ja-JP" sz="1000">
              <a:solidFill>
                <a:schemeClr val="dk1"/>
              </a:solidFill>
              <a:effectLst/>
              <a:latin typeface="+mn-lt"/>
              <a:ea typeface="+mn-ea"/>
              <a:cs typeface="+mn-cs"/>
            </a:rPr>
            <a:t>今後、モーターボート競走事業の収益が悪化した場合、一般会計からの繰出しが増加し、数値が悪化することが懸念されるため、市債の計画的な発行を行い、確実な市債残高の減少を図る。</a:t>
          </a:r>
          <a:endParaRPr lang="ja-JP" altLang="ja-JP" sz="1100">
            <a:effectLst/>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130266</xdr:rowOff>
    </xdr:from>
    <xdr:to>
      <xdr:col>81</xdr:col>
      <xdr:colOff>44450</xdr:colOff>
      <xdr:row>44</xdr:row>
      <xdr:rowOff>75474</xdr:rowOff>
    </xdr:to>
    <xdr:cxnSp macro="">
      <xdr:nvCxnSpPr>
        <xdr:cNvPr id="376" name="直線コネクタ 375"/>
        <xdr:cNvCxnSpPr/>
      </xdr:nvCxnSpPr>
      <xdr:spPr>
        <a:xfrm flipV="1">
          <a:off x="17018000" y="6302466"/>
          <a:ext cx="0" cy="1316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47551</xdr:rowOff>
    </xdr:from>
    <xdr:ext cx="762000" cy="259045"/>
    <xdr:sp macro="" textlink="">
      <xdr:nvSpPr>
        <xdr:cNvPr id="377" name="公債費負担の状況最小値テキスト"/>
        <xdr:cNvSpPr txBox="1"/>
      </xdr:nvSpPr>
      <xdr:spPr>
        <a:xfrm>
          <a:off x="17106900" y="759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75474</xdr:rowOff>
    </xdr:from>
    <xdr:to>
      <xdr:col>81</xdr:col>
      <xdr:colOff>133350</xdr:colOff>
      <xdr:row>44</xdr:row>
      <xdr:rowOff>75474</xdr:rowOff>
    </xdr:to>
    <xdr:cxnSp macro="">
      <xdr:nvCxnSpPr>
        <xdr:cNvPr id="378" name="直線コネクタ 377"/>
        <xdr:cNvCxnSpPr/>
      </xdr:nvCxnSpPr>
      <xdr:spPr>
        <a:xfrm>
          <a:off x="16929100" y="761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45193</xdr:rowOff>
    </xdr:from>
    <xdr:ext cx="762000" cy="259045"/>
    <xdr:sp macro="" textlink="">
      <xdr:nvSpPr>
        <xdr:cNvPr id="379" name="公債費負担の状況最大値テキスト"/>
        <xdr:cNvSpPr txBox="1"/>
      </xdr:nvSpPr>
      <xdr:spPr>
        <a:xfrm>
          <a:off x="17106900" y="604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130266</xdr:rowOff>
    </xdr:from>
    <xdr:to>
      <xdr:col>81</xdr:col>
      <xdr:colOff>133350</xdr:colOff>
      <xdr:row>36</xdr:row>
      <xdr:rowOff>130266</xdr:rowOff>
    </xdr:to>
    <xdr:cxnSp macro="">
      <xdr:nvCxnSpPr>
        <xdr:cNvPr id="380" name="直線コネクタ 379"/>
        <xdr:cNvCxnSpPr/>
      </xdr:nvCxnSpPr>
      <xdr:spPr>
        <a:xfrm>
          <a:off x="16929100" y="630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69124</xdr:rowOff>
    </xdr:from>
    <xdr:to>
      <xdr:col>81</xdr:col>
      <xdr:colOff>44450</xdr:colOff>
      <xdr:row>37</xdr:row>
      <xdr:rowOff>96701</xdr:rowOff>
    </xdr:to>
    <xdr:cxnSp macro="">
      <xdr:nvCxnSpPr>
        <xdr:cNvPr id="381" name="直線コネクタ 380"/>
        <xdr:cNvCxnSpPr/>
      </xdr:nvCxnSpPr>
      <xdr:spPr>
        <a:xfrm>
          <a:off x="16179800" y="6412774"/>
          <a:ext cx="8382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27594</xdr:rowOff>
    </xdr:from>
    <xdr:ext cx="762000" cy="259045"/>
    <xdr:sp macro="" textlink="">
      <xdr:nvSpPr>
        <xdr:cNvPr id="382" name="公債費負担の状況平均値テキスト"/>
        <xdr:cNvSpPr txBox="1"/>
      </xdr:nvSpPr>
      <xdr:spPr>
        <a:xfrm>
          <a:off x="17106900" y="68855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55517</xdr:rowOff>
    </xdr:from>
    <xdr:to>
      <xdr:col>81</xdr:col>
      <xdr:colOff>95250</xdr:colOff>
      <xdr:row>40</xdr:row>
      <xdr:rowOff>157117</xdr:rowOff>
    </xdr:to>
    <xdr:sp macro="" textlink="">
      <xdr:nvSpPr>
        <xdr:cNvPr id="383" name="フローチャート: 判断 382"/>
        <xdr:cNvSpPr/>
      </xdr:nvSpPr>
      <xdr:spPr>
        <a:xfrm>
          <a:off x="16967200" y="691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34653</xdr:rowOff>
    </xdr:from>
    <xdr:to>
      <xdr:col>77</xdr:col>
      <xdr:colOff>44450</xdr:colOff>
      <xdr:row>37</xdr:row>
      <xdr:rowOff>69124</xdr:rowOff>
    </xdr:to>
    <xdr:cxnSp macro="">
      <xdr:nvCxnSpPr>
        <xdr:cNvPr id="384" name="直線コネクタ 383"/>
        <xdr:cNvCxnSpPr/>
      </xdr:nvCxnSpPr>
      <xdr:spPr>
        <a:xfrm>
          <a:off x="15290800" y="637830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5" name="フローチャート: 判断 384"/>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162577</xdr:rowOff>
    </xdr:from>
    <xdr:ext cx="736600" cy="259045"/>
    <xdr:sp macro="" textlink="">
      <xdr:nvSpPr>
        <xdr:cNvPr id="386" name="テキスト ボックス 385"/>
        <xdr:cNvSpPr txBox="1"/>
      </xdr:nvSpPr>
      <xdr:spPr>
        <a:xfrm>
          <a:off x="15798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164737</xdr:rowOff>
    </xdr:from>
    <xdr:to>
      <xdr:col>72</xdr:col>
      <xdr:colOff>203200</xdr:colOff>
      <xdr:row>37</xdr:row>
      <xdr:rowOff>34653</xdr:rowOff>
    </xdr:to>
    <xdr:cxnSp macro="">
      <xdr:nvCxnSpPr>
        <xdr:cNvPr id="387" name="直線コネクタ 386"/>
        <xdr:cNvCxnSpPr/>
      </xdr:nvCxnSpPr>
      <xdr:spPr>
        <a:xfrm>
          <a:off x="14401800" y="6336937"/>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96883</xdr:rowOff>
    </xdr:from>
    <xdr:to>
      <xdr:col>73</xdr:col>
      <xdr:colOff>44450</xdr:colOff>
      <xdr:row>41</xdr:row>
      <xdr:rowOff>27033</xdr:rowOff>
    </xdr:to>
    <xdr:sp macro="" textlink="">
      <xdr:nvSpPr>
        <xdr:cNvPr id="388" name="フローチャート: 判断 387"/>
        <xdr:cNvSpPr/>
      </xdr:nvSpPr>
      <xdr:spPr>
        <a:xfrm>
          <a:off x="152400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11810</xdr:rowOff>
    </xdr:from>
    <xdr:ext cx="762000" cy="259045"/>
    <xdr:sp macro="" textlink="">
      <xdr:nvSpPr>
        <xdr:cNvPr id="389" name="テキスト ボックス 388"/>
        <xdr:cNvSpPr txBox="1"/>
      </xdr:nvSpPr>
      <xdr:spPr>
        <a:xfrm>
          <a:off x="14909800" y="7041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164737</xdr:rowOff>
    </xdr:from>
    <xdr:to>
      <xdr:col>68</xdr:col>
      <xdr:colOff>152400</xdr:colOff>
      <xdr:row>37</xdr:row>
      <xdr:rowOff>13970</xdr:rowOff>
    </xdr:to>
    <xdr:cxnSp macro="">
      <xdr:nvCxnSpPr>
        <xdr:cNvPr id="390" name="直線コネクタ 389"/>
        <xdr:cNvCxnSpPr/>
      </xdr:nvCxnSpPr>
      <xdr:spPr>
        <a:xfrm flipV="1">
          <a:off x="13512800" y="6336937"/>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145143</xdr:rowOff>
    </xdr:from>
    <xdr:to>
      <xdr:col>68</xdr:col>
      <xdr:colOff>203200</xdr:colOff>
      <xdr:row>41</xdr:row>
      <xdr:rowOff>75293</xdr:rowOff>
    </xdr:to>
    <xdr:sp macro="" textlink="">
      <xdr:nvSpPr>
        <xdr:cNvPr id="391" name="フローチャート: 判断 390"/>
        <xdr:cNvSpPr/>
      </xdr:nvSpPr>
      <xdr:spPr>
        <a:xfrm>
          <a:off x="14351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60070</xdr:rowOff>
    </xdr:from>
    <xdr:ext cx="762000" cy="259045"/>
    <xdr:sp macro="" textlink="">
      <xdr:nvSpPr>
        <xdr:cNvPr id="392" name="テキスト ボックス 391"/>
        <xdr:cNvSpPr txBox="1"/>
      </xdr:nvSpPr>
      <xdr:spPr>
        <a:xfrm>
          <a:off x="14020800" y="708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3" name="フローチャート: 判断 392"/>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135907</xdr:rowOff>
    </xdr:from>
    <xdr:ext cx="762000" cy="259045"/>
    <xdr:sp macro="" textlink="">
      <xdr:nvSpPr>
        <xdr:cNvPr id="394" name="テキスト ボックス 393"/>
        <xdr:cNvSpPr txBox="1"/>
      </xdr:nvSpPr>
      <xdr:spPr>
        <a:xfrm>
          <a:off x="13131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45901</xdr:rowOff>
    </xdr:from>
    <xdr:to>
      <xdr:col>81</xdr:col>
      <xdr:colOff>95250</xdr:colOff>
      <xdr:row>37</xdr:row>
      <xdr:rowOff>147501</xdr:rowOff>
    </xdr:to>
    <xdr:sp macro="" textlink="">
      <xdr:nvSpPr>
        <xdr:cNvPr id="400" name="楕円 399"/>
        <xdr:cNvSpPr/>
      </xdr:nvSpPr>
      <xdr:spPr>
        <a:xfrm>
          <a:off x="16967200" y="638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62428</xdr:rowOff>
    </xdr:from>
    <xdr:ext cx="762000" cy="259045"/>
    <xdr:sp macro="" textlink="">
      <xdr:nvSpPr>
        <xdr:cNvPr id="401" name="公債費負担の状況該当値テキスト"/>
        <xdr:cNvSpPr txBox="1"/>
      </xdr:nvSpPr>
      <xdr:spPr>
        <a:xfrm>
          <a:off x="17106900" y="6234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18324</xdr:rowOff>
    </xdr:from>
    <xdr:to>
      <xdr:col>77</xdr:col>
      <xdr:colOff>95250</xdr:colOff>
      <xdr:row>37</xdr:row>
      <xdr:rowOff>119924</xdr:rowOff>
    </xdr:to>
    <xdr:sp macro="" textlink="">
      <xdr:nvSpPr>
        <xdr:cNvPr id="402" name="楕円 401"/>
        <xdr:cNvSpPr/>
      </xdr:nvSpPr>
      <xdr:spPr>
        <a:xfrm>
          <a:off x="16129000" y="636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130101</xdr:rowOff>
    </xdr:from>
    <xdr:ext cx="736600" cy="259045"/>
    <xdr:sp macro="" textlink="">
      <xdr:nvSpPr>
        <xdr:cNvPr id="403" name="テキスト ボックス 402"/>
        <xdr:cNvSpPr txBox="1"/>
      </xdr:nvSpPr>
      <xdr:spPr>
        <a:xfrm>
          <a:off x="15798800" y="61308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155303</xdr:rowOff>
    </xdr:from>
    <xdr:to>
      <xdr:col>73</xdr:col>
      <xdr:colOff>44450</xdr:colOff>
      <xdr:row>37</xdr:row>
      <xdr:rowOff>85453</xdr:rowOff>
    </xdr:to>
    <xdr:sp macro="" textlink="">
      <xdr:nvSpPr>
        <xdr:cNvPr id="404" name="楕円 403"/>
        <xdr:cNvSpPr/>
      </xdr:nvSpPr>
      <xdr:spPr>
        <a:xfrm>
          <a:off x="15240000" y="632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95630</xdr:rowOff>
    </xdr:from>
    <xdr:ext cx="762000" cy="259045"/>
    <xdr:sp macro="" textlink="">
      <xdr:nvSpPr>
        <xdr:cNvPr id="405" name="テキスト ボックス 404"/>
        <xdr:cNvSpPr txBox="1"/>
      </xdr:nvSpPr>
      <xdr:spPr>
        <a:xfrm>
          <a:off x="14909800" y="6096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113937</xdr:rowOff>
    </xdr:from>
    <xdr:to>
      <xdr:col>68</xdr:col>
      <xdr:colOff>203200</xdr:colOff>
      <xdr:row>37</xdr:row>
      <xdr:rowOff>44087</xdr:rowOff>
    </xdr:to>
    <xdr:sp macro="" textlink="">
      <xdr:nvSpPr>
        <xdr:cNvPr id="406" name="楕円 405"/>
        <xdr:cNvSpPr/>
      </xdr:nvSpPr>
      <xdr:spPr>
        <a:xfrm>
          <a:off x="14351000" y="628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54264</xdr:rowOff>
    </xdr:from>
    <xdr:ext cx="762000" cy="259045"/>
    <xdr:sp macro="" textlink="">
      <xdr:nvSpPr>
        <xdr:cNvPr id="407" name="テキスト ボックス 406"/>
        <xdr:cNvSpPr txBox="1"/>
      </xdr:nvSpPr>
      <xdr:spPr>
        <a:xfrm>
          <a:off x="14020800" y="6055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134620</xdr:rowOff>
    </xdr:from>
    <xdr:to>
      <xdr:col>64</xdr:col>
      <xdr:colOff>152400</xdr:colOff>
      <xdr:row>37</xdr:row>
      <xdr:rowOff>64770</xdr:rowOff>
    </xdr:to>
    <xdr:sp macro="" textlink="">
      <xdr:nvSpPr>
        <xdr:cNvPr id="408" name="楕円 407"/>
        <xdr:cNvSpPr/>
      </xdr:nvSpPr>
      <xdr:spPr>
        <a:xfrm>
          <a:off x="13462000" y="630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74947</xdr:rowOff>
    </xdr:from>
    <xdr:ext cx="762000" cy="259045"/>
    <xdr:sp macro="" textlink="">
      <xdr:nvSpPr>
        <xdr:cNvPr id="409" name="テキスト ボックス 408"/>
        <xdr:cNvSpPr txBox="1"/>
      </xdr:nvSpPr>
      <xdr:spPr>
        <a:xfrm>
          <a:off x="13131800" y="607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将来負担比率は平成２３年度から７年連続して発生していない。この理由としては、病院事業会計及び下水道事業特別会計に対する繰出しをモーターボート競走事業会計から直接行っていることがあげられる。今後も、区画整理事業、下水道事業、病院事業への繰出しを計画的に行い、少しでもモーターボート競走事業に依存しない体制作りを目指す。</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94022</xdr:rowOff>
    </xdr:to>
    <xdr:cxnSp macro="">
      <xdr:nvCxnSpPr>
        <xdr:cNvPr id="438" name="直線コネクタ 437"/>
        <xdr:cNvCxnSpPr/>
      </xdr:nvCxnSpPr>
      <xdr:spPr>
        <a:xfrm flipV="1">
          <a:off x="17018000" y="2370667"/>
          <a:ext cx="0" cy="14952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66099</xdr:rowOff>
    </xdr:from>
    <xdr:ext cx="762000" cy="259045"/>
    <xdr:sp macro="" textlink="">
      <xdr:nvSpPr>
        <xdr:cNvPr id="439" name="将来負担の状況最小値テキスト"/>
        <xdr:cNvSpPr txBox="1"/>
      </xdr:nvSpPr>
      <xdr:spPr>
        <a:xfrm>
          <a:off x="17106900" y="383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94022</xdr:rowOff>
    </xdr:from>
    <xdr:to>
      <xdr:col>81</xdr:col>
      <xdr:colOff>133350</xdr:colOff>
      <xdr:row>22</xdr:row>
      <xdr:rowOff>94022</xdr:rowOff>
    </xdr:to>
    <xdr:cxnSp macro="">
      <xdr:nvCxnSpPr>
        <xdr:cNvPr id="440" name="直線コネクタ 439"/>
        <xdr:cNvCxnSpPr/>
      </xdr:nvCxnSpPr>
      <xdr:spPr>
        <a:xfrm>
          <a:off x="16929100" y="3865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143400</xdr:rowOff>
    </xdr:from>
    <xdr:ext cx="762000" cy="259045"/>
    <xdr:sp macro="" textlink="">
      <xdr:nvSpPr>
        <xdr:cNvPr id="443" name="将来負担の状況平均値テキスト"/>
        <xdr:cNvSpPr txBox="1"/>
      </xdr:nvSpPr>
      <xdr:spPr>
        <a:xfrm>
          <a:off x="17106900" y="2543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171323</xdr:rowOff>
    </xdr:from>
    <xdr:to>
      <xdr:col>81</xdr:col>
      <xdr:colOff>95250</xdr:colOff>
      <xdr:row>15</xdr:row>
      <xdr:rowOff>101473</xdr:rowOff>
    </xdr:to>
    <xdr:sp macro="" textlink="">
      <xdr:nvSpPr>
        <xdr:cNvPr id="444" name="フローチャート: 判断 443"/>
        <xdr:cNvSpPr/>
      </xdr:nvSpPr>
      <xdr:spPr>
        <a:xfrm>
          <a:off x="169672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14351</xdr:rowOff>
    </xdr:from>
    <xdr:to>
      <xdr:col>77</xdr:col>
      <xdr:colOff>95250</xdr:colOff>
      <xdr:row>15</xdr:row>
      <xdr:rowOff>115951</xdr:rowOff>
    </xdr:to>
    <xdr:sp macro="" textlink="">
      <xdr:nvSpPr>
        <xdr:cNvPr id="445" name="フローチャート: 判断 444"/>
        <xdr:cNvSpPr/>
      </xdr:nvSpPr>
      <xdr:spPr>
        <a:xfrm>
          <a:off x="16129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126128</xdr:rowOff>
    </xdr:from>
    <xdr:ext cx="736600" cy="259045"/>
    <xdr:sp macro="" textlink="">
      <xdr:nvSpPr>
        <xdr:cNvPr id="446" name="テキスト ボックス 445"/>
        <xdr:cNvSpPr txBox="1"/>
      </xdr:nvSpPr>
      <xdr:spPr>
        <a:xfrm>
          <a:off x="15798800" y="2354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48133</xdr:rowOff>
    </xdr:from>
    <xdr:to>
      <xdr:col>73</xdr:col>
      <xdr:colOff>44450</xdr:colOff>
      <xdr:row>15</xdr:row>
      <xdr:rowOff>149733</xdr:rowOff>
    </xdr:to>
    <xdr:sp macro="" textlink="">
      <xdr:nvSpPr>
        <xdr:cNvPr id="447" name="フローチャート: 判断 446"/>
        <xdr:cNvSpPr/>
      </xdr:nvSpPr>
      <xdr:spPr>
        <a:xfrm>
          <a:off x="15240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159910</xdr:rowOff>
    </xdr:from>
    <xdr:ext cx="762000" cy="259045"/>
    <xdr:sp macro="" textlink="">
      <xdr:nvSpPr>
        <xdr:cNvPr id="448" name="テキスト ボックス 447"/>
        <xdr:cNvSpPr txBox="1"/>
      </xdr:nvSpPr>
      <xdr:spPr>
        <a:xfrm>
          <a:off x="14909800" y="2388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13547</xdr:rowOff>
    </xdr:from>
    <xdr:to>
      <xdr:col>68</xdr:col>
      <xdr:colOff>203200</xdr:colOff>
      <xdr:row>15</xdr:row>
      <xdr:rowOff>115147</xdr:rowOff>
    </xdr:to>
    <xdr:sp macro="" textlink="">
      <xdr:nvSpPr>
        <xdr:cNvPr id="449" name="フローチャート: 判断 448"/>
        <xdr:cNvSpPr/>
      </xdr:nvSpPr>
      <xdr:spPr>
        <a:xfrm>
          <a:off x="143510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125324</xdr:rowOff>
    </xdr:from>
    <xdr:ext cx="762000" cy="259045"/>
    <xdr:sp macro="" textlink="">
      <xdr:nvSpPr>
        <xdr:cNvPr id="450" name="テキスト ボックス 449"/>
        <xdr:cNvSpPr txBox="1"/>
      </xdr:nvSpPr>
      <xdr:spPr>
        <a:xfrm>
          <a:off x="14020800" y="2354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80306</xdr:rowOff>
    </xdr:from>
    <xdr:to>
      <xdr:col>64</xdr:col>
      <xdr:colOff>152400</xdr:colOff>
      <xdr:row>16</xdr:row>
      <xdr:rowOff>10456</xdr:rowOff>
    </xdr:to>
    <xdr:sp macro="" textlink="">
      <xdr:nvSpPr>
        <xdr:cNvPr id="451" name="フローチャート: 判断 450"/>
        <xdr:cNvSpPr/>
      </xdr:nvSpPr>
      <xdr:spPr>
        <a:xfrm>
          <a:off x="13462000" y="2652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20633</xdr:rowOff>
    </xdr:from>
    <xdr:ext cx="762000" cy="259045"/>
    <xdr:sp macro="" textlink="">
      <xdr:nvSpPr>
        <xdr:cNvPr id="452" name="テキスト ボックス 451"/>
        <xdr:cNvSpPr txBox="1"/>
      </xdr:nvSpPr>
      <xdr:spPr>
        <a:xfrm>
          <a:off x="13131800" y="242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愛知県蒲郡市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80,483
77,787
56.92
29,514,652
27,705,011
1,731,250
16,932,431
26,266,365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人件費に係る経常収支比率は、職員数の増加、人事院勧告を受けた基本給の引き上げなどから、前年度比で０．７ポイント悪化し、依然として類似団体及び愛知県平均を上回っている。</a:t>
          </a:r>
          <a:endParaRPr lang="ja-JP" altLang="ja-JP" sz="1400">
            <a:effectLst/>
          </a:endParaRPr>
        </a:p>
        <a:p>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本市ではごみ処理業務や消防業務、保育所業務の大部分を直営で行っており、こうした部分での職員数が多いことが、類似団体、愛知県平均を上回る要因であるが、今後、民間でも実施可能な部分については、委託することも検討していく。</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130810</xdr:rowOff>
    </xdr:from>
    <xdr:to>
      <xdr:col>24</xdr:col>
      <xdr:colOff>25400</xdr:colOff>
      <xdr:row>41</xdr:row>
      <xdr:rowOff>54610</xdr:rowOff>
    </xdr:to>
    <xdr:cxnSp macro="">
      <xdr:nvCxnSpPr>
        <xdr:cNvPr id="61" name="直線コネクタ 60"/>
        <xdr:cNvCxnSpPr/>
      </xdr:nvCxnSpPr>
      <xdr:spPr>
        <a:xfrm flipV="1">
          <a:off x="4826000" y="57886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26687</xdr:rowOff>
    </xdr:from>
    <xdr:ext cx="762000" cy="259045"/>
    <xdr:sp macro="" textlink="">
      <xdr:nvSpPr>
        <xdr:cNvPr id="62" name="人件費最小値テキスト"/>
        <xdr:cNvSpPr txBox="1"/>
      </xdr:nvSpPr>
      <xdr:spPr>
        <a:xfrm>
          <a:off x="4914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54610</xdr:rowOff>
    </xdr:from>
    <xdr:to>
      <xdr:col>24</xdr:col>
      <xdr:colOff>114300</xdr:colOff>
      <xdr:row>41</xdr:row>
      <xdr:rowOff>54610</xdr:rowOff>
    </xdr:to>
    <xdr:cxnSp macro="">
      <xdr:nvCxnSpPr>
        <xdr:cNvPr id="63" name="直線コネクタ 62"/>
        <xdr:cNvCxnSpPr/>
      </xdr:nvCxnSpPr>
      <xdr:spPr>
        <a:xfrm>
          <a:off x="4737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45737</xdr:rowOff>
    </xdr:from>
    <xdr:ext cx="762000" cy="259045"/>
    <xdr:sp macro="" textlink="">
      <xdr:nvSpPr>
        <xdr:cNvPr id="64" name="人件費最大値テキスト"/>
        <xdr:cNvSpPr txBox="1"/>
      </xdr:nvSpPr>
      <xdr:spPr>
        <a:xfrm>
          <a:off x="4914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130810</xdr:rowOff>
    </xdr:from>
    <xdr:to>
      <xdr:col>24</xdr:col>
      <xdr:colOff>114300</xdr:colOff>
      <xdr:row>33</xdr:row>
      <xdr:rowOff>130810</xdr:rowOff>
    </xdr:to>
    <xdr:cxnSp macro="">
      <xdr:nvCxnSpPr>
        <xdr:cNvPr id="65" name="直線コネクタ 64"/>
        <xdr:cNvCxnSpPr/>
      </xdr:nvCxnSpPr>
      <xdr:spPr>
        <a:xfrm>
          <a:off x="4737100" y="578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138430</xdr:rowOff>
    </xdr:from>
    <xdr:to>
      <xdr:col>24</xdr:col>
      <xdr:colOff>25400</xdr:colOff>
      <xdr:row>38</xdr:row>
      <xdr:rowOff>20320</xdr:rowOff>
    </xdr:to>
    <xdr:cxnSp macro="">
      <xdr:nvCxnSpPr>
        <xdr:cNvPr id="66" name="直線コネクタ 65"/>
        <xdr:cNvCxnSpPr/>
      </xdr:nvCxnSpPr>
      <xdr:spPr>
        <a:xfrm>
          <a:off x="3987800" y="64820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31767</xdr:rowOff>
    </xdr:from>
    <xdr:ext cx="762000" cy="259045"/>
    <xdr:sp macro="" textlink="">
      <xdr:nvSpPr>
        <xdr:cNvPr id="67" name="人件費平均値テキスト"/>
        <xdr:cNvSpPr txBox="1"/>
      </xdr:nvSpPr>
      <xdr:spPr>
        <a:xfrm>
          <a:off x="4914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138430</xdr:rowOff>
    </xdr:from>
    <xdr:to>
      <xdr:col>19</xdr:col>
      <xdr:colOff>187325</xdr:colOff>
      <xdr:row>38</xdr:row>
      <xdr:rowOff>157480</xdr:rowOff>
    </xdr:to>
    <xdr:cxnSp macro="">
      <xdr:nvCxnSpPr>
        <xdr:cNvPr id="69" name="直線コネクタ 68"/>
        <xdr:cNvCxnSpPr/>
      </xdr:nvCxnSpPr>
      <xdr:spPr>
        <a:xfrm flipV="1">
          <a:off x="3098800" y="648208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38100</xdr:rowOff>
    </xdr:from>
    <xdr:to>
      <xdr:col>20</xdr:col>
      <xdr:colOff>38100</xdr:colOff>
      <xdr:row>36</xdr:row>
      <xdr:rowOff>139700</xdr:rowOff>
    </xdr:to>
    <xdr:sp macro="" textlink="">
      <xdr:nvSpPr>
        <xdr:cNvPr id="70" name="フローチャート: 判断 69"/>
        <xdr:cNvSpPr/>
      </xdr:nvSpPr>
      <xdr:spPr>
        <a:xfrm>
          <a:off x="3937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149877</xdr:rowOff>
    </xdr:from>
    <xdr:ext cx="736600" cy="259045"/>
    <xdr:sp macro="" textlink="">
      <xdr:nvSpPr>
        <xdr:cNvPr id="71" name="テキスト ボックス 70"/>
        <xdr:cNvSpPr txBox="1"/>
      </xdr:nvSpPr>
      <xdr:spPr>
        <a:xfrm>
          <a:off x="3606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73660</xdr:rowOff>
    </xdr:from>
    <xdr:to>
      <xdr:col>15</xdr:col>
      <xdr:colOff>98425</xdr:colOff>
      <xdr:row>38</xdr:row>
      <xdr:rowOff>157480</xdr:rowOff>
    </xdr:to>
    <xdr:cxnSp macro="">
      <xdr:nvCxnSpPr>
        <xdr:cNvPr id="72" name="直線コネクタ 71"/>
        <xdr:cNvCxnSpPr/>
      </xdr:nvCxnSpPr>
      <xdr:spPr>
        <a:xfrm>
          <a:off x="2209800" y="65887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127017</xdr:rowOff>
    </xdr:from>
    <xdr:ext cx="762000" cy="259045"/>
    <xdr:sp macro="" textlink="">
      <xdr:nvSpPr>
        <xdr:cNvPr id="74" name="テキスト ボックス 73"/>
        <xdr:cNvSpPr txBox="1"/>
      </xdr:nvSpPr>
      <xdr:spPr>
        <a:xfrm>
          <a:off x="2717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73660</xdr:rowOff>
    </xdr:from>
    <xdr:to>
      <xdr:col>11</xdr:col>
      <xdr:colOff>9525</xdr:colOff>
      <xdr:row>39</xdr:row>
      <xdr:rowOff>77470</xdr:rowOff>
    </xdr:to>
    <xdr:cxnSp macro="">
      <xdr:nvCxnSpPr>
        <xdr:cNvPr id="75" name="直線コネクタ 74"/>
        <xdr:cNvCxnSpPr/>
      </xdr:nvCxnSpPr>
      <xdr:spPr>
        <a:xfrm flipV="1">
          <a:off x="1320800" y="658876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140970</xdr:rowOff>
    </xdr:from>
    <xdr:to>
      <xdr:col>11</xdr:col>
      <xdr:colOff>60325</xdr:colOff>
      <xdr:row>36</xdr:row>
      <xdr:rowOff>71120</xdr:rowOff>
    </xdr:to>
    <xdr:sp macro="" textlink="">
      <xdr:nvSpPr>
        <xdr:cNvPr id="76" name="フローチャート: 判断 75"/>
        <xdr:cNvSpPr/>
      </xdr:nvSpPr>
      <xdr:spPr>
        <a:xfrm>
          <a:off x="2159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81297</xdr:rowOff>
    </xdr:from>
    <xdr:ext cx="762000" cy="259045"/>
    <xdr:sp macro="" textlink="">
      <xdr:nvSpPr>
        <xdr:cNvPr id="77" name="テキスト ボックス 76"/>
        <xdr:cNvSpPr txBox="1"/>
      </xdr:nvSpPr>
      <xdr:spPr>
        <a:xfrm>
          <a:off x="1828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156210</xdr:rowOff>
    </xdr:from>
    <xdr:to>
      <xdr:col>6</xdr:col>
      <xdr:colOff>171450</xdr:colOff>
      <xdr:row>36</xdr:row>
      <xdr:rowOff>86360</xdr:rowOff>
    </xdr:to>
    <xdr:sp macro="" textlink="">
      <xdr:nvSpPr>
        <xdr:cNvPr id="78" name="フローチャート: 判断 77"/>
        <xdr:cNvSpPr/>
      </xdr:nvSpPr>
      <xdr:spPr>
        <a:xfrm>
          <a:off x="1270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96537</xdr:rowOff>
    </xdr:from>
    <xdr:ext cx="762000" cy="259045"/>
    <xdr:sp macro="" textlink="">
      <xdr:nvSpPr>
        <xdr:cNvPr id="79" name="テキスト ボックス 78"/>
        <xdr:cNvSpPr txBox="1"/>
      </xdr:nvSpPr>
      <xdr:spPr>
        <a:xfrm>
          <a:off x="939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140970</xdr:rowOff>
    </xdr:from>
    <xdr:to>
      <xdr:col>24</xdr:col>
      <xdr:colOff>76200</xdr:colOff>
      <xdr:row>38</xdr:row>
      <xdr:rowOff>71120</xdr:rowOff>
    </xdr:to>
    <xdr:sp macro="" textlink="">
      <xdr:nvSpPr>
        <xdr:cNvPr id="85" name="楕円 84"/>
        <xdr:cNvSpPr/>
      </xdr:nvSpPr>
      <xdr:spPr>
        <a:xfrm>
          <a:off x="47752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113047</xdr:rowOff>
    </xdr:from>
    <xdr:ext cx="762000" cy="259045"/>
    <xdr:sp macro="" textlink="">
      <xdr:nvSpPr>
        <xdr:cNvPr id="86" name="人件費該当値テキスト"/>
        <xdr:cNvSpPr txBox="1"/>
      </xdr:nvSpPr>
      <xdr:spPr>
        <a:xfrm>
          <a:off x="49149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87630</xdr:rowOff>
    </xdr:from>
    <xdr:to>
      <xdr:col>20</xdr:col>
      <xdr:colOff>38100</xdr:colOff>
      <xdr:row>38</xdr:row>
      <xdr:rowOff>17780</xdr:rowOff>
    </xdr:to>
    <xdr:sp macro="" textlink="">
      <xdr:nvSpPr>
        <xdr:cNvPr id="87" name="楕円 86"/>
        <xdr:cNvSpPr/>
      </xdr:nvSpPr>
      <xdr:spPr>
        <a:xfrm>
          <a:off x="3937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2557</xdr:rowOff>
    </xdr:from>
    <xdr:ext cx="736600" cy="259045"/>
    <xdr:sp macro="" textlink="">
      <xdr:nvSpPr>
        <xdr:cNvPr id="88" name="テキスト ボックス 87"/>
        <xdr:cNvSpPr txBox="1"/>
      </xdr:nvSpPr>
      <xdr:spPr>
        <a:xfrm>
          <a:off x="3606800" y="651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106680</xdr:rowOff>
    </xdr:from>
    <xdr:to>
      <xdr:col>15</xdr:col>
      <xdr:colOff>149225</xdr:colOff>
      <xdr:row>39</xdr:row>
      <xdr:rowOff>36830</xdr:rowOff>
    </xdr:to>
    <xdr:sp macro="" textlink="">
      <xdr:nvSpPr>
        <xdr:cNvPr id="89" name="楕円 88"/>
        <xdr:cNvSpPr/>
      </xdr:nvSpPr>
      <xdr:spPr>
        <a:xfrm>
          <a:off x="3048000" y="662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21607</xdr:rowOff>
    </xdr:from>
    <xdr:ext cx="762000" cy="259045"/>
    <xdr:sp macro="" textlink="">
      <xdr:nvSpPr>
        <xdr:cNvPr id="90" name="テキスト ボックス 89"/>
        <xdr:cNvSpPr txBox="1"/>
      </xdr:nvSpPr>
      <xdr:spPr>
        <a:xfrm>
          <a:off x="2717800" y="670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22860</xdr:rowOff>
    </xdr:from>
    <xdr:to>
      <xdr:col>11</xdr:col>
      <xdr:colOff>60325</xdr:colOff>
      <xdr:row>38</xdr:row>
      <xdr:rowOff>124460</xdr:rowOff>
    </xdr:to>
    <xdr:sp macro="" textlink="">
      <xdr:nvSpPr>
        <xdr:cNvPr id="91" name="楕円 90"/>
        <xdr:cNvSpPr/>
      </xdr:nvSpPr>
      <xdr:spPr>
        <a:xfrm>
          <a:off x="21590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109237</xdr:rowOff>
    </xdr:from>
    <xdr:ext cx="762000" cy="259045"/>
    <xdr:sp macro="" textlink="">
      <xdr:nvSpPr>
        <xdr:cNvPr id="92" name="テキスト ボックス 91"/>
        <xdr:cNvSpPr txBox="1"/>
      </xdr:nvSpPr>
      <xdr:spPr>
        <a:xfrm>
          <a:off x="1828800" y="662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26670</xdr:rowOff>
    </xdr:from>
    <xdr:to>
      <xdr:col>6</xdr:col>
      <xdr:colOff>171450</xdr:colOff>
      <xdr:row>39</xdr:row>
      <xdr:rowOff>128270</xdr:rowOff>
    </xdr:to>
    <xdr:sp macro="" textlink="">
      <xdr:nvSpPr>
        <xdr:cNvPr id="93" name="楕円 92"/>
        <xdr:cNvSpPr/>
      </xdr:nvSpPr>
      <xdr:spPr>
        <a:xfrm>
          <a:off x="1270000" y="671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113047</xdr:rowOff>
    </xdr:from>
    <xdr:ext cx="762000" cy="259045"/>
    <xdr:sp macro="" textlink="">
      <xdr:nvSpPr>
        <xdr:cNvPr id="94" name="テキスト ボックス 93"/>
        <xdr:cNvSpPr txBox="1"/>
      </xdr:nvSpPr>
      <xdr:spPr>
        <a:xfrm>
          <a:off x="939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物件費に係る経常収支比率は愛知県平均、類似団体平均のいずれよりも高い水準となっている。前年度に比べ０．５ポイントの改善となっているが、これは、平成２８年度中に実施した情報セキュリティ強化対策業務、社会保障・税番号制度システム整備業務の委託料など、情報システムに関する委託料の減が主な理由としてあげられる。今後も、効率的な事業の運用により削減を図っていく。</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128633</xdr:rowOff>
    </xdr:from>
    <xdr:to>
      <xdr:col>82</xdr:col>
      <xdr:colOff>107950</xdr:colOff>
      <xdr:row>20</xdr:row>
      <xdr:rowOff>149860</xdr:rowOff>
    </xdr:to>
    <xdr:cxnSp macro="">
      <xdr:nvCxnSpPr>
        <xdr:cNvPr id="124" name="直線コネクタ 123"/>
        <xdr:cNvCxnSpPr/>
      </xdr:nvCxnSpPr>
      <xdr:spPr>
        <a:xfrm flipV="1">
          <a:off x="16510000" y="2357483"/>
          <a:ext cx="0" cy="122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5"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6" name="直線コネクタ 125"/>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43560</xdr:rowOff>
    </xdr:from>
    <xdr:ext cx="762000" cy="259045"/>
    <xdr:sp macro="" textlink="">
      <xdr:nvSpPr>
        <xdr:cNvPr id="127" name="物件費最大値テキスト"/>
        <xdr:cNvSpPr txBox="1"/>
      </xdr:nvSpPr>
      <xdr:spPr>
        <a:xfrm>
          <a:off x="16598900" y="2100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128633</xdr:rowOff>
    </xdr:from>
    <xdr:to>
      <xdr:col>82</xdr:col>
      <xdr:colOff>196850</xdr:colOff>
      <xdr:row>13</xdr:row>
      <xdr:rowOff>128633</xdr:rowOff>
    </xdr:to>
    <xdr:cxnSp macro="">
      <xdr:nvCxnSpPr>
        <xdr:cNvPr id="128" name="直線コネクタ 127"/>
        <xdr:cNvCxnSpPr/>
      </xdr:nvCxnSpPr>
      <xdr:spPr>
        <a:xfrm>
          <a:off x="16421100" y="235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69850</xdr:rowOff>
    </xdr:from>
    <xdr:to>
      <xdr:col>82</xdr:col>
      <xdr:colOff>107950</xdr:colOff>
      <xdr:row>17</xdr:row>
      <xdr:rowOff>102507</xdr:rowOff>
    </xdr:to>
    <xdr:cxnSp macro="">
      <xdr:nvCxnSpPr>
        <xdr:cNvPr id="129" name="直線コネクタ 128"/>
        <xdr:cNvCxnSpPr/>
      </xdr:nvCxnSpPr>
      <xdr:spPr>
        <a:xfrm flipV="1">
          <a:off x="15671800" y="29845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115587</xdr:rowOff>
    </xdr:from>
    <xdr:ext cx="762000" cy="259045"/>
    <xdr:sp macro="" textlink="">
      <xdr:nvSpPr>
        <xdr:cNvPr id="130" name="物件費平均値テキスト"/>
        <xdr:cNvSpPr txBox="1"/>
      </xdr:nvSpPr>
      <xdr:spPr>
        <a:xfrm>
          <a:off x="16598900" y="2687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99060</xdr:rowOff>
    </xdr:from>
    <xdr:to>
      <xdr:col>82</xdr:col>
      <xdr:colOff>158750</xdr:colOff>
      <xdr:row>17</xdr:row>
      <xdr:rowOff>29210</xdr:rowOff>
    </xdr:to>
    <xdr:sp macro="" textlink="">
      <xdr:nvSpPr>
        <xdr:cNvPr id="131" name="フローチャート: 判断 130"/>
        <xdr:cNvSpPr/>
      </xdr:nvSpPr>
      <xdr:spPr>
        <a:xfrm>
          <a:off x="164592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102507</xdr:rowOff>
    </xdr:from>
    <xdr:to>
      <xdr:col>78</xdr:col>
      <xdr:colOff>69850</xdr:colOff>
      <xdr:row>17</xdr:row>
      <xdr:rowOff>109038</xdr:rowOff>
    </xdr:to>
    <xdr:cxnSp macro="">
      <xdr:nvCxnSpPr>
        <xdr:cNvPr id="132" name="直線コネクタ 131"/>
        <xdr:cNvCxnSpPr/>
      </xdr:nvCxnSpPr>
      <xdr:spPr>
        <a:xfrm flipV="1">
          <a:off x="14782800" y="3017157"/>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85997</xdr:rowOff>
    </xdr:from>
    <xdr:to>
      <xdr:col>78</xdr:col>
      <xdr:colOff>120650</xdr:colOff>
      <xdr:row>17</xdr:row>
      <xdr:rowOff>16147</xdr:rowOff>
    </xdr:to>
    <xdr:sp macro="" textlink="">
      <xdr:nvSpPr>
        <xdr:cNvPr id="133" name="フローチャート: 判断 132"/>
        <xdr:cNvSpPr/>
      </xdr:nvSpPr>
      <xdr:spPr>
        <a:xfrm>
          <a:off x="15621000" y="282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26324</xdr:rowOff>
    </xdr:from>
    <xdr:ext cx="736600" cy="259045"/>
    <xdr:sp macro="" textlink="">
      <xdr:nvSpPr>
        <xdr:cNvPr id="134" name="テキスト ボックス 133"/>
        <xdr:cNvSpPr txBox="1"/>
      </xdr:nvSpPr>
      <xdr:spPr>
        <a:xfrm>
          <a:off x="15290800" y="25980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89444</xdr:rowOff>
    </xdr:from>
    <xdr:to>
      <xdr:col>73</xdr:col>
      <xdr:colOff>180975</xdr:colOff>
      <xdr:row>17</xdr:row>
      <xdr:rowOff>109038</xdr:rowOff>
    </xdr:to>
    <xdr:cxnSp macro="">
      <xdr:nvCxnSpPr>
        <xdr:cNvPr id="135" name="直線コネクタ 134"/>
        <xdr:cNvCxnSpPr/>
      </xdr:nvCxnSpPr>
      <xdr:spPr>
        <a:xfrm>
          <a:off x="13893800" y="3004094"/>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53340</xdr:rowOff>
    </xdr:from>
    <xdr:to>
      <xdr:col>74</xdr:col>
      <xdr:colOff>31750</xdr:colOff>
      <xdr:row>16</xdr:row>
      <xdr:rowOff>154940</xdr:rowOff>
    </xdr:to>
    <xdr:sp macro="" textlink="">
      <xdr:nvSpPr>
        <xdr:cNvPr id="136" name="フローチャート: 判断 135"/>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165117</xdr:rowOff>
    </xdr:from>
    <xdr:ext cx="762000" cy="259045"/>
    <xdr:sp macro="" textlink="">
      <xdr:nvSpPr>
        <xdr:cNvPr id="137" name="テキスト ボックス 136"/>
        <xdr:cNvSpPr txBox="1"/>
      </xdr:nvSpPr>
      <xdr:spPr>
        <a:xfrm>
          <a:off x="14401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69850</xdr:rowOff>
    </xdr:from>
    <xdr:to>
      <xdr:col>69</xdr:col>
      <xdr:colOff>92075</xdr:colOff>
      <xdr:row>17</xdr:row>
      <xdr:rowOff>89444</xdr:rowOff>
    </xdr:to>
    <xdr:cxnSp macro="">
      <xdr:nvCxnSpPr>
        <xdr:cNvPr id="138" name="直線コネクタ 137"/>
        <xdr:cNvCxnSpPr/>
      </xdr:nvCxnSpPr>
      <xdr:spPr>
        <a:xfrm>
          <a:off x="13004800" y="298450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46809</xdr:rowOff>
    </xdr:from>
    <xdr:to>
      <xdr:col>69</xdr:col>
      <xdr:colOff>142875</xdr:colOff>
      <xdr:row>16</xdr:row>
      <xdr:rowOff>148409</xdr:rowOff>
    </xdr:to>
    <xdr:sp macro="" textlink="">
      <xdr:nvSpPr>
        <xdr:cNvPr id="139" name="フローチャート: 判断 138"/>
        <xdr:cNvSpPr/>
      </xdr:nvSpPr>
      <xdr:spPr>
        <a:xfrm>
          <a:off x="13843000" y="279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158586</xdr:rowOff>
    </xdr:from>
    <xdr:ext cx="762000" cy="259045"/>
    <xdr:sp macro="" textlink="">
      <xdr:nvSpPr>
        <xdr:cNvPr id="140" name="テキスト ボックス 139"/>
        <xdr:cNvSpPr txBox="1"/>
      </xdr:nvSpPr>
      <xdr:spPr>
        <a:xfrm>
          <a:off x="13512800" y="255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1088</xdr:rowOff>
    </xdr:from>
    <xdr:to>
      <xdr:col>65</xdr:col>
      <xdr:colOff>53975</xdr:colOff>
      <xdr:row>16</xdr:row>
      <xdr:rowOff>102688</xdr:rowOff>
    </xdr:to>
    <xdr:sp macro="" textlink="">
      <xdr:nvSpPr>
        <xdr:cNvPr id="141" name="フローチャート: 判断 140"/>
        <xdr:cNvSpPr/>
      </xdr:nvSpPr>
      <xdr:spPr>
        <a:xfrm>
          <a:off x="129540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112865</xdr:rowOff>
    </xdr:from>
    <xdr:ext cx="762000" cy="259045"/>
    <xdr:sp macro="" textlink="">
      <xdr:nvSpPr>
        <xdr:cNvPr id="142" name="テキスト ボックス 141"/>
        <xdr:cNvSpPr txBox="1"/>
      </xdr:nvSpPr>
      <xdr:spPr>
        <a:xfrm>
          <a:off x="12623800" y="251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48" name="楕円 147"/>
        <xdr:cNvSpPr/>
      </xdr:nvSpPr>
      <xdr:spPr>
        <a:xfrm>
          <a:off x="164592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162577</xdr:rowOff>
    </xdr:from>
    <xdr:ext cx="762000" cy="259045"/>
    <xdr:sp macro="" textlink="">
      <xdr:nvSpPr>
        <xdr:cNvPr id="149" name="物件費該当値テキスト"/>
        <xdr:cNvSpPr txBox="1"/>
      </xdr:nvSpPr>
      <xdr:spPr>
        <a:xfrm>
          <a:off x="165989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51707</xdr:rowOff>
    </xdr:from>
    <xdr:to>
      <xdr:col>78</xdr:col>
      <xdr:colOff>120650</xdr:colOff>
      <xdr:row>17</xdr:row>
      <xdr:rowOff>153307</xdr:rowOff>
    </xdr:to>
    <xdr:sp macro="" textlink="">
      <xdr:nvSpPr>
        <xdr:cNvPr id="150" name="楕円 149"/>
        <xdr:cNvSpPr/>
      </xdr:nvSpPr>
      <xdr:spPr>
        <a:xfrm>
          <a:off x="15621000" y="296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138084</xdr:rowOff>
    </xdr:from>
    <xdr:ext cx="736600" cy="259045"/>
    <xdr:sp macro="" textlink="">
      <xdr:nvSpPr>
        <xdr:cNvPr id="151" name="テキスト ボックス 150"/>
        <xdr:cNvSpPr txBox="1"/>
      </xdr:nvSpPr>
      <xdr:spPr>
        <a:xfrm>
          <a:off x="15290800" y="3052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58238</xdr:rowOff>
    </xdr:from>
    <xdr:to>
      <xdr:col>74</xdr:col>
      <xdr:colOff>31750</xdr:colOff>
      <xdr:row>17</xdr:row>
      <xdr:rowOff>159838</xdr:rowOff>
    </xdr:to>
    <xdr:sp macro="" textlink="">
      <xdr:nvSpPr>
        <xdr:cNvPr id="152" name="楕円 151"/>
        <xdr:cNvSpPr/>
      </xdr:nvSpPr>
      <xdr:spPr>
        <a:xfrm>
          <a:off x="14732000" y="2972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144615</xdr:rowOff>
    </xdr:from>
    <xdr:ext cx="762000" cy="259045"/>
    <xdr:sp macro="" textlink="">
      <xdr:nvSpPr>
        <xdr:cNvPr id="153" name="テキスト ボックス 152"/>
        <xdr:cNvSpPr txBox="1"/>
      </xdr:nvSpPr>
      <xdr:spPr>
        <a:xfrm>
          <a:off x="14401800" y="305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38644</xdr:rowOff>
    </xdr:from>
    <xdr:to>
      <xdr:col>69</xdr:col>
      <xdr:colOff>142875</xdr:colOff>
      <xdr:row>17</xdr:row>
      <xdr:rowOff>140244</xdr:rowOff>
    </xdr:to>
    <xdr:sp macro="" textlink="">
      <xdr:nvSpPr>
        <xdr:cNvPr id="154" name="楕円 153"/>
        <xdr:cNvSpPr/>
      </xdr:nvSpPr>
      <xdr:spPr>
        <a:xfrm>
          <a:off x="13843000" y="295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125021</xdr:rowOff>
    </xdr:from>
    <xdr:ext cx="762000" cy="259045"/>
    <xdr:sp macro="" textlink="">
      <xdr:nvSpPr>
        <xdr:cNvPr id="155" name="テキスト ボックス 154"/>
        <xdr:cNvSpPr txBox="1"/>
      </xdr:nvSpPr>
      <xdr:spPr>
        <a:xfrm>
          <a:off x="13512800" y="303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56" name="楕円 155"/>
        <xdr:cNvSpPr/>
      </xdr:nvSpPr>
      <xdr:spPr>
        <a:xfrm>
          <a:off x="12954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105427</xdr:rowOff>
    </xdr:from>
    <xdr:ext cx="762000" cy="259045"/>
    <xdr:sp macro="" textlink="">
      <xdr:nvSpPr>
        <xdr:cNvPr id="157" name="テキスト ボックス 156"/>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扶助費に係る経常収支比率は、前年度比で０．２ポイント悪化しており、県内平均は下回っているものの、類似団体との比較では高くなっている。</a:t>
          </a:r>
          <a:endParaRPr lang="ja-JP" altLang="ja-JP" sz="1400">
            <a:effectLst/>
          </a:endParaRPr>
        </a:p>
        <a:p>
          <a:r>
            <a:rPr kumimoji="1" lang="ja-JP" altLang="ja-JP" sz="1100">
              <a:solidFill>
                <a:schemeClr val="dk1"/>
              </a:solidFill>
              <a:effectLst/>
              <a:latin typeface="+mn-lt"/>
              <a:ea typeface="+mn-ea"/>
              <a:cs typeface="+mn-cs"/>
            </a:rPr>
            <a:t>　増加要因の一つとして、生活保護の医療扶助費が増加していることが挙げられるが、就労支援等、生活保護にならないような支援や、医療の適正受診勧奨等に継続的に力を入れていくことで、上昇傾向に歯止めをかけるよう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2" name="直線コネクタ 171"/>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3" name="テキスト ボックス 172"/>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4" name="直線コネクタ 173"/>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5" name="テキスト ボックス 174"/>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6" name="直線コネクタ 175"/>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7" name="テキスト ボックス 176"/>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8" name="直線コネクタ 177"/>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9" name="テキスト ボックス 178"/>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106426</xdr:rowOff>
    </xdr:from>
    <xdr:to>
      <xdr:col>24</xdr:col>
      <xdr:colOff>25400</xdr:colOff>
      <xdr:row>61</xdr:row>
      <xdr:rowOff>152146</xdr:rowOff>
    </xdr:to>
    <xdr:cxnSp macro="">
      <xdr:nvCxnSpPr>
        <xdr:cNvPr id="183" name="直線コネクタ 182"/>
        <xdr:cNvCxnSpPr/>
      </xdr:nvCxnSpPr>
      <xdr:spPr>
        <a:xfrm flipV="1">
          <a:off x="4826000" y="9193276"/>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124223</xdr:rowOff>
    </xdr:from>
    <xdr:ext cx="762000" cy="259045"/>
    <xdr:sp macro="" textlink="">
      <xdr:nvSpPr>
        <xdr:cNvPr id="184" name="扶助費最小値テキスト"/>
        <xdr:cNvSpPr txBox="1"/>
      </xdr:nvSpPr>
      <xdr:spPr>
        <a:xfrm>
          <a:off x="4914900" y="10582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152146</xdr:rowOff>
    </xdr:from>
    <xdr:to>
      <xdr:col>24</xdr:col>
      <xdr:colOff>114300</xdr:colOff>
      <xdr:row>61</xdr:row>
      <xdr:rowOff>152146</xdr:rowOff>
    </xdr:to>
    <xdr:cxnSp macro="">
      <xdr:nvCxnSpPr>
        <xdr:cNvPr id="185" name="直線コネクタ 184"/>
        <xdr:cNvCxnSpPr/>
      </xdr:nvCxnSpPr>
      <xdr:spPr>
        <a:xfrm>
          <a:off x="4737100" y="10610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21353</xdr:rowOff>
    </xdr:from>
    <xdr:ext cx="762000" cy="259045"/>
    <xdr:sp macro="" textlink="">
      <xdr:nvSpPr>
        <xdr:cNvPr id="186" name="扶助費最大値テキスト"/>
        <xdr:cNvSpPr txBox="1"/>
      </xdr:nvSpPr>
      <xdr:spPr>
        <a:xfrm>
          <a:off x="4914900" y="893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106426</xdr:rowOff>
    </xdr:from>
    <xdr:to>
      <xdr:col>24</xdr:col>
      <xdr:colOff>114300</xdr:colOff>
      <xdr:row>53</xdr:row>
      <xdr:rowOff>106426</xdr:rowOff>
    </xdr:to>
    <xdr:cxnSp macro="">
      <xdr:nvCxnSpPr>
        <xdr:cNvPr id="187" name="直線コネクタ 186"/>
        <xdr:cNvCxnSpPr/>
      </xdr:nvCxnSpPr>
      <xdr:spPr>
        <a:xfrm>
          <a:off x="4737100" y="91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51562</xdr:rowOff>
    </xdr:from>
    <xdr:to>
      <xdr:col>24</xdr:col>
      <xdr:colOff>25400</xdr:colOff>
      <xdr:row>57</xdr:row>
      <xdr:rowOff>69850</xdr:rowOff>
    </xdr:to>
    <xdr:cxnSp macro="">
      <xdr:nvCxnSpPr>
        <xdr:cNvPr id="188" name="直線コネクタ 187"/>
        <xdr:cNvCxnSpPr/>
      </xdr:nvCxnSpPr>
      <xdr:spPr>
        <a:xfrm>
          <a:off x="3987800" y="982421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33291</xdr:rowOff>
    </xdr:from>
    <xdr:ext cx="762000" cy="259045"/>
    <xdr:sp macro="" textlink="">
      <xdr:nvSpPr>
        <xdr:cNvPr id="189" name="扶助費平均値テキスト"/>
        <xdr:cNvSpPr txBox="1"/>
      </xdr:nvSpPr>
      <xdr:spPr>
        <a:xfrm>
          <a:off x="4914900" y="9463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16764</xdr:rowOff>
    </xdr:from>
    <xdr:to>
      <xdr:col>24</xdr:col>
      <xdr:colOff>76200</xdr:colOff>
      <xdr:row>56</xdr:row>
      <xdr:rowOff>118364</xdr:rowOff>
    </xdr:to>
    <xdr:sp macro="" textlink="">
      <xdr:nvSpPr>
        <xdr:cNvPr id="190" name="フローチャート: 判断 189"/>
        <xdr:cNvSpPr/>
      </xdr:nvSpPr>
      <xdr:spPr>
        <a:xfrm>
          <a:off x="47752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168148</xdr:rowOff>
    </xdr:from>
    <xdr:to>
      <xdr:col>19</xdr:col>
      <xdr:colOff>187325</xdr:colOff>
      <xdr:row>57</xdr:row>
      <xdr:rowOff>51562</xdr:rowOff>
    </xdr:to>
    <xdr:cxnSp macro="">
      <xdr:nvCxnSpPr>
        <xdr:cNvPr id="191" name="直線コネクタ 190"/>
        <xdr:cNvCxnSpPr/>
      </xdr:nvCxnSpPr>
      <xdr:spPr>
        <a:xfrm>
          <a:off x="3098800" y="976934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169926</xdr:rowOff>
    </xdr:from>
    <xdr:to>
      <xdr:col>20</xdr:col>
      <xdr:colOff>38100</xdr:colOff>
      <xdr:row>56</xdr:row>
      <xdr:rowOff>100076</xdr:rowOff>
    </xdr:to>
    <xdr:sp macro="" textlink="">
      <xdr:nvSpPr>
        <xdr:cNvPr id="192" name="フローチャート: 判断 191"/>
        <xdr:cNvSpPr/>
      </xdr:nvSpPr>
      <xdr:spPr>
        <a:xfrm>
          <a:off x="3937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110253</xdr:rowOff>
    </xdr:from>
    <xdr:ext cx="736600" cy="259045"/>
    <xdr:sp macro="" textlink="">
      <xdr:nvSpPr>
        <xdr:cNvPr id="193" name="テキスト ボックス 192"/>
        <xdr:cNvSpPr txBox="1"/>
      </xdr:nvSpPr>
      <xdr:spPr>
        <a:xfrm>
          <a:off x="3606800" y="936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159004</xdr:rowOff>
    </xdr:from>
    <xdr:to>
      <xdr:col>15</xdr:col>
      <xdr:colOff>98425</xdr:colOff>
      <xdr:row>56</xdr:row>
      <xdr:rowOff>168148</xdr:rowOff>
    </xdr:to>
    <xdr:cxnSp macro="">
      <xdr:nvCxnSpPr>
        <xdr:cNvPr id="194" name="直線コネクタ 193"/>
        <xdr:cNvCxnSpPr/>
      </xdr:nvCxnSpPr>
      <xdr:spPr>
        <a:xfrm>
          <a:off x="2209800" y="97602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124206</xdr:rowOff>
    </xdr:from>
    <xdr:to>
      <xdr:col>15</xdr:col>
      <xdr:colOff>149225</xdr:colOff>
      <xdr:row>56</xdr:row>
      <xdr:rowOff>54356</xdr:rowOff>
    </xdr:to>
    <xdr:sp macro="" textlink="">
      <xdr:nvSpPr>
        <xdr:cNvPr id="195" name="フローチャート: 判断 194"/>
        <xdr:cNvSpPr/>
      </xdr:nvSpPr>
      <xdr:spPr>
        <a:xfrm>
          <a:off x="3048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64533</xdr:rowOff>
    </xdr:from>
    <xdr:ext cx="762000" cy="259045"/>
    <xdr:sp macro="" textlink="">
      <xdr:nvSpPr>
        <xdr:cNvPr id="196" name="テキスト ボックス 195"/>
        <xdr:cNvSpPr txBox="1"/>
      </xdr:nvSpPr>
      <xdr:spPr>
        <a:xfrm>
          <a:off x="2717800" y="93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122428</xdr:rowOff>
    </xdr:from>
    <xdr:to>
      <xdr:col>11</xdr:col>
      <xdr:colOff>9525</xdr:colOff>
      <xdr:row>56</xdr:row>
      <xdr:rowOff>159004</xdr:rowOff>
    </xdr:to>
    <xdr:cxnSp macro="">
      <xdr:nvCxnSpPr>
        <xdr:cNvPr id="197" name="直線コネクタ 196"/>
        <xdr:cNvCxnSpPr/>
      </xdr:nvCxnSpPr>
      <xdr:spPr>
        <a:xfrm>
          <a:off x="1320800" y="97236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140208</xdr:rowOff>
    </xdr:from>
    <xdr:to>
      <xdr:col>11</xdr:col>
      <xdr:colOff>60325</xdr:colOff>
      <xdr:row>55</xdr:row>
      <xdr:rowOff>70358</xdr:rowOff>
    </xdr:to>
    <xdr:sp macro="" textlink="">
      <xdr:nvSpPr>
        <xdr:cNvPr id="198" name="フローチャート: 判断 197"/>
        <xdr:cNvSpPr/>
      </xdr:nvSpPr>
      <xdr:spPr>
        <a:xfrm>
          <a:off x="2159000" y="9398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80535</xdr:rowOff>
    </xdr:from>
    <xdr:ext cx="762000" cy="259045"/>
    <xdr:sp macro="" textlink="">
      <xdr:nvSpPr>
        <xdr:cNvPr id="199" name="テキスト ボックス 198"/>
        <xdr:cNvSpPr txBox="1"/>
      </xdr:nvSpPr>
      <xdr:spPr>
        <a:xfrm>
          <a:off x="1828800" y="9167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131064</xdr:rowOff>
    </xdr:from>
    <xdr:to>
      <xdr:col>6</xdr:col>
      <xdr:colOff>171450</xdr:colOff>
      <xdr:row>55</xdr:row>
      <xdr:rowOff>61214</xdr:rowOff>
    </xdr:to>
    <xdr:sp macro="" textlink="">
      <xdr:nvSpPr>
        <xdr:cNvPr id="200" name="フローチャート: 判断 199"/>
        <xdr:cNvSpPr/>
      </xdr:nvSpPr>
      <xdr:spPr>
        <a:xfrm>
          <a:off x="1270000" y="9389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71391</xdr:rowOff>
    </xdr:from>
    <xdr:ext cx="762000" cy="259045"/>
    <xdr:sp macro="" textlink="">
      <xdr:nvSpPr>
        <xdr:cNvPr id="201" name="テキスト ボックス 200"/>
        <xdr:cNvSpPr txBox="1"/>
      </xdr:nvSpPr>
      <xdr:spPr>
        <a:xfrm>
          <a:off x="939800" y="915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207" name="楕円 206"/>
        <xdr:cNvSpPr/>
      </xdr:nvSpPr>
      <xdr:spPr>
        <a:xfrm>
          <a:off x="4775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162577</xdr:rowOff>
    </xdr:from>
    <xdr:ext cx="762000" cy="259045"/>
    <xdr:sp macro="" textlink="">
      <xdr:nvSpPr>
        <xdr:cNvPr id="208" name="扶助費該当値テキスト"/>
        <xdr:cNvSpPr txBox="1"/>
      </xdr:nvSpPr>
      <xdr:spPr>
        <a:xfrm>
          <a:off x="4914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762</xdr:rowOff>
    </xdr:from>
    <xdr:to>
      <xdr:col>20</xdr:col>
      <xdr:colOff>38100</xdr:colOff>
      <xdr:row>57</xdr:row>
      <xdr:rowOff>102362</xdr:rowOff>
    </xdr:to>
    <xdr:sp macro="" textlink="">
      <xdr:nvSpPr>
        <xdr:cNvPr id="209" name="楕円 208"/>
        <xdr:cNvSpPr/>
      </xdr:nvSpPr>
      <xdr:spPr>
        <a:xfrm>
          <a:off x="3937000" y="977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87139</xdr:rowOff>
    </xdr:from>
    <xdr:ext cx="736600" cy="259045"/>
    <xdr:sp macro="" textlink="">
      <xdr:nvSpPr>
        <xdr:cNvPr id="210" name="テキスト ボックス 209"/>
        <xdr:cNvSpPr txBox="1"/>
      </xdr:nvSpPr>
      <xdr:spPr>
        <a:xfrm>
          <a:off x="3606800" y="9859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117348</xdr:rowOff>
    </xdr:from>
    <xdr:to>
      <xdr:col>15</xdr:col>
      <xdr:colOff>149225</xdr:colOff>
      <xdr:row>57</xdr:row>
      <xdr:rowOff>47498</xdr:rowOff>
    </xdr:to>
    <xdr:sp macro="" textlink="">
      <xdr:nvSpPr>
        <xdr:cNvPr id="211" name="楕円 210"/>
        <xdr:cNvSpPr/>
      </xdr:nvSpPr>
      <xdr:spPr>
        <a:xfrm>
          <a:off x="3048000" y="971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32275</xdr:rowOff>
    </xdr:from>
    <xdr:ext cx="762000" cy="259045"/>
    <xdr:sp macro="" textlink="">
      <xdr:nvSpPr>
        <xdr:cNvPr id="212" name="テキスト ボックス 211"/>
        <xdr:cNvSpPr txBox="1"/>
      </xdr:nvSpPr>
      <xdr:spPr>
        <a:xfrm>
          <a:off x="27178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108204</xdr:rowOff>
    </xdr:from>
    <xdr:to>
      <xdr:col>11</xdr:col>
      <xdr:colOff>60325</xdr:colOff>
      <xdr:row>57</xdr:row>
      <xdr:rowOff>38354</xdr:rowOff>
    </xdr:to>
    <xdr:sp macro="" textlink="">
      <xdr:nvSpPr>
        <xdr:cNvPr id="213" name="楕円 212"/>
        <xdr:cNvSpPr/>
      </xdr:nvSpPr>
      <xdr:spPr>
        <a:xfrm>
          <a:off x="2159000" y="970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23131</xdr:rowOff>
    </xdr:from>
    <xdr:ext cx="762000" cy="259045"/>
    <xdr:sp macro="" textlink="">
      <xdr:nvSpPr>
        <xdr:cNvPr id="214" name="テキスト ボックス 213"/>
        <xdr:cNvSpPr txBox="1"/>
      </xdr:nvSpPr>
      <xdr:spPr>
        <a:xfrm>
          <a:off x="1828800" y="9795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71628</xdr:rowOff>
    </xdr:from>
    <xdr:to>
      <xdr:col>6</xdr:col>
      <xdr:colOff>171450</xdr:colOff>
      <xdr:row>57</xdr:row>
      <xdr:rowOff>1778</xdr:rowOff>
    </xdr:to>
    <xdr:sp macro="" textlink="">
      <xdr:nvSpPr>
        <xdr:cNvPr id="215" name="楕円 214"/>
        <xdr:cNvSpPr/>
      </xdr:nvSpPr>
      <xdr:spPr>
        <a:xfrm>
          <a:off x="1270000" y="967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158005</xdr:rowOff>
    </xdr:from>
    <xdr:ext cx="762000" cy="259045"/>
    <xdr:sp macro="" textlink="">
      <xdr:nvSpPr>
        <xdr:cNvPr id="216" name="テキスト ボックス 215"/>
        <xdr:cNvSpPr txBox="1"/>
      </xdr:nvSpPr>
      <xdr:spPr>
        <a:xfrm>
          <a:off x="939800" y="975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その他に対する経常収支比率は、前年度と比較して０．３ポイント改善し、県平均を上回ったが、類似団体平均は下回っている。今後、後期高齢者医療事業特別会計等への繰出金が増加していくことが予想されるが、各事業における事業内容を精査していく。</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88900</xdr:rowOff>
    </xdr:from>
    <xdr:to>
      <xdr:col>82</xdr:col>
      <xdr:colOff>107950</xdr:colOff>
      <xdr:row>60</xdr:row>
      <xdr:rowOff>119380</xdr:rowOff>
    </xdr:to>
    <xdr:cxnSp macro="">
      <xdr:nvCxnSpPr>
        <xdr:cNvPr id="244" name="直線コネクタ 243"/>
        <xdr:cNvCxnSpPr/>
      </xdr:nvCxnSpPr>
      <xdr:spPr>
        <a:xfrm flipV="1">
          <a:off x="16510000" y="90043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91457</xdr:rowOff>
    </xdr:from>
    <xdr:ext cx="762000" cy="259045"/>
    <xdr:sp macro="" textlink="">
      <xdr:nvSpPr>
        <xdr:cNvPr id="245" name="その他最小値テキスト"/>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119380</xdr:rowOff>
    </xdr:from>
    <xdr:to>
      <xdr:col>82</xdr:col>
      <xdr:colOff>196850</xdr:colOff>
      <xdr:row>60</xdr:row>
      <xdr:rowOff>119380</xdr:rowOff>
    </xdr:to>
    <xdr:cxnSp macro="">
      <xdr:nvCxnSpPr>
        <xdr:cNvPr id="246" name="直線コネクタ 245"/>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3827</xdr:rowOff>
    </xdr:from>
    <xdr:ext cx="762000" cy="259045"/>
    <xdr:sp macro="" textlink="">
      <xdr:nvSpPr>
        <xdr:cNvPr id="247" name="その他最大値テキスト"/>
        <xdr:cNvSpPr txBox="1"/>
      </xdr:nvSpPr>
      <xdr:spPr>
        <a:xfrm>
          <a:off x="16598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88900</xdr:rowOff>
    </xdr:from>
    <xdr:to>
      <xdr:col>82</xdr:col>
      <xdr:colOff>196850</xdr:colOff>
      <xdr:row>52</xdr:row>
      <xdr:rowOff>88900</xdr:rowOff>
    </xdr:to>
    <xdr:cxnSp macro="">
      <xdr:nvCxnSpPr>
        <xdr:cNvPr id="248" name="直線コネクタ 247"/>
        <xdr:cNvCxnSpPr/>
      </xdr:nvCxnSpPr>
      <xdr:spPr>
        <a:xfrm>
          <a:off x="16421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138430</xdr:rowOff>
    </xdr:from>
    <xdr:to>
      <xdr:col>82</xdr:col>
      <xdr:colOff>107950</xdr:colOff>
      <xdr:row>55</xdr:row>
      <xdr:rowOff>161290</xdr:rowOff>
    </xdr:to>
    <xdr:cxnSp macro="">
      <xdr:nvCxnSpPr>
        <xdr:cNvPr id="249" name="直線コネクタ 248"/>
        <xdr:cNvCxnSpPr/>
      </xdr:nvCxnSpPr>
      <xdr:spPr>
        <a:xfrm flipV="1">
          <a:off x="15671800" y="95681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116857</xdr:rowOff>
    </xdr:from>
    <xdr:ext cx="762000" cy="259045"/>
    <xdr:sp macro="" textlink="">
      <xdr:nvSpPr>
        <xdr:cNvPr id="250" name="その他平均値テキスト"/>
        <xdr:cNvSpPr txBox="1"/>
      </xdr:nvSpPr>
      <xdr:spPr>
        <a:xfrm>
          <a:off x="16598900" y="9718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1" name="フローチャート: 判断 250"/>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62230</xdr:rowOff>
    </xdr:from>
    <xdr:to>
      <xdr:col>78</xdr:col>
      <xdr:colOff>69850</xdr:colOff>
      <xdr:row>55</xdr:row>
      <xdr:rowOff>161290</xdr:rowOff>
    </xdr:to>
    <xdr:cxnSp macro="">
      <xdr:nvCxnSpPr>
        <xdr:cNvPr id="252" name="直線コネクタ 251"/>
        <xdr:cNvCxnSpPr/>
      </xdr:nvCxnSpPr>
      <xdr:spPr>
        <a:xfrm>
          <a:off x="14782800" y="94919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53" name="フローチャート: 判断 252"/>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67327</xdr:rowOff>
    </xdr:from>
    <xdr:ext cx="736600" cy="259045"/>
    <xdr:sp macro="" textlink="">
      <xdr:nvSpPr>
        <xdr:cNvPr id="254" name="テキスト ボックス 253"/>
        <xdr:cNvSpPr txBox="1"/>
      </xdr:nvSpPr>
      <xdr:spPr>
        <a:xfrm>
          <a:off x="15290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62230</xdr:rowOff>
    </xdr:from>
    <xdr:to>
      <xdr:col>73</xdr:col>
      <xdr:colOff>180975</xdr:colOff>
      <xdr:row>55</xdr:row>
      <xdr:rowOff>85090</xdr:rowOff>
    </xdr:to>
    <xdr:cxnSp macro="">
      <xdr:nvCxnSpPr>
        <xdr:cNvPr id="255" name="直線コネクタ 254"/>
        <xdr:cNvCxnSpPr/>
      </xdr:nvCxnSpPr>
      <xdr:spPr>
        <a:xfrm flipV="1">
          <a:off x="13893800" y="94919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99060</xdr:rowOff>
    </xdr:from>
    <xdr:to>
      <xdr:col>74</xdr:col>
      <xdr:colOff>31750</xdr:colOff>
      <xdr:row>57</xdr:row>
      <xdr:rowOff>29210</xdr:rowOff>
    </xdr:to>
    <xdr:sp macro="" textlink="">
      <xdr:nvSpPr>
        <xdr:cNvPr id="256" name="フローチャート: 判断 255"/>
        <xdr:cNvSpPr/>
      </xdr:nvSpPr>
      <xdr:spPr>
        <a:xfrm>
          <a:off x="14732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13987</xdr:rowOff>
    </xdr:from>
    <xdr:ext cx="762000" cy="259045"/>
    <xdr:sp macro="" textlink="">
      <xdr:nvSpPr>
        <xdr:cNvPr id="257" name="テキスト ボックス 256"/>
        <xdr:cNvSpPr txBox="1"/>
      </xdr:nvSpPr>
      <xdr:spPr>
        <a:xfrm>
          <a:off x="14401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85090</xdr:rowOff>
    </xdr:from>
    <xdr:to>
      <xdr:col>69</xdr:col>
      <xdr:colOff>92075</xdr:colOff>
      <xdr:row>55</xdr:row>
      <xdr:rowOff>92710</xdr:rowOff>
    </xdr:to>
    <xdr:cxnSp macro="">
      <xdr:nvCxnSpPr>
        <xdr:cNvPr id="258" name="直線コネクタ 257"/>
        <xdr:cNvCxnSpPr/>
      </xdr:nvCxnSpPr>
      <xdr:spPr>
        <a:xfrm flipV="1">
          <a:off x="13004800" y="95148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30480</xdr:rowOff>
    </xdr:from>
    <xdr:to>
      <xdr:col>69</xdr:col>
      <xdr:colOff>142875</xdr:colOff>
      <xdr:row>56</xdr:row>
      <xdr:rowOff>132080</xdr:rowOff>
    </xdr:to>
    <xdr:sp macro="" textlink="">
      <xdr:nvSpPr>
        <xdr:cNvPr id="259" name="フローチャート: 判断 258"/>
        <xdr:cNvSpPr/>
      </xdr:nvSpPr>
      <xdr:spPr>
        <a:xfrm>
          <a:off x="13843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116857</xdr:rowOff>
    </xdr:from>
    <xdr:ext cx="762000" cy="259045"/>
    <xdr:sp macro="" textlink="">
      <xdr:nvSpPr>
        <xdr:cNvPr id="260" name="テキスト ボックス 259"/>
        <xdr:cNvSpPr txBox="1"/>
      </xdr:nvSpPr>
      <xdr:spPr>
        <a:xfrm>
          <a:off x="13512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30480</xdr:rowOff>
    </xdr:from>
    <xdr:to>
      <xdr:col>65</xdr:col>
      <xdr:colOff>53975</xdr:colOff>
      <xdr:row>56</xdr:row>
      <xdr:rowOff>132080</xdr:rowOff>
    </xdr:to>
    <xdr:sp macro="" textlink="">
      <xdr:nvSpPr>
        <xdr:cNvPr id="261" name="フローチャート: 判断 260"/>
        <xdr:cNvSpPr/>
      </xdr:nvSpPr>
      <xdr:spPr>
        <a:xfrm>
          <a:off x="12954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116857</xdr:rowOff>
    </xdr:from>
    <xdr:ext cx="762000" cy="259045"/>
    <xdr:sp macro="" textlink="">
      <xdr:nvSpPr>
        <xdr:cNvPr id="262" name="テキスト ボックス 261"/>
        <xdr:cNvSpPr txBox="1"/>
      </xdr:nvSpPr>
      <xdr:spPr>
        <a:xfrm>
          <a:off x="12623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87630</xdr:rowOff>
    </xdr:from>
    <xdr:to>
      <xdr:col>82</xdr:col>
      <xdr:colOff>158750</xdr:colOff>
      <xdr:row>56</xdr:row>
      <xdr:rowOff>17780</xdr:rowOff>
    </xdr:to>
    <xdr:sp macro="" textlink="">
      <xdr:nvSpPr>
        <xdr:cNvPr id="268" name="楕円 267"/>
        <xdr:cNvSpPr/>
      </xdr:nvSpPr>
      <xdr:spPr>
        <a:xfrm>
          <a:off x="164592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104157</xdr:rowOff>
    </xdr:from>
    <xdr:ext cx="762000" cy="259045"/>
    <xdr:sp macro="" textlink="">
      <xdr:nvSpPr>
        <xdr:cNvPr id="269" name="その他該当値テキスト"/>
        <xdr:cNvSpPr txBox="1"/>
      </xdr:nvSpPr>
      <xdr:spPr>
        <a:xfrm>
          <a:off x="165989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110490</xdr:rowOff>
    </xdr:from>
    <xdr:to>
      <xdr:col>78</xdr:col>
      <xdr:colOff>120650</xdr:colOff>
      <xdr:row>56</xdr:row>
      <xdr:rowOff>40640</xdr:rowOff>
    </xdr:to>
    <xdr:sp macro="" textlink="">
      <xdr:nvSpPr>
        <xdr:cNvPr id="270" name="楕円 269"/>
        <xdr:cNvSpPr/>
      </xdr:nvSpPr>
      <xdr:spPr>
        <a:xfrm>
          <a:off x="15621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50817</xdr:rowOff>
    </xdr:from>
    <xdr:ext cx="736600" cy="259045"/>
    <xdr:sp macro="" textlink="">
      <xdr:nvSpPr>
        <xdr:cNvPr id="271" name="テキスト ボックス 270"/>
        <xdr:cNvSpPr txBox="1"/>
      </xdr:nvSpPr>
      <xdr:spPr>
        <a:xfrm>
          <a:off x="15290800" y="930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11430</xdr:rowOff>
    </xdr:from>
    <xdr:to>
      <xdr:col>74</xdr:col>
      <xdr:colOff>31750</xdr:colOff>
      <xdr:row>55</xdr:row>
      <xdr:rowOff>113030</xdr:rowOff>
    </xdr:to>
    <xdr:sp macro="" textlink="">
      <xdr:nvSpPr>
        <xdr:cNvPr id="272" name="楕円 271"/>
        <xdr:cNvSpPr/>
      </xdr:nvSpPr>
      <xdr:spPr>
        <a:xfrm>
          <a:off x="147320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123207</xdr:rowOff>
    </xdr:from>
    <xdr:ext cx="762000" cy="259045"/>
    <xdr:sp macro="" textlink="">
      <xdr:nvSpPr>
        <xdr:cNvPr id="273" name="テキスト ボックス 272"/>
        <xdr:cNvSpPr txBox="1"/>
      </xdr:nvSpPr>
      <xdr:spPr>
        <a:xfrm>
          <a:off x="14401800" y="921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34290</xdr:rowOff>
    </xdr:from>
    <xdr:to>
      <xdr:col>69</xdr:col>
      <xdr:colOff>142875</xdr:colOff>
      <xdr:row>55</xdr:row>
      <xdr:rowOff>135890</xdr:rowOff>
    </xdr:to>
    <xdr:sp macro="" textlink="">
      <xdr:nvSpPr>
        <xdr:cNvPr id="274" name="楕円 273"/>
        <xdr:cNvSpPr/>
      </xdr:nvSpPr>
      <xdr:spPr>
        <a:xfrm>
          <a:off x="138430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146067</xdr:rowOff>
    </xdr:from>
    <xdr:ext cx="762000" cy="259045"/>
    <xdr:sp macro="" textlink="">
      <xdr:nvSpPr>
        <xdr:cNvPr id="275" name="テキスト ボックス 274"/>
        <xdr:cNvSpPr txBox="1"/>
      </xdr:nvSpPr>
      <xdr:spPr>
        <a:xfrm>
          <a:off x="13512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41910</xdr:rowOff>
    </xdr:from>
    <xdr:to>
      <xdr:col>65</xdr:col>
      <xdr:colOff>53975</xdr:colOff>
      <xdr:row>55</xdr:row>
      <xdr:rowOff>143510</xdr:rowOff>
    </xdr:to>
    <xdr:sp macro="" textlink="">
      <xdr:nvSpPr>
        <xdr:cNvPr id="276" name="楕円 275"/>
        <xdr:cNvSpPr/>
      </xdr:nvSpPr>
      <xdr:spPr>
        <a:xfrm>
          <a:off x="12954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153687</xdr:rowOff>
    </xdr:from>
    <xdr:ext cx="762000" cy="259045"/>
    <xdr:sp macro="" textlink="">
      <xdr:nvSpPr>
        <xdr:cNvPr id="277" name="テキスト ボックス 276"/>
        <xdr:cNvSpPr txBox="1"/>
      </xdr:nvSpPr>
      <xdr:spPr>
        <a:xfrm>
          <a:off x="12623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　補助費等に係る経常収支比率は、前年度と比較して０．５ポイント悪化している。これは、産地の高収益化等を支援する産地パワーアップ事業に係る補助金が皆増したことが主な要因である。</a:t>
          </a:r>
          <a:endParaRPr lang="ja-JP" altLang="ja-JP" sz="1200">
            <a:effectLst/>
          </a:endParaRPr>
        </a:p>
        <a:p>
          <a:r>
            <a:rPr kumimoji="1" lang="ja-JP" altLang="ja-JP" sz="1050">
              <a:solidFill>
                <a:schemeClr val="dk1"/>
              </a:solidFill>
              <a:effectLst/>
              <a:latin typeface="+mn-lt"/>
              <a:ea typeface="+mn-ea"/>
              <a:cs typeface="+mn-cs"/>
            </a:rPr>
            <a:t>　類似団体平均、県平均を大きく下回っているのは、病院事業会計及び下水道事業特別会計への繰出しを、モーターボート競走事業から直接行っていることが要因である。今後も補助事業については、</a:t>
          </a:r>
          <a:r>
            <a:rPr lang="ja-JP" altLang="ja-JP" sz="1050" b="0" i="0" baseline="0">
              <a:solidFill>
                <a:schemeClr val="dk1"/>
              </a:solidFill>
              <a:effectLst/>
              <a:latin typeface="+mn-lt"/>
              <a:ea typeface="+mn-ea"/>
              <a:cs typeface="+mn-cs"/>
            </a:rPr>
            <a:t>費用対効果、経費負担のあり方を精査し、補助金の廃止、統合、縮小を実施する。</a:t>
          </a:r>
          <a:endParaRPr lang="ja-JP" altLang="ja-JP" sz="1200">
            <a:effectLst/>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2" name="直線コネクタ 291"/>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3" name="テキスト ボックス 292"/>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6" name="直線コネクタ 295"/>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7" name="テキスト ボックス 296"/>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121285</xdr:rowOff>
    </xdr:from>
    <xdr:to>
      <xdr:col>82</xdr:col>
      <xdr:colOff>107950</xdr:colOff>
      <xdr:row>41</xdr:row>
      <xdr:rowOff>75565</xdr:rowOff>
    </xdr:to>
    <xdr:cxnSp macro="">
      <xdr:nvCxnSpPr>
        <xdr:cNvPr id="300" name="直線コネクタ 299"/>
        <xdr:cNvCxnSpPr/>
      </xdr:nvCxnSpPr>
      <xdr:spPr>
        <a:xfrm flipV="1">
          <a:off x="16510000" y="5950585"/>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47642</xdr:rowOff>
    </xdr:from>
    <xdr:ext cx="762000" cy="259045"/>
    <xdr:sp macro="" textlink="">
      <xdr:nvSpPr>
        <xdr:cNvPr id="301" name="補助費等最小値テキスト"/>
        <xdr:cNvSpPr txBox="1"/>
      </xdr:nvSpPr>
      <xdr:spPr>
        <a:xfrm>
          <a:off x="16598900" y="707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75565</xdr:rowOff>
    </xdr:from>
    <xdr:to>
      <xdr:col>82</xdr:col>
      <xdr:colOff>196850</xdr:colOff>
      <xdr:row>41</xdr:row>
      <xdr:rowOff>75565</xdr:rowOff>
    </xdr:to>
    <xdr:cxnSp macro="">
      <xdr:nvCxnSpPr>
        <xdr:cNvPr id="302" name="直線コネクタ 301"/>
        <xdr:cNvCxnSpPr/>
      </xdr:nvCxnSpPr>
      <xdr:spPr>
        <a:xfrm>
          <a:off x="16421100" y="7105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36212</xdr:rowOff>
    </xdr:from>
    <xdr:ext cx="762000" cy="259045"/>
    <xdr:sp macro="" textlink="">
      <xdr:nvSpPr>
        <xdr:cNvPr id="303" name="補助費等最大値テキスト"/>
        <xdr:cNvSpPr txBox="1"/>
      </xdr:nvSpPr>
      <xdr:spPr>
        <a:xfrm>
          <a:off x="16598900" y="5694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121285</xdr:rowOff>
    </xdr:from>
    <xdr:to>
      <xdr:col>82</xdr:col>
      <xdr:colOff>196850</xdr:colOff>
      <xdr:row>34</xdr:row>
      <xdr:rowOff>121285</xdr:rowOff>
    </xdr:to>
    <xdr:cxnSp macro="">
      <xdr:nvCxnSpPr>
        <xdr:cNvPr id="304" name="直線コネクタ 303"/>
        <xdr:cNvCxnSpPr/>
      </xdr:nvCxnSpPr>
      <xdr:spPr>
        <a:xfrm>
          <a:off x="16421100" y="5950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41275</xdr:rowOff>
    </xdr:from>
    <xdr:to>
      <xdr:col>82</xdr:col>
      <xdr:colOff>107950</xdr:colOff>
      <xdr:row>35</xdr:row>
      <xdr:rowOff>69850</xdr:rowOff>
    </xdr:to>
    <xdr:cxnSp macro="">
      <xdr:nvCxnSpPr>
        <xdr:cNvPr id="305" name="直線コネクタ 304"/>
        <xdr:cNvCxnSpPr/>
      </xdr:nvCxnSpPr>
      <xdr:spPr>
        <a:xfrm>
          <a:off x="15671800" y="604202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88282</xdr:rowOff>
    </xdr:from>
    <xdr:ext cx="762000" cy="259045"/>
    <xdr:sp macro="" textlink="">
      <xdr:nvSpPr>
        <xdr:cNvPr id="306" name="補助費等平均値テキスト"/>
        <xdr:cNvSpPr txBox="1"/>
      </xdr:nvSpPr>
      <xdr:spPr>
        <a:xfrm>
          <a:off x="16598900" y="64319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116205</xdr:rowOff>
    </xdr:from>
    <xdr:to>
      <xdr:col>82</xdr:col>
      <xdr:colOff>158750</xdr:colOff>
      <xdr:row>38</xdr:row>
      <xdr:rowOff>46355</xdr:rowOff>
    </xdr:to>
    <xdr:sp macro="" textlink="">
      <xdr:nvSpPr>
        <xdr:cNvPr id="307" name="フローチャート: 判断 306"/>
        <xdr:cNvSpPr/>
      </xdr:nvSpPr>
      <xdr:spPr>
        <a:xfrm>
          <a:off x="16459200" y="645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18415</xdr:rowOff>
    </xdr:from>
    <xdr:to>
      <xdr:col>78</xdr:col>
      <xdr:colOff>69850</xdr:colOff>
      <xdr:row>35</xdr:row>
      <xdr:rowOff>41275</xdr:rowOff>
    </xdr:to>
    <xdr:cxnSp macro="">
      <xdr:nvCxnSpPr>
        <xdr:cNvPr id="308" name="直線コネクタ 307"/>
        <xdr:cNvCxnSpPr/>
      </xdr:nvCxnSpPr>
      <xdr:spPr>
        <a:xfrm>
          <a:off x="14782800" y="601916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87630</xdr:rowOff>
    </xdr:from>
    <xdr:to>
      <xdr:col>78</xdr:col>
      <xdr:colOff>120650</xdr:colOff>
      <xdr:row>38</xdr:row>
      <xdr:rowOff>17780</xdr:rowOff>
    </xdr:to>
    <xdr:sp macro="" textlink="">
      <xdr:nvSpPr>
        <xdr:cNvPr id="309" name="フローチャート: 判断 308"/>
        <xdr:cNvSpPr/>
      </xdr:nvSpPr>
      <xdr:spPr>
        <a:xfrm>
          <a:off x="15621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2557</xdr:rowOff>
    </xdr:from>
    <xdr:ext cx="736600" cy="259045"/>
    <xdr:sp macro="" textlink="">
      <xdr:nvSpPr>
        <xdr:cNvPr id="310" name="テキスト ボックス 309"/>
        <xdr:cNvSpPr txBox="1"/>
      </xdr:nvSpPr>
      <xdr:spPr>
        <a:xfrm>
          <a:off x="15290800" y="651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18415</xdr:rowOff>
    </xdr:from>
    <xdr:to>
      <xdr:col>73</xdr:col>
      <xdr:colOff>180975</xdr:colOff>
      <xdr:row>35</xdr:row>
      <xdr:rowOff>18415</xdr:rowOff>
    </xdr:to>
    <xdr:cxnSp macro="">
      <xdr:nvCxnSpPr>
        <xdr:cNvPr id="311" name="直線コネクタ 310"/>
        <xdr:cNvCxnSpPr/>
      </xdr:nvCxnSpPr>
      <xdr:spPr>
        <a:xfrm>
          <a:off x="13893800" y="60191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70485</xdr:rowOff>
    </xdr:from>
    <xdr:to>
      <xdr:col>74</xdr:col>
      <xdr:colOff>31750</xdr:colOff>
      <xdr:row>38</xdr:row>
      <xdr:rowOff>635</xdr:rowOff>
    </xdr:to>
    <xdr:sp macro="" textlink="">
      <xdr:nvSpPr>
        <xdr:cNvPr id="312" name="フローチャート: 判断 311"/>
        <xdr:cNvSpPr/>
      </xdr:nvSpPr>
      <xdr:spPr>
        <a:xfrm>
          <a:off x="147320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156862</xdr:rowOff>
    </xdr:from>
    <xdr:ext cx="762000" cy="259045"/>
    <xdr:sp macro="" textlink="">
      <xdr:nvSpPr>
        <xdr:cNvPr id="313" name="テキスト ボックス 312"/>
        <xdr:cNvSpPr txBox="1"/>
      </xdr:nvSpPr>
      <xdr:spPr>
        <a:xfrm>
          <a:off x="14401800" y="6500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18415</xdr:rowOff>
    </xdr:from>
    <xdr:to>
      <xdr:col>69</xdr:col>
      <xdr:colOff>92075</xdr:colOff>
      <xdr:row>35</xdr:row>
      <xdr:rowOff>18415</xdr:rowOff>
    </xdr:to>
    <xdr:cxnSp macro="">
      <xdr:nvCxnSpPr>
        <xdr:cNvPr id="314" name="直線コネクタ 313"/>
        <xdr:cNvCxnSpPr/>
      </xdr:nvCxnSpPr>
      <xdr:spPr>
        <a:xfrm>
          <a:off x="13004800" y="60191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121920</xdr:rowOff>
    </xdr:from>
    <xdr:to>
      <xdr:col>69</xdr:col>
      <xdr:colOff>142875</xdr:colOff>
      <xdr:row>38</xdr:row>
      <xdr:rowOff>52070</xdr:rowOff>
    </xdr:to>
    <xdr:sp macro="" textlink="">
      <xdr:nvSpPr>
        <xdr:cNvPr id="315" name="フローチャート: 判断 314"/>
        <xdr:cNvSpPr/>
      </xdr:nvSpPr>
      <xdr:spPr>
        <a:xfrm>
          <a:off x="13843000" y="646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36847</xdr:rowOff>
    </xdr:from>
    <xdr:ext cx="762000" cy="259045"/>
    <xdr:sp macro="" textlink="">
      <xdr:nvSpPr>
        <xdr:cNvPr id="316" name="テキスト ボックス 315"/>
        <xdr:cNvSpPr txBox="1"/>
      </xdr:nvSpPr>
      <xdr:spPr>
        <a:xfrm>
          <a:off x="13512800" y="655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127635</xdr:rowOff>
    </xdr:from>
    <xdr:to>
      <xdr:col>65</xdr:col>
      <xdr:colOff>53975</xdr:colOff>
      <xdr:row>38</xdr:row>
      <xdr:rowOff>57785</xdr:rowOff>
    </xdr:to>
    <xdr:sp macro="" textlink="">
      <xdr:nvSpPr>
        <xdr:cNvPr id="317" name="フローチャート: 判断 316"/>
        <xdr:cNvSpPr/>
      </xdr:nvSpPr>
      <xdr:spPr>
        <a:xfrm>
          <a:off x="12954000" y="647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42562</xdr:rowOff>
    </xdr:from>
    <xdr:ext cx="762000" cy="259045"/>
    <xdr:sp macro="" textlink="">
      <xdr:nvSpPr>
        <xdr:cNvPr id="318" name="テキスト ボックス 317"/>
        <xdr:cNvSpPr txBox="1"/>
      </xdr:nvSpPr>
      <xdr:spPr>
        <a:xfrm>
          <a:off x="12623800" y="655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19050</xdr:rowOff>
    </xdr:from>
    <xdr:to>
      <xdr:col>82</xdr:col>
      <xdr:colOff>158750</xdr:colOff>
      <xdr:row>35</xdr:row>
      <xdr:rowOff>120650</xdr:rowOff>
    </xdr:to>
    <xdr:sp macro="" textlink="">
      <xdr:nvSpPr>
        <xdr:cNvPr id="324" name="楕円 323"/>
        <xdr:cNvSpPr/>
      </xdr:nvSpPr>
      <xdr:spPr>
        <a:xfrm>
          <a:off x="164592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99077</xdr:rowOff>
    </xdr:from>
    <xdr:ext cx="762000" cy="259045"/>
    <xdr:sp macro="" textlink="">
      <xdr:nvSpPr>
        <xdr:cNvPr id="325" name="補助費等該当値テキスト"/>
        <xdr:cNvSpPr txBox="1"/>
      </xdr:nvSpPr>
      <xdr:spPr>
        <a:xfrm>
          <a:off x="16598900" y="592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161925</xdr:rowOff>
    </xdr:from>
    <xdr:to>
      <xdr:col>78</xdr:col>
      <xdr:colOff>120650</xdr:colOff>
      <xdr:row>35</xdr:row>
      <xdr:rowOff>92075</xdr:rowOff>
    </xdr:to>
    <xdr:sp macro="" textlink="">
      <xdr:nvSpPr>
        <xdr:cNvPr id="326" name="楕円 325"/>
        <xdr:cNvSpPr/>
      </xdr:nvSpPr>
      <xdr:spPr>
        <a:xfrm>
          <a:off x="15621000" y="599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102252</xdr:rowOff>
    </xdr:from>
    <xdr:ext cx="736600" cy="259045"/>
    <xdr:sp macro="" textlink="">
      <xdr:nvSpPr>
        <xdr:cNvPr id="327" name="テキスト ボックス 326"/>
        <xdr:cNvSpPr txBox="1"/>
      </xdr:nvSpPr>
      <xdr:spPr>
        <a:xfrm>
          <a:off x="15290800" y="5760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139065</xdr:rowOff>
    </xdr:from>
    <xdr:to>
      <xdr:col>74</xdr:col>
      <xdr:colOff>31750</xdr:colOff>
      <xdr:row>35</xdr:row>
      <xdr:rowOff>69215</xdr:rowOff>
    </xdr:to>
    <xdr:sp macro="" textlink="">
      <xdr:nvSpPr>
        <xdr:cNvPr id="328" name="楕円 327"/>
        <xdr:cNvSpPr/>
      </xdr:nvSpPr>
      <xdr:spPr>
        <a:xfrm>
          <a:off x="14732000" y="5968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79392</xdr:rowOff>
    </xdr:from>
    <xdr:ext cx="762000" cy="259045"/>
    <xdr:sp macro="" textlink="">
      <xdr:nvSpPr>
        <xdr:cNvPr id="329" name="テキスト ボックス 328"/>
        <xdr:cNvSpPr txBox="1"/>
      </xdr:nvSpPr>
      <xdr:spPr>
        <a:xfrm>
          <a:off x="14401800" y="5737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139065</xdr:rowOff>
    </xdr:from>
    <xdr:to>
      <xdr:col>69</xdr:col>
      <xdr:colOff>142875</xdr:colOff>
      <xdr:row>35</xdr:row>
      <xdr:rowOff>69215</xdr:rowOff>
    </xdr:to>
    <xdr:sp macro="" textlink="">
      <xdr:nvSpPr>
        <xdr:cNvPr id="330" name="楕円 329"/>
        <xdr:cNvSpPr/>
      </xdr:nvSpPr>
      <xdr:spPr>
        <a:xfrm>
          <a:off x="13843000" y="5968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79392</xdr:rowOff>
    </xdr:from>
    <xdr:ext cx="762000" cy="259045"/>
    <xdr:sp macro="" textlink="">
      <xdr:nvSpPr>
        <xdr:cNvPr id="331" name="テキスト ボックス 330"/>
        <xdr:cNvSpPr txBox="1"/>
      </xdr:nvSpPr>
      <xdr:spPr>
        <a:xfrm>
          <a:off x="13512800" y="5737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139065</xdr:rowOff>
    </xdr:from>
    <xdr:to>
      <xdr:col>65</xdr:col>
      <xdr:colOff>53975</xdr:colOff>
      <xdr:row>35</xdr:row>
      <xdr:rowOff>69215</xdr:rowOff>
    </xdr:to>
    <xdr:sp macro="" textlink="">
      <xdr:nvSpPr>
        <xdr:cNvPr id="332" name="楕円 331"/>
        <xdr:cNvSpPr/>
      </xdr:nvSpPr>
      <xdr:spPr>
        <a:xfrm>
          <a:off x="12954000" y="5968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79392</xdr:rowOff>
    </xdr:from>
    <xdr:ext cx="762000" cy="259045"/>
    <xdr:sp macro="" textlink="">
      <xdr:nvSpPr>
        <xdr:cNvPr id="333" name="テキスト ボックス 332"/>
        <xdr:cNvSpPr txBox="1"/>
      </xdr:nvSpPr>
      <xdr:spPr>
        <a:xfrm>
          <a:off x="12623800" y="5737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公債費に係る経常収支比率は、前年度と比較して０．４ポイント改善し１８．１％となったが、類似団体、愛知県平均のいずれも上回っている。</a:t>
          </a:r>
          <a:endParaRPr lang="ja-JP" altLang="ja-JP" sz="1100">
            <a:effectLst/>
          </a:endParaRPr>
        </a:p>
        <a:p>
          <a:r>
            <a:rPr kumimoji="1" lang="ja-JP" altLang="ja-JP" sz="1000">
              <a:solidFill>
                <a:schemeClr val="dk1"/>
              </a:solidFill>
              <a:effectLst/>
              <a:latin typeface="+mn-lt"/>
              <a:ea typeface="+mn-ea"/>
              <a:cs typeface="+mn-cs"/>
            </a:rPr>
            <a:t>　これは、土地区画整理など都市基盤整備事業を進めたほか、近年借入額が増加している臨時財政対策債の償還が増加していることによるものである。</a:t>
          </a:r>
          <a:endParaRPr lang="ja-JP" altLang="ja-JP" sz="1100">
            <a:effectLst/>
          </a:endParaRPr>
        </a:p>
        <a:p>
          <a:r>
            <a:rPr kumimoji="1" lang="ja-JP" altLang="ja-JP" sz="1000">
              <a:solidFill>
                <a:schemeClr val="dk1"/>
              </a:solidFill>
              <a:effectLst/>
              <a:latin typeface="+mn-lt"/>
              <a:ea typeface="+mn-ea"/>
              <a:cs typeface="+mn-cs"/>
            </a:rPr>
            <a:t>　今後の償還も厳しい状況が予想されるが、「</a:t>
          </a:r>
          <a:r>
            <a:rPr lang="ja-JP" altLang="ja-JP" sz="1000" b="0" i="0" baseline="0">
              <a:solidFill>
                <a:schemeClr val="dk1"/>
              </a:solidFill>
              <a:effectLst/>
              <a:latin typeface="+mn-lt"/>
              <a:ea typeface="+mn-ea"/>
              <a:cs typeface="+mn-cs"/>
            </a:rPr>
            <a:t>返済額より多く借りない」を目標に計画的な市債発行を行って</a:t>
          </a:r>
          <a:r>
            <a:rPr kumimoji="1" lang="ja-JP" altLang="ja-JP" sz="1000">
              <a:solidFill>
                <a:schemeClr val="dk1"/>
              </a:solidFill>
              <a:effectLst/>
              <a:latin typeface="+mn-lt"/>
              <a:ea typeface="+mn-ea"/>
              <a:cs typeface="+mn-cs"/>
            </a:rPr>
            <a:t>いく。</a:t>
          </a:r>
          <a:endParaRPr lang="ja-JP" altLang="ja-JP" sz="1100">
            <a:effectLst/>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136144</xdr:rowOff>
    </xdr:from>
    <xdr:to>
      <xdr:col>24</xdr:col>
      <xdr:colOff>25400</xdr:colOff>
      <xdr:row>80</xdr:row>
      <xdr:rowOff>81280</xdr:rowOff>
    </xdr:to>
    <xdr:cxnSp macro="">
      <xdr:nvCxnSpPr>
        <xdr:cNvPr id="358" name="直線コネクタ 357"/>
        <xdr:cNvCxnSpPr/>
      </xdr:nvCxnSpPr>
      <xdr:spPr>
        <a:xfrm flipV="1">
          <a:off x="4826000" y="12823444"/>
          <a:ext cx="0" cy="973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53357</xdr:rowOff>
    </xdr:from>
    <xdr:ext cx="762000" cy="259045"/>
    <xdr:sp macro="" textlink="">
      <xdr:nvSpPr>
        <xdr:cNvPr id="359" name="公債費最小値テキスト"/>
        <xdr:cNvSpPr txBox="1"/>
      </xdr:nvSpPr>
      <xdr:spPr>
        <a:xfrm>
          <a:off x="4914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81280</xdr:rowOff>
    </xdr:from>
    <xdr:to>
      <xdr:col>24</xdr:col>
      <xdr:colOff>114300</xdr:colOff>
      <xdr:row>80</xdr:row>
      <xdr:rowOff>81280</xdr:rowOff>
    </xdr:to>
    <xdr:cxnSp macro="">
      <xdr:nvCxnSpPr>
        <xdr:cNvPr id="360" name="直線コネクタ 359"/>
        <xdr:cNvCxnSpPr/>
      </xdr:nvCxnSpPr>
      <xdr:spPr>
        <a:xfrm>
          <a:off x="4737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51071</xdr:rowOff>
    </xdr:from>
    <xdr:ext cx="762000" cy="259045"/>
    <xdr:sp macro="" textlink="">
      <xdr:nvSpPr>
        <xdr:cNvPr id="361"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136144</xdr:rowOff>
    </xdr:from>
    <xdr:to>
      <xdr:col>24</xdr:col>
      <xdr:colOff>114300</xdr:colOff>
      <xdr:row>74</xdr:row>
      <xdr:rowOff>136144</xdr:rowOff>
    </xdr:to>
    <xdr:cxnSp macro="">
      <xdr:nvCxnSpPr>
        <xdr:cNvPr id="362" name="直線コネクタ 361"/>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40132</xdr:rowOff>
    </xdr:from>
    <xdr:to>
      <xdr:col>24</xdr:col>
      <xdr:colOff>25400</xdr:colOff>
      <xdr:row>78</xdr:row>
      <xdr:rowOff>58420</xdr:rowOff>
    </xdr:to>
    <xdr:cxnSp macro="">
      <xdr:nvCxnSpPr>
        <xdr:cNvPr id="363" name="直線コネクタ 362"/>
        <xdr:cNvCxnSpPr/>
      </xdr:nvCxnSpPr>
      <xdr:spPr>
        <a:xfrm flipV="1">
          <a:off x="3987800" y="1341323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85869</xdr:rowOff>
    </xdr:from>
    <xdr:ext cx="762000" cy="259045"/>
    <xdr:sp macro="" textlink="">
      <xdr:nvSpPr>
        <xdr:cNvPr id="364" name="公債費平均値テキスト"/>
        <xdr:cNvSpPr txBox="1"/>
      </xdr:nvSpPr>
      <xdr:spPr>
        <a:xfrm>
          <a:off x="4914900" y="13116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69342</xdr:rowOff>
    </xdr:from>
    <xdr:to>
      <xdr:col>24</xdr:col>
      <xdr:colOff>76200</xdr:colOff>
      <xdr:row>77</xdr:row>
      <xdr:rowOff>170942</xdr:rowOff>
    </xdr:to>
    <xdr:sp macro="" textlink="">
      <xdr:nvSpPr>
        <xdr:cNvPr id="365" name="フローチャート: 判断 364"/>
        <xdr:cNvSpPr/>
      </xdr:nvSpPr>
      <xdr:spPr>
        <a:xfrm>
          <a:off x="4775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170435</xdr:rowOff>
    </xdr:from>
    <xdr:to>
      <xdr:col>19</xdr:col>
      <xdr:colOff>187325</xdr:colOff>
      <xdr:row>78</xdr:row>
      <xdr:rowOff>58420</xdr:rowOff>
    </xdr:to>
    <xdr:cxnSp macro="">
      <xdr:nvCxnSpPr>
        <xdr:cNvPr id="366" name="直線コネクタ 365"/>
        <xdr:cNvCxnSpPr/>
      </xdr:nvCxnSpPr>
      <xdr:spPr>
        <a:xfrm>
          <a:off x="3098800" y="13372085"/>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73913</xdr:rowOff>
    </xdr:from>
    <xdr:to>
      <xdr:col>20</xdr:col>
      <xdr:colOff>38100</xdr:colOff>
      <xdr:row>78</xdr:row>
      <xdr:rowOff>4063</xdr:rowOff>
    </xdr:to>
    <xdr:sp macro="" textlink="">
      <xdr:nvSpPr>
        <xdr:cNvPr id="367" name="フローチャート: 判断 366"/>
        <xdr:cNvSpPr/>
      </xdr:nvSpPr>
      <xdr:spPr>
        <a:xfrm>
          <a:off x="3937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14240</xdr:rowOff>
    </xdr:from>
    <xdr:ext cx="736600" cy="259045"/>
    <xdr:sp macro="" textlink="">
      <xdr:nvSpPr>
        <xdr:cNvPr id="368" name="テキスト ボックス 367"/>
        <xdr:cNvSpPr txBox="1"/>
      </xdr:nvSpPr>
      <xdr:spPr>
        <a:xfrm>
          <a:off x="3606800" y="13044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170435</xdr:rowOff>
    </xdr:from>
    <xdr:to>
      <xdr:col>15</xdr:col>
      <xdr:colOff>98425</xdr:colOff>
      <xdr:row>78</xdr:row>
      <xdr:rowOff>44704</xdr:rowOff>
    </xdr:to>
    <xdr:cxnSp macro="">
      <xdr:nvCxnSpPr>
        <xdr:cNvPr id="369" name="直線コネクタ 368"/>
        <xdr:cNvCxnSpPr/>
      </xdr:nvCxnSpPr>
      <xdr:spPr>
        <a:xfrm flipV="1">
          <a:off x="2209800" y="13372085"/>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0" name="フローチャート: 判断 369"/>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5097</xdr:rowOff>
    </xdr:from>
    <xdr:ext cx="762000" cy="259045"/>
    <xdr:sp macro="" textlink="">
      <xdr:nvSpPr>
        <xdr:cNvPr id="371" name="テキスト ボックス 370"/>
        <xdr:cNvSpPr txBox="1"/>
      </xdr:nvSpPr>
      <xdr:spPr>
        <a:xfrm>
          <a:off x="2717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44704</xdr:rowOff>
    </xdr:from>
    <xdr:to>
      <xdr:col>11</xdr:col>
      <xdr:colOff>9525</xdr:colOff>
      <xdr:row>78</xdr:row>
      <xdr:rowOff>49276</xdr:rowOff>
    </xdr:to>
    <xdr:cxnSp macro="">
      <xdr:nvCxnSpPr>
        <xdr:cNvPr id="372" name="直線コネクタ 371"/>
        <xdr:cNvCxnSpPr/>
      </xdr:nvCxnSpPr>
      <xdr:spPr>
        <a:xfrm flipV="1">
          <a:off x="1320800" y="134178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83058</xdr:rowOff>
    </xdr:from>
    <xdr:to>
      <xdr:col>11</xdr:col>
      <xdr:colOff>60325</xdr:colOff>
      <xdr:row>78</xdr:row>
      <xdr:rowOff>13208</xdr:rowOff>
    </xdr:to>
    <xdr:sp macro="" textlink="">
      <xdr:nvSpPr>
        <xdr:cNvPr id="373" name="フローチャート: 判断 372"/>
        <xdr:cNvSpPr/>
      </xdr:nvSpPr>
      <xdr:spPr>
        <a:xfrm>
          <a:off x="2159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23385</xdr:rowOff>
    </xdr:from>
    <xdr:ext cx="762000" cy="259045"/>
    <xdr:sp macro="" textlink="">
      <xdr:nvSpPr>
        <xdr:cNvPr id="374" name="テキスト ボックス 373"/>
        <xdr:cNvSpPr txBox="1"/>
      </xdr:nvSpPr>
      <xdr:spPr>
        <a:xfrm>
          <a:off x="1828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101346</xdr:rowOff>
    </xdr:from>
    <xdr:to>
      <xdr:col>6</xdr:col>
      <xdr:colOff>171450</xdr:colOff>
      <xdr:row>78</xdr:row>
      <xdr:rowOff>31496</xdr:rowOff>
    </xdr:to>
    <xdr:sp macro="" textlink="">
      <xdr:nvSpPr>
        <xdr:cNvPr id="375" name="フローチャート: 判断 374"/>
        <xdr:cNvSpPr/>
      </xdr:nvSpPr>
      <xdr:spPr>
        <a:xfrm>
          <a:off x="1270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41673</xdr:rowOff>
    </xdr:from>
    <xdr:ext cx="762000" cy="259045"/>
    <xdr:sp macro="" textlink="">
      <xdr:nvSpPr>
        <xdr:cNvPr id="376" name="テキスト ボックス 375"/>
        <xdr:cNvSpPr txBox="1"/>
      </xdr:nvSpPr>
      <xdr:spPr>
        <a:xfrm>
          <a:off x="939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160782</xdr:rowOff>
    </xdr:from>
    <xdr:to>
      <xdr:col>24</xdr:col>
      <xdr:colOff>76200</xdr:colOff>
      <xdr:row>78</xdr:row>
      <xdr:rowOff>90932</xdr:rowOff>
    </xdr:to>
    <xdr:sp macro="" textlink="">
      <xdr:nvSpPr>
        <xdr:cNvPr id="382" name="楕円 381"/>
        <xdr:cNvSpPr/>
      </xdr:nvSpPr>
      <xdr:spPr>
        <a:xfrm>
          <a:off x="47752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132859</xdr:rowOff>
    </xdr:from>
    <xdr:ext cx="762000" cy="259045"/>
    <xdr:sp macro="" textlink="">
      <xdr:nvSpPr>
        <xdr:cNvPr id="383" name="公債費該当値テキスト"/>
        <xdr:cNvSpPr txBox="1"/>
      </xdr:nvSpPr>
      <xdr:spPr>
        <a:xfrm>
          <a:off x="49149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7620</xdr:rowOff>
    </xdr:from>
    <xdr:to>
      <xdr:col>20</xdr:col>
      <xdr:colOff>38100</xdr:colOff>
      <xdr:row>78</xdr:row>
      <xdr:rowOff>109220</xdr:rowOff>
    </xdr:to>
    <xdr:sp macro="" textlink="">
      <xdr:nvSpPr>
        <xdr:cNvPr id="384" name="楕円 383"/>
        <xdr:cNvSpPr/>
      </xdr:nvSpPr>
      <xdr:spPr>
        <a:xfrm>
          <a:off x="3937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93997</xdr:rowOff>
    </xdr:from>
    <xdr:ext cx="736600" cy="259045"/>
    <xdr:sp macro="" textlink="">
      <xdr:nvSpPr>
        <xdr:cNvPr id="385" name="テキスト ボックス 384"/>
        <xdr:cNvSpPr txBox="1"/>
      </xdr:nvSpPr>
      <xdr:spPr>
        <a:xfrm>
          <a:off x="3606800" y="1346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119635</xdr:rowOff>
    </xdr:from>
    <xdr:to>
      <xdr:col>15</xdr:col>
      <xdr:colOff>149225</xdr:colOff>
      <xdr:row>78</xdr:row>
      <xdr:rowOff>49785</xdr:rowOff>
    </xdr:to>
    <xdr:sp macro="" textlink="">
      <xdr:nvSpPr>
        <xdr:cNvPr id="386" name="楕円 385"/>
        <xdr:cNvSpPr/>
      </xdr:nvSpPr>
      <xdr:spPr>
        <a:xfrm>
          <a:off x="3048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34562</xdr:rowOff>
    </xdr:from>
    <xdr:ext cx="762000" cy="259045"/>
    <xdr:sp macro="" textlink="">
      <xdr:nvSpPr>
        <xdr:cNvPr id="387" name="テキスト ボックス 386"/>
        <xdr:cNvSpPr txBox="1"/>
      </xdr:nvSpPr>
      <xdr:spPr>
        <a:xfrm>
          <a:off x="2717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165354</xdr:rowOff>
    </xdr:from>
    <xdr:to>
      <xdr:col>11</xdr:col>
      <xdr:colOff>60325</xdr:colOff>
      <xdr:row>78</xdr:row>
      <xdr:rowOff>95504</xdr:rowOff>
    </xdr:to>
    <xdr:sp macro="" textlink="">
      <xdr:nvSpPr>
        <xdr:cNvPr id="388" name="楕円 387"/>
        <xdr:cNvSpPr/>
      </xdr:nvSpPr>
      <xdr:spPr>
        <a:xfrm>
          <a:off x="2159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80281</xdr:rowOff>
    </xdr:from>
    <xdr:ext cx="762000" cy="259045"/>
    <xdr:sp macro="" textlink="">
      <xdr:nvSpPr>
        <xdr:cNvPr id="389" name="テキスト ボックス 388"/>
        <xdr:cNvSpPr txBox="1"/>
      </xdr:nvSpPr>
      <xdr:spPr>
        <a:xfrm>
          <a:off x="18288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169926</xdr:rowOff>
    </xdr:from>
    <xdr:to>
      <xdr:col>6</xdr:col>
      <xdr:colOff>171450</xdr:colOff>
      <xdr:row>78</xdr:row>
      <xdr:rowOff>100076</xdr:rowOff>
    </xdr:to>
    <xdr:sp macro="" textlink="">
      <xdr:nvSpPr>
        <xdr:cNvPr id="390" name="楕円 389"/>
        <xdr:cNvSpPr/>
      </xdr:nvSpPr>
      <xdr:spPr>
        <a:xfrm>
          <a:off x="1270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84853</xdr:rowOff>
    </xdr:from>
    <xdr:ext cx="762000" cy="259045"/>
    <xdr:sp macro="" textlink="">
      <xdr:nvSpPr>
        <xdr:cNvPr id="391" name="テキスト ボックス 390"/>
        <xdr:cNvSpPr txBox="1"/>
      </xdr:nvSpPr>
      <xdr:spPr>
        <a:xfrm>
          <a:off x="939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公債費以外では、対前年度比で０．６ポイント悪化したが、類似団体、県平均のいずれも下回っている。増加の主な要因としては人件費があげられ、今後も任期付職員の採用等により増加が見込まれる。</a:t>
          </a:r>
          <a:endParaRPr lang="ja-JP" altLang="ja-JP" sz="1400">
            <a:effectLst/>
          </a:endParaRPr>
        </a:p>
        <a:p>
          <a:r>
            <a:rPr kumimoji="1" lang="ja-JP" altLang="ja-JP" sz="1100">
              <a:solidFill>
                <a:schemeClr val="dk1"/>
              </a:solidFill>
              <a:effectLst/>
              <a:latin typeface="+mn-lt"/>
              <a:ea typeface="+mn-ea"/>
              <a:cs typeface="+mn-cs"/>
            </a:rPr>
            <a:t>　一方で、福祉サービスの利用拡大や、高齢化の更なる進行による扶助費の増加や、民間委託等による委託料の増加は今後も予想されるところであり、各事業の見直し、合理化を行うことで関連経費の抑制を図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136144</xdr:rowOff>
    </xdr:from>
    <xdr:to>
      <xdr:col>82</xdr:col>
      <xdr:colOff>107950</xdr:colOff>
      <xdr:row>80</xdr:row>
      <xdr:rowOff>40132</xdr:rowOff>
    </xdr:to>
    <xdr:cxnSp macro="">
      <xdr:nvCxnSpPr>
        <xdr:cNvPr id="417" name="直線コネクタ 416"/>
        <xdr:cNvCxnSpPr/>
      </xdr:nvCxnSpPr>
      <xdr:spPr>
        <a:xfrm flipV="1">
          <a:off x="16510000" y="12480544"/>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12209</xdr:rowOff>
    </xdr:from>
    <xdr:ext cx="762000" cy="259045"/>
    <xdr:sp macro="" textlink="">
      <xdr:nvSpPr>
        <xdr:cNvPr id="418" name="公債費以外最小値テキスト"/>
        <xdr:cNvSpPr txBox="1"/>
      </xdr:nvSpPr>
      <xdr:spPr>
        <a:xfrm>
          <a:off x="16598900" y="1372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40132</xdr:rowOff>
    </xdr:from>
    <xdr:to>
      <xdr:col>82</xdr:col>
      <xdr:colOff>196850</xdr:colOff>
      <xdr:row>80</xdr:row>
      <xdr:rowOff>40132</xdr:rowOff>
    </xdr:to>
    <xdr:cxnSp macro="">
      <xdr:nvCxnSpPr>
        <xdr:cNvPr id="419" name="直線コネクタ 418"/>
        <xdr:cNvCxnSpPr/>
      </xdr:nvCxnSpPr>
      <xdr:spPr>
        <a:xfrm>
          <a:off x="16421100" y="1375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51071</xdr:rowOff>
    </xdr:from>
    <xdr:ext cx="762000" cy="259045"/>
    <xdr:sp macro="" textlink="">
      <xdr:nvSpPr>
        <xdr:cNvPr id="420" name="公債費以外最大値テキスト"/>
        <xdr:cNvSpPr txBox="1"/>
      </xdr:nvSpPr>
      <xdr:spPr>
        <a:xfrm>
          <a:off x="16598900" y="1222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136144</xdr:rowOff>
    </xdr:from>
    <xdr:to>
      <xdr:col>82</xdr:col>
      <xdr:colOff>196850</xdr:colOff>
      <xdr:row>72</xdr:row>
      <xdr:rowOff>136144</xdr:rowOff>
    </xdr:to>
    <xdr:cxnSp macro="">
      <xdr:nvCxnSpPr>
        <xdr:cNvPr id="421" name="直線コネクタ 420"/>
        <xdr:cNvCxnSpPr/>
      </xdr:nvCxnSpPr>
      <xdr:spPr>
        <a:xfrm>
          <a:off x="16421100" y="12480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133858</xdr:rowOff>
    </xdr:from>
    <xdr:to>
      <xdr:col>82</xdr:col>
      <xdr:colOff>107950</xdr:colOff>
      <xdr:row>73</xdr:row>
      <xdr:rowOff>161290</xdr:rowOff>
    </xdr:to>
    <xdr:cxnSp macro="">
      <xdr:nvCxnSpPr>
        <xdr:cNvPr id="422" name="直線コネクタ 421"/>
        <xdr:cNvCxnSpPr/>
      </xdr:nvCxnSpPr>
      <xdr:spPr>
        <a:xfrm>
          <a:off x="15671800" y="1264970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71137</xdr:rowOff>
    </xdr:from>
    <xdr:ext cx="762000" cy="259045"/>
    <xdr:sp macro="" textlink="">
      <xdr:nvSpPr>
        <xdr:cNvPr id="423" name="公債費以外平均値テキスト"/>
        <xdr:cNvSpPr txBox="1"/>
      </xdr:nvSpPr>
      <xdr:spPr>
        <a:xfrm>
          <a:off x="16598900" y="12758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99060</xdr:rowOff>
    </xdr:from>
    <xdr:to>
      <xdr:col>82</xdr:col>
      <xdr:colOff>158750</xdr:colOff>
      <xdr:row>75</xdr:row>
      <xdr:rowOff>29210</xdr:rowOff>
    </xdr:to>
    <xdr:sp macro="" textlink="">
      <xdr:nvSpPr>
        <xdr:cNvPr id="424" name="フローチャート: 判断 423"/>
        <xdr:cNvSpPr/>
      </xdr:nvSpPr>
      <xdr:spPr>
        <a:xfrm>
          <a:off x="16459200" y="1278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133858</xdr:rowOff>
    </xdr:from>
    <xdr:to>
      <xdr:col>78</xdr:col>
      <xdr:colOff>69850</xdr:colOff>
      <xdr:row>73</xdr:row>
      <xdr:rowOff>147574</xdr:rowOff>
    </xdr:to>
    <xdr:cxnSp macro="">
      <xdr:nvCxnSpPr>
        <xdr:cNvPr id="425" name="直線コネクタ 424"/>
        <xdr:cNvCxnSpPr/>
      </xdr:nvCxnSpPr>
      <xdr:spPr>
        <a:xfrm flipV="1">
          <a:off x="14782800" y="1264970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76200</xdr:rowOff>
    </xdr:from>
    <xdr:to>
      <xdr:col>78</xdr:col>
      <xdr:colOff>120650</xdr:colOff>
      <xdr:row>75</xdr:row>
      <xdr:rowOff>6350</xdr:rowOff>
    </xdr:to>
    <xdr:sp macro="" textlink="">
      <xdr:nvSpPr>
        <xdr:cNvPr id="426" name="フローチャート: 判断 425"/>
        <xdr:cNvSpPr/>
      </xdr:nvSpPr>
      <xdr:spPr>
        <a:xfrm>
          <a:off x="15621000" y="1276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162577</xdr:rowOff>
    </xdr:from>
    <xdr:ext cx="736600" cy="259045"/>
    <xdr:sp macro="" textlink="">
      <xdr:nvSpPr>
        <xdr:cNvPr id="427" name="テキスト ボックス 426"/>
        <xdr:cNvSpPr txBox="1"/>
      </xdr:nvSpPr>
      <xdr:spPr>
        <a:xfrm>
          <a:off x="15290800" y="12849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92710</xdr:rowOff>
    </xdr:from>
    <xdr:to>
      <xdr:col>73</xdr:col>
      <xdr:colOff>180975</xdr:colOff>
      <xdr:row>73</xdr:row>
      <xdr:rowOff>147574</xdr:rowOff>
    </xdr:to>
    <xdr:cxnSp macro="">
      <xdr:nvCxnSpPr>
        <xdr:cNvPr id="428" name="直線コネクタ 427"/>
        <xdr:cNvCxnSpPr/>
      </xdr:nvCxnSpPr>
      <xdr:spPr>
        <a:xfrm>
          <a:off x="13893800" y="1260856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73</xdr:row>
      <xdr:rowOff>142494</xdr:rowOff>
    </xdr:from>
    <xdr:to>
      <xdr:col>74</xdr:col>
      <xdr:colOff>31750</xdr:colOff>
      <xdr:row>74</xdr:row>
      <xdr:rowOff>72644</xdr:rowOff>
    </xdr:to>
    <xdr:sp macro="" textlink="">
      <xdr:nvSpPr>
        <xdr:cNvPr id="429" name="フローチャート: 判断 428"/>
        <xdr:cNvSpPr/>
      </xdr:nvSpPr>
      <xdr:spPr>
        <a:xfrm>
          <a:off x="14732000" y="12658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57421</xdr:rowOff>
    </xdr:from>
    <xdr:ext cx="762000" cy="259045"/>
    <xdr:sp macro="" textlink="">
      <xdr:nvSpPr>
        <xdr:cNvPr id="430" name="テキスト ボックス 429"/>
        <xdr:cNvSpPr txBox="1"/>
      </xdr:nvSpPr>
      <xdr:spPr>
        <a:xfrm>
          <a:off x="14401800" y="12744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92710</xdr:rowOff>
    </xdr:from>
    <xdr:to>
      <xdr:col>69</xdr:col>
      <xdr:colOff>92075</xdr:colOff>
      <xdr:row>73</xdr:row>
      <xdr:rowOff>170434</xdr:rowOff>
    </xdr:to>
    <xdr:cxnSp macro="">
      <xdr:nvCxnSpPr>
        <xdr:cNvPr id="431" name="直線コネクタ 430"/>
        <xdr:cNvCxnSpPr/>
      </xdr:nvCxnSpPr>
      <xdr:spPr>
        <a:xfrm flipV="1">
          <a:off x="13004800" y="1260856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73</xdr:row>
      <xdr:rowOff>32766</xdr:rowOff>
    </xdr:from>
    <xdr:to>
      <xdr:col>69</xdr:col>
      <xdr:colOff>142875</xdr:colOff>
      <xdr:row>73</xdr:row>
      <xdr:rowOff>134366</xdr:rowOff>
    </xdr:to>
    <xdr:sp macro="" textlink="">
      <xdr:nvSpPr>
        <xdr:cNvPr id="432" name="フローチャート: 判断 431"/>
        <xdr:cNvSpPr/>
      </xdr:nvSpPr>
      <xdr:spPr>
        <a:xfrm>
          <a:off x="13843000" y="1254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71</xdr:row>
      <xdr:rowOff>144543</xdr:rowOff>
    </xdr:from>
    <xdr:ext cx="762000" cy="259045"/>
    <xdr:sp macro="" textlink="">
      <xdr:nvSpPr>
        <xdr:cNvPr id="433" name="テキスト ボックス 432"/>
        <xdr:cNvSpPr txBox="1"/>
      </xdr:nvSpPr>
      <xdr:spPr>
        <a:xfrm>
          <a:off x="13512800" y="1231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9906</xdr:rowOff>
    </xdr:from>
    <xdr:to>
      <xdr:col>65</xdr:col>
      <xdr:colOff>53975</xdr:colOff>
      <xdr:row>73</xdr:row>
      <xdr:rowOff>111506</xdr:rowOff>
    </xdr:to>
    <xdr:sp macro="" textlink="">
      <xdr:nvSpPr>
        <xdr:cNvPr id="434" name="フローチャート: 判断 433"/>
        <xdr:cNvSpPr/>
      </xdr:nvSpPr>
      <xdr:spPr>
        <a:xfrm>
          <a:off x="12954000" y="1252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121683</xdr:rowOff>
    </xdr:from>
    <xdr:ext cx="762000" cy="259045"/>
    <xdr:sp macro="" textlink="">
      <xdr:nvSpPr>
        <xdr:cNvPr id="435" name="テキスト ボックス 434"/>
        <xdr:cNvSpPr txBox="1"/>
      </xdr:nvSpPr>
      <xdr:spPr>
        <a:xfrm>
          <a:off x="12623800" y="1229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73</xdr:row>
      <xdr:rowOff>110490</xdr:rowOff>
    </xdr:from>
    <xdr:to>
      <xdr:col>82</xdr:col>
      <xdr:colOff>158750</xdr:colOff>
      <xdr:row>74</xdr:row>
      <xdr:rowOff>40640</xdr:rowOff>
    </xdr:to>
    <xdr:sp macro="" textlink="">
      <xdr:nvSpPr>
        <xdr:cNvPr id="441" name="楕円 440"/>
        <xdr:cNvSpPr/>
      </xdr:nvSpPr>
      <xdr:spPr>
        <a:xfrm>
          <a:off x="16459200" y="1262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72</xdr:row>
      <xdr:rowOff>127017</xdr:rowOff>
    </xdr:from>
    <xdr:ext cx="762000" cy="259045"/>
    <xdr:sp macro="" textlink="">
      <xdr:nvSpPr>
        <xdr:cNvPr id="442" name="公債費以外該当値テキスト"/>
        <xdr:cNvSpPr txBox="1"/>
      </xdr:nvSpPr>
      <xdr:spPr>
        <a:xfrm>
          <a:off x="16598900" y="1247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83058</xdr:rowOff>
    </xdr:from>
    <xdr:to>
      <xdr:col>78</xdr:col>
      <xdr:colOff>120650</xdr:colOff>
      <xdr:row>74</xdr:row>
      <xdr:rowOff>13208</xdr:rowOff>
    </xdr:to>
    <xdr:sp macro="" textlink="">
      <xdr:nvSpPr>
        <xdr:cNvPr id="443" name="楕円 442"/>
        <xdr:cNvSpPr/>
      </xdr:nvSpPr>
      <xdr:spPr>
        <a:xfrm>
          <a:off x="15621000" y="1259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23385</xdr:rowOff>
    </xdr:from>
    <xdr:ext cx="736600" cy="259045"/>
    <xdr:sp macro="" textlink="">
      <xdr:nvSpPr>
        <xdr:cNvPr id="444" name="テキスト ボックス 443"/>
        <xdr:cNvSpPr txBox="1"/>
      </xdr:nvSpPr>
      <xdr:spPr>
        <a:xfrm>
          <a:off x="15290800" y="12367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96774</xdr:rowOff>
    </xdr:from>
    <xdr:to>
      <xdr:col>74</xdr:col>
      <xdr:colOff>31750</xdr:colOff>
      <xdr:row>74</xdr:row>
      <xdr:rowOff>26924</xdr:rowOff>
    </xdr:to>
    <xdr:sp macro="" textlink="">
      <xdr:nvSpPr>
        <xdr:cNvPr id="445" name="楕円 444"/>
        <xdr:cNvSpPr/>
      </xdr:nvSpPr>
      <xdr:spPr>
        <a:xfrm>
          <a:off x="14732000" y="1261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37101</xdr:rowOff>
    </xdr:from>
    <xdr:ext cx="762000" cy="259045"/>
    <xdr:sp macro="" textlink="">
      <xdr:nvSpPr>
        <xdr:cNvPr id="446" name="テキスト ボックス 445"/>
        <xdr:cNvSpPr txBox="1"/>
      </xdr:nvSpPr>
      <xdr:spPr>
        <a:xfrm>
          <a:off x="14401800" y="1238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41910</xdr:rowOff>
    </xdr:from>
    <xdr:to>
      <xdr:col>69</xdr:col>
      <xdr:colOff>142875</xdr:colOff>
      <xdr:row>73</xdr:row>
      <xdr:rowOff>143510</xdr:rowOff>
    </xdr:to>
    <xdr:sp macro="" textlink="">
      <xdr:nvSpPr>
        <xdr:cNvPr id="447" name="楕円 446"/>
        <xdr:cNvSpPr/>
      </xdr:nvSpPr>
      <xdr:spPr>
        <a:xfrm>
          <a:off x="13843000" y="1255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128287</xdr:rowOff>
    </xdr:from>
    <xdr:ext cx="762000" cy="259045"/>
    <xdr:sp macro="" textlink="">
      <xdr:nvSpPr>
        <xdr:cNvPr id="448" name="テキスト ボックス 447"/>
        <xdr:cNvSpPr txBox="1"/>
      </xdr:nvSpPr>
      <xdr:spPr>
        <a:xfrm>
          <a:off x="13512800" y="12644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119634</xdr:rowOff>
    </xdr:from>
    <xdr:to>
      <xdr:col>65</xdr:col>
      <xdr:colOff>53975</xdr:colOff>
      <xdr:row>74</xdr:row>
      <xdr:rowOff>49784</xdr:rowOff>
    </xdr:to>
    <xdr:sp macro="" textlink="">
      <xdr:nvSpPr>
        <xdr:cNvPr id="449" name="楕円 448"/>
        <xdr:cNvSpPr/>
      </xdr:nvSpPr>
      <xdr:spPr>
        <a:xfrm>
          <a:off x="12954000" y="1263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34561</xdr:rowOff>
    </xdr:from>
    <xdr:ext cx="762000" cy="259045"/>
    <xdr:sp macro="" textlink="">
      <xdr:nvSpPr>
        <xdr:cNvPr id="450" name="テキスト ボックス 449"/>
        <xdr:cNvSpPr txBox="1"/>
      </xdr:nvSpPr>
      <xdr:spPr>
        <a:xfrm>
          <a:off x="12623800" y="12721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愛知県蒲郡市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32607</xdr:rowOff>
    </xdr:from>
    <xdr:to>
      <xdr:col>29</xdr:col>
      <xdr:colOff>127000</xdr:colOff>
      <xdr:row>19</xdr:row>
      <xdr:rowOff>121685</xdr:rowOff>
    </xdr:to>
    <xdr:cxnSp macro="">
      <xdr:nvCxnSpPr>
        <xdr:cNvPr id="45" name="直線コネクタ 44"/>
        <xdr:cNvCxnSpPr/>
      </xdr:nvCxnSpPr>
      <xdr:spPr bwMode="auto">
        <a:xfrm flipV="1">
          <a:off x="5651500" y="1966182"/>
          <a:ext cx="0" cy="14606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93762</xdr:rowOff>
    </xdr:from>
    <xdr:ext cx="762000" cy="259045"/>
    <xdr:sp macro="" textlink="">
      <xdr:nvSpPr>
        <xdr:cNvPr id="46" name="人口1人当たり決算額の推移最小値テキスト130"/>
        <xdr:cNvSpPr txBox="1"/>
      </xdr:nvSpPr>
      <xdr:spPr>
        <a:xfrm>
          <a:off x="5740400" y="339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121685</xdr:rowOff>
    </xdr:from>
    <xdr:to>
      <xdr:col>30</xdr:col>
      <xdr:colOff>25400</xdr:colOff>
      <xdr:row>19</xdr:row>
      <xdr:rowOff>121685</xdr:rowOff>
    </xdr:to>
    <xdr:cxnSp macro="">
      <xdr:nvCxnSpPr>
        <xdr:cNvPr id="47" name="直線コネクタ 46"/>
        <xdr:cNvCxnSpPr/>
      </xdr:nvCxnSpPr>
      <xdr:spPr bwMode="auto">
        <a:xfrm>
          <a:off x="5562600" y="34268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118984</xdr:rowOff>
    </xdr:from>
    <xdr:ext cx="762000" cy="259045"/>
    <xdr:sp macro="" textlink="">
      <xdr:nvSpPr>
        <xdr:cNvPr id="48" name="人口1人当たり決算額の推移最大値テキスト130"/>
        <xdr:cNvSpPr txBox="1"/>
      </xdr:nvSpPr>
      <xdr:spPr>
        <a:xfrm>
          <a:off x="5740400" y="1709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32607</xdr:rowOff>
    </xdr:from>
    <xdr:to>
      <xdr:col>30</xdr:col>
      <xdr:colOff>25400</xdr:colOff>
      <xdr:row>11</xdr:row>
      <xdr:rowOff>32607</xdr:rowOff>
    </xdr:to>
    <xdr:cxnSp macro="">
      <xdr:nvCxnSpPr>
        <xdr:cNvPr id="49" name="直線コネクタ 48"/>
        <xdr:cNvCxnSpPr/>
      </xdr:nvCxnSpPr>
      <xdr:spPr bwMode="auto">
        <a:xfrm>
          <a:off x="5562600" y="19661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166891</xdr:rowOff>
    </xdr:from>
    <xdr:to>
      <xdr:col>29</xdr:col>
      <xdr:colOff>127000</xdr:colOff>
      <xdr:row>18</xdr:row>
      <xdr:rowOff>32741</xdr:rowOff>
    </xdr:to>
    <xdr:cxnSp macro="">
      <xdr:nvCxnSpPr>
        <xdr:cNvPr id="50" name="直線コネクタ 49"/>
        <xdr:cNvCxnSpPr/>
      </xdr:nvCxnSpPr>
      <xdr:spPr bwMode="auto">
        <a:xfrm flipV="1">
          <a:off x="5003800" y="3129166"/>
          <a:ext cx="647700" cy="373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91813</xdr:rowOff>
    </xdr:from>
    <xdr:ext cx="762000" cy="259045"/>
    <xdr:sp macro="" textlink="">
      <xdr:nvSpPr>
        <xdr:cNvPr id="51" name="人口1人当たり決算額の推移平均値テキスト130"/>
        <xdr:cNvSpPr txBox="1"/>
      </xdr:nvSpPr>
      <xdr:spPr>
        <a:xfrm>
          <a:off x="5740400" y="2711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75286</xdr:rowOff>
    </xdr:from>
    <xdr:to>
      <xdr:col>29</xdr:col>
      <xdr:colOff>177800</xdr:colOff>
      <xdr:row>17</xdr:row>
      <xdr:rowOff>5436</xdr:rowOff>
    </xdr:to>
    <xdr:sp macro="" textlink="">
      <xdr:nvSpPr>
        <xdr:cNvPr id="52" name="フローチャート: 判断 51"/>
        <xdr:cNvSpPr/>
      </xdr:nvSpPr>
      <xdr:spPr bwMode="auto">
        <a:xfrm>
          <a:off x="5600700" y="286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26092</xdr:rowOff>
    </xdr:from>
    <xdr:to>
      <xdr:col>26</xdr:col>
      <xdr:colOff>50800</xdr:colOff>
      <xdr:row>18</xdr:row>
      <xdr:rowOff>32741</xdr:rowOff>
    </xdr:to>
    <xdr:cxnSp macro="">
      <xdr:nvCxnSpPr>
        <xdr:cNvPr id="53" name="直線コネクタ 52"/>
        <xdr:cNvCxnSpPr/>
      </xdr:nvCxnSpPr>
      <xdr:spPr bwMode="auto">
        <a:xfrm>
          <a:off x="4305300" y="3159817"/>
          <a:ext cx="698500" cy="66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92107</xdr:rowOff>
    </xdr:from>
    <xdr:to>
      <xdr:col>26</xdr:col>
      <xdr:colOff>101600</xdr:colOff>
      <xdr:row>17</xdr:row>
      <xdr:rowOff>22257</xdr:rowOff>
    </xdr:to>
    <xdr:sp macro="" textlink="">
      <xdr:nvSpPr>
        <xdr:cNvPr id="54" name="フローチャート: 判断 53"/>
        <xdr:cNvSpPr/>
      </xdr:nvSpPr>
      <xdr:spPr bwMode="auto">
        <a:xfrm>
          <a:off x="4953000" y="288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32434</xdr:rowOff>
    </xdr:from>
    <xdr:ext cx="736600" cy="259045"/>
    <xdr:sp macro="" textlink="">
      <xdr:nvSpPr>
        <xdr:cNvPr id="55" name="テキスト ボックス 54"/>
        <xdr:cNvSpPr txBox="1"/>
      </xdr:nvSpPr>
      <xdr:spPr>
        <a:xfrm>
          <a:off x="4622800" y="2651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24206</xdr:rowOff>
    </xdr:from>
    <xdr:to>
      <xdr:col>22</xdr:col>
      <xdr:colOff>114300</xdr:colOff>
      <xdr:row>18</xdr:row>
      <xdr:rowOff>26092</xdr:rowOff>
    </xdr:to>
    <xdr:cxnSp macro="">
      <xdr:nvCxnSpPr>
        <xdr:cNvPr id="56" name="直線コネクタ 55"/>
        <xdr:cNvCxnSpPr/>
      </xdr:nvCxnSpPr>
      <xdr:spPr bwMode="auto">
        <a:xfrm>
          <a:off x="3606800" y="3157931"/>
          <a:ext cx="698500" cy="18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103651</xdr:rowOff>
    </xdr:from>
    <xdr:to>
      <xdr:col>22</xdr:col>
      <xdr:colOff>165100</xdr:colOff>
      <xdr:row>17</xdr:row>
      <xdr:rowOff>33801</xdr:rowOff>
    </xdr:to>
    <xdr:sp macro="" textlink="">
      <xdr:nvSpPr>
        <xdr:cNvPr id="57" name="フローチャート: 判断 56"/>
        <xdr:cNvSpPr/>
      </xdr:nvSpPr>
      <xdr:spPr bwMode="auto">
        <a:xfrm>
          <a:off x="4254500" y="2894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43978</xdr:rowOff>
    </xdr:from>
    <xdr:ext cx="762000" cy="259045"/>
    <xdr:sp macro="" textlink="">
      <xdr:nvSpPr>
        <xdr:cNvPr id="58" name="テキスト ボックス 57"/>
        <xdr:cNvSpPr txBox="1"/>
      </xdr:nvSpPr>
      <xdr:spPr>
        <a:xfrm>
          <a:off x="3924300" y="2663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24206</xdr:rowOff>
    </xdr:from>
    <xdr:to>
      <xdr:col>18</xdr:col>
      <xdr:colOff>177800</xdr:colOff>
      <xdr:row>18</xdr:row>
      <xdr:rowOff>41846</xdr:rowOff>
    </xdr:to>
    <xdr:cxnSp macro="">
      <xdr:nvCxnSpPr>
        <xdr:cNvPr id="59" name="直線コネクタ 58"/>
        <xdr:cNvCxnSpPr/>
      </xdr:nvCxnSpPr>
      <xdr:spPr bwMode="auto">
        <a:xfrm flipV="1">
          <a:off x="2908300" y="3157931"/>
          <a:ext cx="698500" cy="176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153619</xdr:rowOff>
    </xdr:from>
    <xdr:to>
      <xdr:col>19</xdr:col>
      <xdr:colOff>38100</xdr:colOff>
      <xdr:row>16</xdr:row>
      <xdr:rowOff>83769</xdr:rowOff>
    </xdr:to>
    <xdr:sp macro="" textlink="">
      <xdr:nvSpPr>
        <xdr:cNvPr id="60" name="フローチャート: 判断 59"/>
        <xdr:cNvSpPr/>
      </xdr:nvSpPr>
      <xdr:spPr bwMode="auto">
        <a:xfrm>
          <a:off x="3556000" y="27729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93946</xdr:rowOff>
    </xdr:from>
    <xdr:ext cx="762000" cy="259045"/>
    <xdr:sp macro="" textlink="">
      <xdr:nvSpPr>
        <xdr:cNvPr id="61" name="テキスト ボックス 60"/>
        <xdr:cNvSpPr txBox="1"/>
      </xdr:nvSpPr>
      <xdr:spPr>
        <a:xfrm>
          <a:off x="3225800" y="2541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10192</xdr:rowOff>
    </xdr:from>
    <xdr:to>
      <xdr:col>15</xdr:col>
      <xdr:colOff>101600</xdr:colOff>
      <xdr:row>16</xdr:row>
      <xdr:rowOff>111792</xdr:rowOff>
    </xdr:to>
    <xdr:sp macro="" textlink="">
      <xdr:nvSpPr>
        <xdr:cNvPr id="62" name="フローチャート: 判断 61"/>
        <xdr:cNvSpPr/>
      </xdr:nvSpPr>
      <xdr:spPr bwMode="auto">
        <a:xfrm>
          <a:off x="2857500" y="28010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121969</xdr:rowOff>
    </xdr:from>
    <xdr:ext cx="762000" cy="259045"/>
    <xdr:sp macro="" textlink="">
      <xdr:nvSpPr>
        <xdr:cNvPr id="63" name="テキスト ボックス 62"/>
        <xdr:cNvSpPr txBox="1"/>
      </xdr:nvSpPr>
      <xdr:spPr>
        <a:xfrm>
          <a:off x="2527300" y="256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116091</xdr:rowOff>
    </xdr:from>
    <xdr:to>
      <xdr:col>29</xdr:col>
      <xdr:colOff>177800</xdr:colOff>
      <xdr:row>18</xdr:row>
      <xdr:rowOff>46241</xdr:rowOff>
    </xdr:to>
    <xdr:sp macro="" textlink="">
      <xdr:nvSpPr>
        <xdr:cNvPr id="69" name="楕円 68"/>
        <xdr:cNvSpPr/>
      </xdr:nvSpPr>
      <xdr:spPr bwMode="auto">
        <a:xfrm>
          <a:off x="5600700" y="30783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88168</xdr:rowOff>
    </xdr:from>
    <xdr:ext cx="762000" cy="259045"/>
    <xdr:sp macro="" textlink="">
      <xdr:nvSpPr>
        <xdr:cNvPr id="70" name="人口1人当たり決算額の推移該当値テキスト130"/>
        <xdr:cNvSpPr txBox="1"/>
      </xdr:nvSpPr>
      <xdr:spPr>
        <a:xfrm>
          <a:off x="5740400" y="3050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153391</xdr:rowOff>
    </xdr:from>
    <xdr:to>
      <xdr:col>26</xdr:col>
      <xdr:colOff>101600</xdr:colOff>
      <xdr:row>18</xdr:row>
      <xdr:rowOff>83541</xdr:rowOff>
    </xdr:to>
    <xdr:sp macro="" textlink="">
      <xdr:nvSpPr>
        <xdr:cNvPr id="71" name="楕円 70"/>
        <xdr:cNvSpPr/>
      </xdr:nvSpPr>
      <xdr:spPr bwMode="auto">
        <a:xfrm>
          <a:off x="4953000" y="31156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68318</xdr:rowOff>
    </xdr:from>
    <xdr:ext cx="736600" cy="259045"/>
    <xdr:sp macro="" textlink="">
      <xdr:nvSpPr>
        <xdr:cNvPr id="72" name="テキスト ボックス 71"/>
        <xdr:cNvSpPr txBox="1"/>
      </xdr:nvSpPr>
      <xdr:spPr>
        <a:xfrm>
          <a:off x="4622800" y="3202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146742</xdr:rowOff>
    </xdr:from>
    <xdr:to>
      <xdr:col>22</xdr:col>
      <xdr:colOff>165100</xdr:colOff>
      <xdr:row>18</xdr:row>
      <xdr:rowOff>76892</xdr:rowOff>
    </xdr:to>
    <xdr:sp macro="" textlink="">
      <xdr:nvSpPr>
        <xdr:cNvPr id="73" name="楕円 72"/>
        <xdr:cNvSpPr/>
      </xdr:nvSpPr>
      <xdr:spPr bwMode="auto">
        <a:xfrm>
          <a:off x="4254500" y="31090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61669</xdr:rowOff>
    </xdr:from>
    <xdr:ext cx="762000" cy="259045"/>
    <xdr:sp macro="" textlink="">
      <xdr:nvSpPr>
        <xdr:cNvPr id="74" name="テキスト ボックス 73"/>
        <xdr:cNvSpPr txBox="1"/>
      </xdr:nvSpPr>
      <xdr:spPr>
        <a:xfrm>
          <a:off x="3924300" y="3195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144856</xdr:rowOff>
    </xdr:from>
    <xdr:to>
      <xdr:col>19</xdr:col>
      <xdr:colOff>38100</xdr:colOff>
      <xdr:row>18</xdr:row>
      <xdr:rowOff>75006</xdr:rowOff>
    </xdr:to>
    <xdr:sp macro="" textlink="">
      <xdr:nvSpPr>
        <xdr:cNvPr id="75" name="楕円 74"/>
        <xdr:cNvSpPr/>
      </xdr:nvSpPr>
      <xdr:spPr bwMode="auto">
        <a:xfrm>
          <a:off x="3556000" y="31071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59783</xdr:rowOff>
    </xdr:from>
    <xdr:ext cx="762000" cy="259045"/>
    <xdr:sp macro="" textlink="">
      <xdr:nvSpPr>
        <xdr:cNvPr id="76" name="テキスト ボックス 75"/>
        <xdr:cNvSpPr txBox="1"/>
      </xdr:nvSpPr>
      <xdr:spPr>
        <a:xfrm>
          <a:off x="3225800" y="3193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162496</xdr:rowOff>
    </xdr:from>
    <xdr:to>
      <xdr:col>15</xdr:col>
      <xdr:colOff>101600</xdr:colOff>
      <xdr:row>18</xdr:row>
      <xdr:rowOff>92646</xdr:rowOff>
    </xdr:to>
    <xdr:sp macro="" textlink="">
      <xdr:nvSpPr>
        <xdr:cNvPr id="77" name="楕円 76"/>
        <xdr:cNvSpPr/>
      </xdr:nvSpPr>
      <xdr:spPr bwMode="auto">
        <a:xfrm>
          <a:off x="2857500" y="31247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77424</xdr:rowOff>
    </xdr:from>
    <xdr:ext cx="762000" cy="259045"/>
    <xdr:sp macro="" textlink="">
      <xdr:nvSpPr>
        <xdr:cNvPr id="78" name="テキスト ボックス 77"/>
        <xdr:cNvSpPr txBox="1"/>
      </xdr:nvSpPr>
      <xdr:spPr>
        <a:xfrm>
          <a:off x="2527300" y="3211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201034</xdr:rowOff>
    </xdr:from>
    <xdr:to>
      <xdr:col>29</xdr:col>
      <xdr:colOff>127000</xdr:colOff>
      <xdr:row>38</xdr:row>
      <xdr:rowOff>290</xdr:rowOff>
    </xdr:to>
    <xdr:cxnSp macro="">
      <xdr:nvCxnSpPr>
        <xdr:cNvPr id="108" name="直線コネクタ 107"/>
        <xdr:cNvCxnSpPr/>
      </xdr:nvCxnSpPr>
      <xdr:spPr bwMode="auto">
        <a:xfrm flipV="1">
          <a:off x="5651500" y="6125584"/>
          <a:ext cx="0" cy="1342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315267</xdr:rowOff>
    </xdr:from>
    <xdr:ext cx="762000" cy="259045"/>
    <xdr:sp macro="" textlink="">
      <xdr:nvSpPr>
        <xdr:cNvPr id="109" name="人口1人当たり決算額の推移最小値テキスト445"/>
        <xdr:cNvSpPr txBox="1"/>
      </xdr:nvSpPr>
      <xdr:spPr>
        <a:xfrm>
          <a:off x="5740400" y="743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290</xdr:rowOff>
    </xdr:from>
    <xdr:to>
      <xdr:col>30</xdr:col>
      <xdr:colOff>25400</xdr:colOff>
      <xdr:row>38</xdr:row>
      <xdr:rowOff>290</xdr:rowOff>
    </xdr:to>
    <xdr:cxnSp macro="">
      <xdr:nvCxnSpPr>
        <xdr:cNvPr id="110" name="直線コネクタ 109"/>
        <xdr:cNvCxnSpPr/>
      </xdr:nvCxnSpPr>
      <xdr:spPr bwMode="auto">
        <a:xfrm>
          <a:off x="5562600" y="74678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115961</xdr:rowOff>
    </xdr:from>
    <xdr:ext cx="762000" cy="259045"/>
    <xdr:sp macro="" textlink="">
      <xdr:nvSpPr>
        <xdr:cNvPr id="111" name="人口1人当たり決算額の推移最大値テキスト445"/>
        <xdr:cNvSpPr txBox="1"/>
      </xdr:nvSpPr>
      <xdr:spPr>
        <a:xfrm>
          <a:off x="5740400" y="586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201034</xdr:rowOff>
    </xdr:from>
    <xdr:to>
      <xdr:col>30</xdr:col>
      <xdr:colOff>25400</xdr:colOff>
      <xdr:row>33</xdr:row>
      <xdr:rowOff>201034</xdr:rowOff>
    </xdr:to>
    <xdr:cxnSp macro="">
      <xdr:nvCxnSpPr>
        <xdr:cNvPr id="112" name="直線コネクタ 111"/>
        <xdr:cNvCxnSpPr/>
      </xdr:nvCxnSpPr>
      <xdr:spPr bwMode="auto">
        <a:xfrm>
          <a:off x="5562600" y="6125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176736</xdr:rowOff>
    </xdr:from>
    <xdr:to>
      <xdr:col>29</xdr:col>
      <xdr:colOff>127000</xdr:colOff>
      <xdr:row>37</xdr:row>
      <xdr:rowOff>176965</xdr:rowOff>
    </xdr:to>
    <xdr:cxnSp macro="">
      <xdr:nvCxnSpPr>
        <xdr:cNvPr id="113" name="直線コネクタ 112"/>
        <xdr:cNvCxnSpPr/>
      </xdr:nvCxnSpPr>
      <xdr:spPr bwMode="auto">
        <a:xfrm flipV="1">
          <a:off x="5003800" y="7301436"/>
          <a:ext cx="647700" cy="2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1189</xdr:rowOff>
    </xdr:from>
    <xdr:ext cx="762000" cy="259045"/>
    <xdr:sp macro="" textlink="">
      <xdr:nvSpPr>
        <xdr:cNvPr id="114" name="人口1人当たり決算額の推移平均値テキスト445"/>
        <xdr:cNvSpPr txBox="1"/>
      </xdr:nvSpPr>
      <xdr:spPr>
        <a:xfrm>
          <a:off x="5740400" y="66115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156112</xdr:rowOff>
    </xdr:from>
    <xdr:to>
      <xdr:col>29</xdr:col>
      <xdr:colOff>177800</xdr:colOff>
      <xdr:row>35</xdr:row>
      <xdr:rowOff>257712</xdr:rowOff>
    </xdr:to>
    <xdr:sp macro="" textlink="">
      <xdr:nvSpPr>
        <xdr:cNvPr id="115" name="フローチャート: 判断 114"/>
        <xdr:cNvSpPr/>
      </xdr:nvSpPr>
      <xdr:spPr bwMode="auto">
        <a:xfrm>
          <a:off x="56007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176965</xdr:rowOff>
    </xdr:from>
    <xdr:to>
      <xdr:col>26</xdr:col>
      <xdr:colOff>50800</xdr:colOff>
      <xdr:row>37</xdr:row>
      <xdr:rowOff>203026</xdr:rowOff>
    </xdr:to>
    <xdr:cxnSp macro="">
      <xdr:nvCxnSpPr>
        <xdr:cNvPr id="116" name="直線コネクタ 115"/>
        <xdr:cNvCxnSpPr/>
      </xdr:nvCxnSpPr>
      <xdr:spPr bwMode="auto">
        <a:xfrm flipV="1">
          <a:off x="4305300" y="7301665"/>
          <a:ext cx="698500" cy="260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144519</xdr:rowOff>
    </xdr:from>
    <xdr:to>
      <xdr:col>26</xdr:col>
      <xdr:colOff>101600</xdr:colOff>
      <xdr:row>35</xdr:row>
      <xdr:rowOff>246119</xdr:rowOff>
    </xdr:to>
    <xdr:sp macro="" textlink="">
      <xdr:nvSpPr>
        <xdr:cNvPr id="117" name="フローチャート: 判断 116"/>
        <xdr:cNvSpPr/>
      </xdr:nvSpPr>
      <xdr:spPr bwMode="auto">
        <a:xfrm>
          <a:off x="49530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256296</xdr:rowOff>
    </xdr:from>
    <xdr:ext cx="736600" cy="259045"/>
    <xdr:sp macro="" textlink="">
      <xdr:nvSpPr>
        <xdr:cNvPr id="118" name="テキスト ボックス 117"/>
        <xdr:cNvSpPr txBox="1"/>
      </xdr:nvSpPr>
      <xdr:spPr>
        <a:xfrm>
          <a:off x="4622800" y="6523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203026</xdr:rowOff>
    </xdr:from>
    <xdr:to>
      <xdr:col>22</xdr:col>
      <xdr:colOff>114300</xdr:colOff>
      <xdr:row>37</xdr:row>
      <xdr:rowOff>239406</xdr:rowOff>
    </xdr:to>
    <xdr:cxnSp macro="">
      <xdr:nvCxnSpPr>
        <xdr:cNvPr id="119" name="直線コネクタ 118"/>
        <xdr:cNvCxnSpPr/>
      </xdr:nvCxnSpPr>
      <xdr:spPr bwMode="auto">
        <a:xfrm flipV="1">
          <a:off x="3606800" y="7327726"/>
          <a:ext cx="698500" cy="363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134917</xdr:rowOff>
    </xdr:from>
    <xdr:to>
      <xdr:col>22</xdr:col>
      <xdr:colOff>165100</xdr:colOff>
      <xdr:row>35</xdr:row>
      <xdr:rowOff>236517</xdr:rowOff>
    </xdr:to>
    <xdr:sp macro="" textlink="">
      <xdr:nvSpPr>
        <xdr:cNvPr id="120" name="フローチャート: 判断 119"/>
        <xdr:cNvSpPr/>
      </xdr:nvSpPr>
      <xdr:spPr bwMode="auto">
        <a:xfrm>
          <a:off x="42545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246694</xdr:rowOff>
    </xdr:from>
    <xdr:ext cx="762000" cy="259045"/>
    <xdr:sp macro="" textlink="">
      <xdr:nvSpPr>
        <xdr:cNvPr id="121" name="テキスト ボックス 120"/>
        <xdr:cNvSpPr txBox="1"/>
      </xdr:nvSpPr>
      <xdr:spPr>
        <a:xfrm>
          <a:off x="3924300" y="65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239406</xdr:rowOff>
    </xdr:from>
    <xdr:to>
      <xdr:col>18</xdr:col>
      <xdr:colOff>177800</xdr:colOff>
      <xdr:row>37</xdr:row>
      <xdr:rowOff>269875</xdr:rowOff>
    </xdr:to>
    <xdr:cxnSp macro="">
      <xdr:nvCxnSpPr>
        <xdr:cNvPr id="122" name="直線コネクタ 121"/>
        <xdr:cNvCxnSpPr/>
      </xdr:nvCxnSpPr>
      <xdr:spPr bwMode="auto">
        <a:xfrm flipV="1">
          <a:off x="2908300" y="7364106"/>
          <a:ext cx="698500" cy="304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76331</xdr:rowOff>
    </xdr:from>
    <xdr:to>
      <xdr:col>19</xdr:col>
      <xdr:colOff>38100</xdr:colOff>
      <xdr:row>35</xdr:row>
      <xdr:rowOff>177931</xdr:rowOff>
    </xdr:to>
    <xdr:sp macro="" textlink="">
      <xdr:nvSpPr>
        <xdr:cNvPr id="123" name="フローチャート: 判断 122"/>
        <xdr:cNvSpPr/>
      </xdr:nvSpPr>
      <xdr:spPr bwMode="auto">
        <a:xfrm>
          <a:off x="3556000" y="66866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188108</xdr:rowOff>
    </xdr:from>
    <xdr:ext cx="762000" cy="259045"/>
    <xdr:sp macro="" textlink="">
      <xdr:nvSpPr>
        <xdr:cNvPr id="124" name="テキスト ボックス 123"/>
        <xdr:cNvSpPr txBox="1"/>
      </xdr:nvSpPr>
      <xdr:spPr>
        <a:xfrm>
          <a:off x="3225800" y="6455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330109</xdr:rowOff>
    </xdr:from>
    <xdr:to>
      <xdr:col>15</xdr:col>
      <xdr:colOff>101600</xdr:colOff>
      <xdr:row>35</xdr:row>
      <xdr:rowOff>88809</xdr:rowOff>
    </xdr:to>
    <xdr:sp macro="" textlink="">
      <xdr:nvSpPr>
        <xdr:cNvPr id="125" name="フローチャート: 判断 124"/>
        <xdr:cNvSpPr/>
      </xdr:nvSpPr>
      <xdr:spPr bwMode="auto">
        <a:xfrm>
          <a:off x="2857500" y="6597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98986</xdr:rowOff>
    </xdr:from>
    <xdr:ext cx="762000" cy="259045"/>
    <xdr:sp macro="" textlink="">
      <xdr:nvSpPr>
        <xdr:cNvPr id="126" name="テキスト ボックス 125"/>
        <xdr:cNvSpPr txBox="1"/>
      </xdr:nvSpPr>
      <xdr:spPr>
        <a:xfrm>
          <a:off x="2527300" y="6366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125936</xdr:rowOff>
    </xdr:from>
    <xdr:to>
      <xdr:col>29</xdr:col>
      <xdr:colOff>177800</xdr:colOff>
      <xdr:row>37</xdr:row>
      <xdr:rowOff>227536</xdr:rowOff>
    </xdr:to>
    <xdr:sp macro="" textlink="">
      <xdr:nvSpPr>
        <xdr:cNvPr id="132" name="楕円 131"/>
        <xdr:cNvSpPr/>
      </xdr:nvSpPr>
      <xdr:spPr bwMode="auto">
        <a:xfrm>
          <a:off x="5600700" y="72506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98013</xdr:rowOff>
    </xdr:from>
    <xdr:ext cx="762000" cy="259045"/>
    <xdr:sp macro="" textlink="">
      <xdr:nvSpPr>
        <xdr:cNvPr id="133" name="人口1人当たり決算額の推移該当値テキスト445"/>
        <xdr:cNvSpPr txBox="1"/>
      </xdr:nvSpPr>
      <xdr:spPr>
        <a:xfrm>
          <a:off x="5740400" y="7222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126165</xdr:rowOff>
    </xdr:from>
    <xdr:to>
      <xdr:col>26</xdr:col>
      <xdr:colOff>101600</xdr:colOff>
      <xdr:row>37</xdr:row>
      <xdr:rowOff>227765</xdr:rowOff>
    </xdr:to>
    <xdr:sp macro="" textlink="">
      <xdr:nvSpPr>
        <xdr:cNvPr id="134" name="楕円 133"/>
        <xdr:cNvSpPr/>
      </xdr:nvSpPr>
      <xdr:spPr bwMode="auto">
        <a:xfrm>
          <a:off x="4953000" y="72508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212542</xdr:rowOff>
    </xdr:from>
    <xdr:ext cx="736600" cy="259045"/>
    <xdr:sp macro="" textlink="">
      <xdr:nvSpPr>
        <xdr:cNvPr id="135" name="テキスト ボックス 134"/>
        <xdr:cNvSpPr txBox="1"/>
      </xdr:nvSpPr>
      <xdr:spPr>
        <a:xfrm>
          <a:off x="4622800" y="7337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152226</xdr:rowOff>
    </xdr:from>
    <xdr:to>
      <xdr:col>22</xdr:col>
      <xdr:colOff>165100</xdr:colOff>
      <xdr:row>37</xdr:row>
      <xdr:rowOff>253826</xdr:rowOff>
    </xdr:to>
    <xdr:sp macro="" textlink="">
      <xdr:nvSpPr>
        <xdr:cNvPr id="136" name="楕円 135"/>
        <xdr:cNvSpPr/>
      </xdr:nvSpPr>
      <xdr:spPr bwMode="auto">
        <a:xfrm>
          <a:off x="4254500" y="72769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238603</xdr:rowOff>
    </xdr:from>
    <xdr:ext cx="762000" cy="259045"/>
    <xdr:sp macro="" textlink="">
      <xdr:nvSpPr>
        <xdr:cNvPr id="137" name="テキスト ボックス 136"/>
        <xdr:cNvSpPr txBox="1"/>
      </xdr:nvSpPr>
      <xdr:spPr>
        <a:xfrm>
          <a:off x="3924300" y="7363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188606</xdr:rowOff>
    </xdr:from>
    <xdr:to>
      <xdr:col>19</xdr:col>
      <xdr:colOff>38100</xdr:colOff>
      <xdr:row>37</xdr:row>
      <xdr:rowOff>290206</xdr:rowOff>
    </xdr:to>
    <xdr:sp macro="" textlink="">
      <xdr:nvSpPr>
        <xdr:cNvPr id="138" name="楕円 137"/>
        <xdr:cNvSpPr/>
      </xdr:nvSpPr>
      <xdr:spPr bwMode="auto">
        <a:xfrm>
          <a:off x="3556000" y="73133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274983</xdr:rowOff>
    </xdr:from>
    <xdr:ext cx="762000" cy="259045"/>
    <xdr:sp macro="" textlink="">
      <xdr:nvSpPr>
        <xdr:cNvPr id="139" name="テキスト ボックス 138"/>
        <xdr:cNvSpPr txBox="1"/>
      </xdr:nvSpPr>
      <xdr:spPr>
        <a:xfrm>
          <a:off x="3225800" y="7399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219075</xdr:rowOff>
    </xdr:from>
    <xdr:to>
      <xdr:col>15</xdr:col>
      <xdr:colOff>101600</xdr:colOff>
      <xdr:row>37</xdr:row>
      <xdr:rowOff>320675</xdr:rowOff>
    </xdr:to>
    <xdr:sp macro="" textlink="">
      <xdr:nvSpPr>
        <xdr:cNvPr id="140" name="楕円 139"/>
        <xdr:cNvSpPr/>
      </xdr:nvSpPr>
      <xdr:spPr bwMode="auto">
        <a:xfrm>
          <a:off x="2857500" y="73437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305452</xdr:rowOff>
    </xdr:from>
    <xdr:ext cx="762000" cy="259045"/>
    <xdr:sp macro="" textlink="">
      <xdr:nvSpPr>
        <xdr:cNvPr id="141" name="テキスト ボックス 140"/>
        <xdr:cNvSpPr txBox="1"/>
      </xdr:nvSpPr>
      <xdr:spPr>
        <a:xfrm>
          <a:off x="2527300" y="743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愛知県蒲郡市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80,483
77,787
56.92
29,514,652
27,705,011
1,731,250
16,932,431
26,266,365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24463</xdr:rowOff>
    </xdr:from>
    <xdr:to>
      <xdr:col>24</xdr:col>
      <xdr:colOff>62865</xdr:colOff>
      <xdr:row>39</xdr:row>
      <xdr:rowOff>2883</xdr:rowOff>
    </xdr:to>
    <xdr:cxnSp macro="">
      <xdr:nvCxnSpPr>
        <xdr:cNvPr id="54" name="直線コネクタ 53"/>
        <xdr:cNvCxnSpPr/>
      </xdr:nvCxnSpPr>
      <xdr:spPr>
        <a:xfrm flipV="1">
          <a:off x="4633595" y="5339413"/>
          <a:ext cx="1270" cy="1350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6710</xdr:rowOff>
    </xdr:from>
    <xdr:ext cx="534377" cy="259045"/>
    <xdr:sp macro="" textlink="">
      <xdr:nvSpPr>
        <xdr:cNvPr id="55" name="人件費最小値テキスト"/>
        <xdr:cNvSpPr txBox="1"/>
      </xdr:nvSpPr>
      <xdr:spPr>
        <a:xfrm>
          <a:off x="4686300" y="669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2883</xdr:rowOff>
    </xdr:from>
    <xdr:to>
      <xdr:col>24</xdr:col>
      <xdr:colOff>152400</xdr:colOff>
      <xdr:row>39</xdr:row>
      <xdr:rowOff>2883</xdr:rowOff>
    </xdr:to>
    <xdr:cxnSp macro="">
      <xdr:nvCxnSpPr>
        <xdr:cNvPr id="56" name="直線コネクタ 55"/>
        <xdr:cNvCxnSpPr/>
      </xdr:nvCxnSpPr>
      <xdr:spPr>
        <a:xfrm>
          <a:off x="4546600" y="6689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142590</xdr:rowOff>
    </xdr:from>
    <xdr:ext cx="534377" cy="259045"/>
    <xdr:sp macro="" textlink="">
      <xdr:nvSpPr>
        <xdr:cNvPr id="57" name="人件費最大値テキスト"/>
        <xdr:cNvSpPr txBox="1"/>
      </xdr:nvSpPr>
      <xdr:spPr>
        <a:xfrm>
          <a:off x="4686300" y="511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24463</xdr:rowOff>
    </xdr:from>
    <xdr:to>
      <xdr:col>24</xdr:col>
      <xdr:colOff>152400</xdr:colOff>
      <xdr:row>31</xdr:row>
      <xdr:rowOff>24463</xdr:rowOff>
    </xdr:to>
    <xdr:cxnSp macro="">
      <xdr:nvCxnSpPr>
        <xdr:cNvPr id="58" name="直線コネクタ 57"/>
        <xdr:cNvCxnSpPr/>
      </xdr:nvCxnSpPr>
      <xdr:spPr>
        <a:xfrm>
          <a:off x="4546600" y="5339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109159</xdr:rowOff>
    </xdr:from>
    <xdr:to>
      <xdr:col>24</xdr:col>
      <xdr:colOff>63500</xdr:colOff>
      <xdr:row>35</xdr:row>
      <xdr:rowOff>150239</xdr:rowOff>
    </xdr:to>
    <xdr:cxnSp macro="">
      <xdr:nvCxnSpPr>
        <xdr:cNvPr id="59" name="直線コネクタ 58"/>
        <xdr:cNvCxnSpPr/>
      </xdr:nvCxnSpPr>
      <xdr:spPr>
        <a:xfrm flipV="1">
          <a:off x="3797300" y="6109909"/>
          <a:ext cx="838200" cy="41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82277</xdr:rowOff>
    </xdr:from>
    <xdr:ext cx="534377" cy="259045"/>
    <xdr:sp macro="" textlink="">
      <xdr:nvSpPr>
        <xdr:cNvPr id="60" name="人件費平均値テキスト"/>
        <xdr:cNvSpPr txBox="1"/>
      </xdr:nvSpPr>
      <xdr:spPr>
        <a:xfrm>
          <a:off x="4686300" y="6083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103850</xdr:rowOff>
    </xdr:from>
    <xdr:to>
      <xdr:col>24</xdr:col>
      <xdr:colOff>114300</xdr:colOff>
      <xdr:row>36</xdr:row>
      <xdr:rowOff>34000</xdr:rowOff>
    </xdr:to>
    <xdr:sp macro="" textlink="">
      <xdr:nvSpPr>
        <xdr:cNvPr id="61" name="フローチャート: 判断 60"/>
        <xdr:cNvSpPr/>
      </xdr:nvSpPr>
      <xdr:spPr>
        <a:xfrm>
          <a:off x="45847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153005</xdr:rowOff>
    </xdr:from>
    <xdr:to>
      <xdr:col>19</xdr:col>
      <xdr:colOff>177800</xdr:colOff>
      <xdr:row>35</xdr:row>
      <xdr:rowOff>150239</xdr:rowOff>
    </xdr:to>
    <xdr:cxnSp macro="">
      <xdr:nvCxnSpPr>
        <xdr:cNvPr id="62" name="直線コネクタ 61"/>
        <xdr:cNvCxnSpPr/>
      </xdr:nvCxnSpPr>
      <xdr:spPr>
        <a:xfrm>
          <a:off x="2908300" y="5982305"/>
          <a:ext cx="889000" cy="168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99164</xdr:rowOff>
    </xdr:from>
    <xdr:to>
      <xdr:col>20</xdr:col>
      <xdr:colOff>38100</xdr:colOff>
      <xdr:row>36</xdr:row>
      <xdr:rowOff>29314</xdr:rowOff>
    </xdr:to>
    <xdr:sp macro="" textlink="">
      <xdr:nvSpPr>
        <xdr:cNvPr id="63" name="フローチャート: 判断 62"/>
        <xdr:cNvSpPr/>
      </xdr:nvSpPr>
      <xdr:spPr>
        <a:xfrm>
          <a:off x="3746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45841</xdr:rowOff>
    </xdr:from>
    <xdr:ext cx="534377" cy="259045"/>
    <xdr:sp macro="" textlink="">
      <xdr:nvSpPr>
        <xdr:cNvPr id="64" name="テキスト ボックス 63"/>
        <xdr:cNvSpPr txBox="1"/>
      </xdr:nvSpPr>
      <xdr:spPr>
        <a:xfrm>
          <a:off x="3530111" y="587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153005</xdr:rowOff>
    </xdr:from>
    <xdr:to>
      <xdr:col>15</xdr:col>
      <xdr:colOff>50800</xdr:colOff>
      <xdr:row>35</xdr:row>
      <xdr:rowOff>101592</xdr:rowOff>
    </xdr:to>
    <xdr:cxnSp macro="">
      <xdr:nvCxnSpPr>
        <xdr:cNvPr id="65" name="直線コネクタ 64"/>
        <xdr:cNvCxnSpPr/>
      </xdr:nvCxnSpPr>
      <xdr:spPr>
        <a:xfrm flipV="1">
          <a:off x="2019300" y="5982305"/>
          <a:ext cx="889000" cy="120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90820</xdr:rowOff>
    </xdr:from>
    <xdr:to>
      <xdr:col>15</xdr:col>
      <xdr:colOff>101600</xdr:colOff>
      <xdr:row>36</xdr:row>
      <xdr:rowOff>20970</xdr:rowOff>
    </xdr:to>
    <xdr:sp macro="" textlink="">
      <xdr:nvSpPr>
        <xdr:cNvPr id="66" name="フローチャート: 判断 65"/>
        <xdr:cNvSpPr/>
      </xdr:nvSpPr>
      <xdr:spPr>
        <a:xfrm>
          <a:off x="2857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12097</xdr:rowOff>
    </xdr:from>
    <xdr:ext cx="534377" cy="259045"/>
    <xdr:sp macro="" textlink="">
      <xdr:nvSpPr>
        <xdr:cNvPr id="67" name="テキスト ボックス 66"/>
        <xdr:cNvSpPr txBox="1"/>
      </xdr:nvSpPr>
      <xdr:spPr>
        <a:xfrm>
          <a:off x="2641111" y="618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35916</xdr:rowOff>
    </xdr:from>
    <xdr:to>
      <xdr:col>10</xdr:col>
      <xdr:colOff>114300</xdr:colOff>
      <xdr:row>35</xdr:row>
      <xdr:rowOff>101592</xdr:rowOff>
    </xdr:to>
    <xdr:cxnSp macro="">
      <xdr:nvCxnSpPr>
        <xdr:cNvPr id="68" name="直線コネクタ 67"/>
        <xdr:cNvCxnSpPr/>
      </xdr:nvCxnSpPr>
      <xdr:spPr>
        <a:xfrm>
          <a:off x="1130300" y="6036666"/>
          <a:ext cx="889000" cy="65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5050</xdr:rowOff>
    </xdr:from>
    <xdr:to>
      <xdr:col>10</xdr:col>
      <xdr:colOff>165100</xdr:colOff>
      <xdr:row>35</xdr:row>
      <xdr:rowOff>106650</xdr:rowOff>
    </xdr:to>
    <xdr:sp macro="" textlink="">
      <xdr:nvSpPr>
        <xdr:cNvPr id="69" name="フローチャート: 判断 68"/>
        <xdr:cNvSpPr/>
      </xdr:nvSpPr>
      <xdr:spPr>
        <a:xfrm>
          <a:off x="1968500" y="600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123177</xdr:rowOff>
    </xdr:from>
    <xdr:ext cx="534377" cy="259045"/>
    <xdr:sp macro="" textlink="">
      <xdr:nvSpPr>
        <xdr:cNvPr id="70" name="テキスト ボックス 69"/>
        <xdr:cNvSpPr txBox="1"/>
      </xdr:nvSpPr>
      <xdr:spPr>
        <a:xfrm>
          <a:off x="1752111" y="578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20823</xdr:rowOff>
    </xdr:from>
    <xdr:to>
      <xdr:col>6</xdr:col>
      <xdr:colOff>38100</xdr:colOff>
      <xdr:row>35</xdr:row>
      <xdr:rowOff>122423</xdr:rowOff>
    </xdr:to>
    <xdr:sp macro="" textlink="">
      <xdr:nvSpPr>
        <xdr:cNvPr id="71" name="フローチャート: 判断 70"/>
        <xdr:cNvSpPr/>
      </xdr:nvSpPr>
      <xdr:spPr>
        <a:xfrm>
          <a:off x="1079500" y="602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113550</xdr:rowOff>
    </xdr:from>
    <xdr:ext cx="534377" cy="259045"/>
    <xdr:sp macro="" textlink="">
      <xdr:nvSpPr>
        <xdr:cNvPr id="72" name="テキスト ボックス 71"/>
        <xdr:cNvSpPr txBox="1"/>
      </xdr:nvSpPr>
      <xdr:spPr>
        <a:xfrm>
          <a:off x="863111" y="611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58359</xdr:rowOff>
    </xdr:from>
    <xdr:to>
      <xdr:col>24</xdr:col>
      <xdr:colOff>114300</xdr:colOff>
      <xdr:row>35</xdr:row>
      <xdr:rowOff>159959</xdr:rowOff>
    </xdr:to>
    <xdr:sp macro="" textlink="">
      <xdr:nvSpPr>
        <xdr:cNvPr id="78" name="楕円 77"/>
        <xdr:cNvSpPr/>
      </xdr:nvSpPr>
      <xdr:spPr>
        <a:xfrm>
          <a:off x="4584700" y="6059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81236</xdr:rowOff>
    </xdr:from>
    <xdr:ext cx="534377" cy="259045"/>
    <xdr:sp macro="" textlink="">
      <xdr:nvSpPr>
        <xdr:cNvPr id="79" name="人件費該当値テキスト"/>
        <xdr:cNvSpPr txBox="1"/>
      </xdr:nvSpPr>
      <xdr:spPr>
        <a:xfrm>
          <a:off x="4686300" y="5910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99439</xdr:rowOff>
    </xdr:from>
    <xdr:to>
      <xdr:col>20</xdr:col>
      <xdr:colOff>38100</xdr:colOff>
      <xdr:row>36</xdr:row>
      <xdr:rowOff>29589</xdr:rowOff>
    </xdr:to>
    <xdr:sp macro="" textlink="">
      <xdr:nvSpPr>
        <xdr:cNvPr id="80" name="楕円 79"/>
        <xdr:cNvSpPr/>
      </xdr:nvSpPr>
      <xdr:spPr>
        <a:xfrm>
          <a:off x="3746500" y="6100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20716</xdr:rowOff>
    </xdr:from>
    <xdr:ext cx="534377" cy="259045"/>
    <xdr:sp macro="" textlink="">
      <xdr:nvSpPr>
        <xdr:cNvPr id="81" name="テキスト ボックス 80"/>
        <xdr:cNvSpPr txBox="1"/>
      </xdr:nvSpPr>
      <xdr:spPr>
        <a:xfrm>
          <a:off x="3530111" y="619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102205</xdr:rowOff>
    </xdr:from>
    <xdr:to>
      <xdr:col>15</xdr:col>
      <xdr:colOff>101600</xdr:colOff>
      <xdr:row>35</xdr:row>
      <xdr:rowOff>32355</xdr:rowOff>
    </xdr:to>
    <xdr:sp macro="" textlink="">
      <xdr:nvSpPr>
        <xdr:cNvPr id="82" name="楕円 81"/>
        <xdr:cNvSpPr/>
      </xdr:nvSpPr>
      <xdr:spPr>
        <a:xfrm>
          <a:off x="2857500" y="593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48882</xdr:rowOff>
    </xdr:from>
    <xdr:ext cx="534377" cy="259045"/>
    <xdr:sp macro="" textlink="">
      <xdr:nvSpPr>
        <xdr:cNvPr id="83" name="テキスト ボックス 82"/>
        <xdr:cNvSpPr txBox="1"/>
      </xdr:nvSpPr>
      <xdr:spPr>
        <a:xfrm>
          <a:off x="2641111" y="570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50792</xdr:rowOff>
    </xdr:from>
    <xdr:to>
      <xdr:col>10</xdr:col>
      <xdr:colOff>165100</xdr:colOff>
      <xdr:row>35</xdr:row>
      <xdr:rowOff>152392</xdr:rowOff>
    </xdr:to>
    <xdr:sp macro="" textlink="">
      <xdr:nvSpPr>
        <xdr:cNvPr id="84" name="楕円 83"/>
        <xdr:cNvSpPr/>
      </xdr:nvSpPr>
      <xdr:spPr>
        <a:xfrm>
          <a:off x="1968500" y="6051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143519</xdr:rowOff>
    </xdr:from>
    <xdr:ext cx="534377" cy="259045"/>
    <xdr:sp macro="" textlink="">
      <xdr:nvSpPr>
        <xdr:cNvPr id="85" name="テキスト ボックス 84"/>
        <xdr:cNvSpPr txBox="1"/>
      </xdr:nvSpPr>
      <xdr:spPr>
        <a:xfrm>
          <a:off x="1752111" y="614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156566</xdr:rowOff>
    </xdr:from>
    <xdr:to>
      <xdr:col>6</xdr:col>
      <xdr:colOff>38100</xdr:colOff>
      <xdr:row>35</xdr:row>
      <xdr:rowOff>86716</xdr:rowOff>
    </xdr:to>
    <xdr:sp macro="" textlink="">
      <xdr:nvSpPr>
        <xdr:cNvPr id="86" name="楕円 85"/>
        <xdr:cNvSpPr/>
      </xdr:nvSpPr>
      <xdr:spPr>
        <a:xfrm>
          <a:off x="1079500" y="5985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103243</xdr:rowOff>
    </xdr:from>
    <xdr:ext cx="534377" cy="259045"/>
    <xdr:sp macro="" textlink="">
      <xdr:nvSpPr>
        <xdr:cNvPr id="87" name="テキスト ボックス 86"/>
        <xdr:cNvSpPr txBox="1"/>
      </xdr:nvSpPr>
      <xdr:spPr>
        <a:xfrm>
          <a:off x="863111" y="5761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105471</xdr:rowOff>
    </xdr:from>
    <xdr:to>
      <xdr:col>24</xdr:col>
      <xdr:colOff>62865</xdr:colOff>
      <xdr:row>58</xdr:row>
      <xdr:rowOff>82653</xdr:rowOff>
    </xdr:to>
    <xdr:cxnSp macro="">
      <xdr:nvCxnSpPr>
        <xdr:cNvPr id="111" name="直線コネクタ 110"/>
        <xdr:cNvCxnSpPr/>
      </xdr:nvCxnSpPr>
      <xdr:spPr>
        <a:xfrm flipV="1">
          <a:off x="4633595" y="8677971"/>
          <a:ext cx="1270" cy="13487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86480</xdr:rowOff>
    </xdr:from>
    <xdr:ext cx="534377" cy="259045"/>
    <xdr:sp macro="" textlink="">
      <xdr:nvSpPr>
        <xdr:cNvPr id="112" name="物件費最小値テキスト"/>
        <xdr:cNvSpPr txBox="1"/>
      </xdr:nvSpPr>
      <xdr:spPr>
        <a:xfrm>
          <a:off x="4686300" y="1003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82653</xdr:rowOff>
    </xdr:from>
    <xdr:to>
      <xdr:col>24</xdr:col>
      <xdr:colOff>152400</xdr:colOff>
      <xdr:row>58</xdr:row>
      <xdr:rowOff>82653</xdr:rowOff>
    </xdr:to>
    <xdr:cxnSp macro="">
      <xdr:nvCxnSpPr>
        <xdr:cNvPr id="113" name="直線コネクタ 112"/>
        <xdr:cNvCxnSpPr/>
      </xdr:nvCxnSpPr>
      <xdr:spPr>
        <a:xfrm>
          <a:off x="4546600" y="1002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52148</xdr:rowOff>
    </xdr:from>
    <xdr:ext cx="599010" cy="259045"/>
    <xdr:sp macro="" textlink="">
      <xdr:nvSpPr>
        <xdr:cNvPr id="114" name="物件費最大値テキスト"/>
        <xdr:cNvSpPr txBox="1"/>
      </xdr:nvSpPr>
      <xdr:spPr>
        <a:xfrm>
          <a:off x="4686300" y="8453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105471</xdr:rowOff>
    </xdr:from>
    <xdr:to>
      <xdr:col>24</xdr:col>
      <xdr:colOff>152400</xdr:colOff>
      <xdr:row>50</xdr:row>
      <xdr:rowOff>105471</xdr:rowOff>
    </xdr:to>
    <xdr:cxnSp macro="">
      <xdr:nvCxnSpPr>
        <xdr:cNvPr id="115" name="直線コネクタ 114"/>
        <xdr:cNvCxnSpPr/>
      </xdr:nvCxnSpPr>
      <xdr:spPr>
        <a:xfrm>
          <a:off x="4546600" y="8677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168386</xdr:rowOff>
    </xdr:from>
    <xdr:to>
      <xdr:col>24</xdr:col>
      <xdr:colOff>63500</xdr:colOff>
      <xdr:row>57</xdr:row>
      <xdr:rowOff>169182</xdr:rowOff>
    </xdr:to>
    <xdr:cxnSp macro="">
      <xdr:nvCxnSpPr>
        <xdr:cNvPr id="116" name="直線コネクタ 115"/>
        <xdr:cNvCxnSpPr/>
      </xdr:nvCxnSpPr>
      <xdr:spPr>
        <a:xfrm flipV="1">
          <a:off x="3797300" y="9941036"/>
          <a:ext cx="838200" cy="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125089</xdr:rowOff>
    </xdr:from>
    <xdr:ext cx="534377" cy="259045"/>
    <xdr:sp macro="" textlink="">
      <xdr:nvSpPr>
        <xdr:cNvPr id="117" name="物件費平均値テキスト"/>
        <xdr:cNvSpPr txBox="1"/>
      </xdr:nvSpPr>
      <xdr:spPr>
        <a:xfrm>
          <a:off x="4686300" y="9726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102212</xdr:rowOff>
    </xdr:from>
    <xdr:to>
      <xdr:col>24</xdr:col>
      <xdr:colOff>114300</xdr:colOff>
      <xdr:row>58</xdr:row>
      <xdr:rowOff>32362</xdr:rowOff>
    </xdr:to>
    <xdr:sp macro="" textlink="">
      <xdr:nvSpPr>
        <xdr:cNvPr id="118" name="フローチャート: 判断 117"/>
        <xdr:cNvSpPr/>
      </xdr:nvSpPr>
      <xdr:spPr>
        <a:xfrm>
          <a:off x="4584700" y="9874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169182</xdr:rowOff>
    </xdr:from>
    <xdr:to>
      <xdr:col>19</xdr:col>
      <xdr:colOff>177800</xdr:colOff>
      <xdr:row>57</xdr:row>
      <xdr:rowOff>170641</xdr:rowOff>
    </xdr:to>
    <xdr:cxnSp macro="">
      <xdr:nvCxnSpPr>
        <xdr:cNvPr id="119" name="直線コネクタ 118"/>
        <xdr:cNvCxnSpPr/>
      </xdr:nvCxnSpPr>
      <xdr:spPr>
        <a:xfrm flipV="1">
          <a:off x="2908300" y="9941832"/>
          <a:ext cx="889000" cy="1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80244</xdr:rowOff>
    </xdr:from>
    <xdr:to>
      <xdr:col>20</xdr:col>
      <xdr:colOff>38100</xdr:colOff>
      <xdr:row>58</xdr:row>
      <xdr:rowOff>10394</xdr:rowOff>
    </xdr:to>
    <xdr:sp macro="" textlink="">
      <xdr:nvSpPr>
        <xdr:cNvPr id="120" name="フローチャート: 判断 119"/>
        <xdr:cNvSpPr/>
      </xdr:nvSpPr>
      <xdr:spPr>
        <a:xfrm>
          <a:off x="3746500" y="985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26921</xdr:rowOff>
    </xdr:from>
    <xdr:ext cx="534377" cy="259045"/>
    <xdr:sp macro="" textlink="">
      <xdr:nvSpPr>
        <xdr:cNvPr id="121" name="テキスト ボックス 120"/>
        <xdr:cNvSpPr txBox="1"/>
      </xdr:nvSpPr>
      <xdr:spPr>
        <a:xfrm>
          <a:off x="3530111" y="9628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170641</xdr:rowOff>
    </xdr:from>
    <xdr:to>
      <xdr:col>15</xdr:col>
      <xdr:colOff>50800</xdr:colOff>
      <xdr:row>58</xdr:row>
      <xdr:rowOff>6731</xdr:rowOff>
    </xdr:to>
    <xdr:cxnSp macro="">
      <xdr:nvCxnSpPr>
        <xdr:cNvPr id="122" name="直線コネクタ 121"/>
        <xdr:cNvCxnSpPr/>
      </xdr:nvCxnSpPr>
      <xdr:spPr>
        <a:xfrm flipV="1">
          <a:off x="2019300" y="9943291"/>
          <a:ext cx="889000" cy="7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119483</xdr:rowOff>
    </xdr:from>
    <xdr:to>
      <xdr:col>15</xdr:col>
      <xdr:colOff>101600</xdr:colOff>
      <xdr:row>58</xdr:row>
      <xdr:rowOff>49633</xdr:rowOff>
    </xdr:to>
    <xdr:sp macro="" textlink="">
      <xdr:nvSpPr>
        <xdr:cNvPr id="123" name="フローチャート: 判断 122"/>
        <xdr:cNvSpPr/>
      </xdr:nvSpPr>
      <xdr:spPr>
        <a:xfrm>
          <a:off x="2857500" y="989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66160</xdr:rowOff>
    </xdr:from>
    <xdr:ext cx="534377" cy="259045"/>
    <xdr:sp macro="" textlink="">
      <xdr:nvSpPr>
        <xdr:cNvPr id="124" name="テキスト ボックス 123"/>
        <xdr:cNvSpPr txBox="1"/>
      </xdr:nvSpPr>
      <xdr:spPr>
        <a:xfrm>
          <a:off x="2641111" y="9667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6731</xdr:rowOff>
    </xdr:from>
    <xdr:to>
      <xdr:col>10</xdr:col>
      <xdr:colOff>114300</xdr:colOff>
      <xdr:row>58</xdr:row>
      <xdr:rowOff>15680</xdr:rowOff>
    </xdr:to>
    <xdr:cxnSp macro="">
      <xdr:nvCxnSpPr>
        <xdr:cNvPr id="125" name="直線コネクタ 124"/>
        <xdr:cNvCxnSpPr/>
      </xdr:nvCxnSpPr>
      <xdr:spPr>
        <a:xfrm flipV="1">
          <a:off x="1130300" y="9950831"/>
          <a:ext cx="889000" cy="8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74384</xdr:rowOff>
    </xdr:from>
    <xdr:to>
      <xdr:col>10</xdr:col>
      <xdr:colOff>165100</xdr:colOff>
      <xdr:row>58</xdr:row>
      <xdr:rowOff>4534</xdr:rowOff>
    </xdr:to>
    <xdr:sp macro="" textlink="">
      <xdr:nvSpPr>
        <xdr:cNvPr id="126" name="フローチャート: 判断 125"/>
        <xdr:cNvSpPr/>
      </xdr:nvSpPr>
      <xdr:spPr>
        <a:xfrm>
          <a:off x="1968500" y="9847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21061</xdr:rowOff>
    </xdr:from>
    <xdr:ext cx="534377" cy="259045"/>
    <xdr:sp macro="" textlink="">
      <xdr:nvSpPr>
        <xdr:cNvPr id="127" name="テキスト ボックス 126"/>
        <xdr:cNvSpPr txBox="1"/>
      </xdr:nvSpPr>
      <xdr:spPr>
        <a:xfrm>
          <a:off x="1752111" y="9622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73405</xdr:rowOff>
    </xdr:from>
    <xdr:to>
      <xdr:col>6</xdr:col>
      <xdr:colOff>38100</xdr:colOff>
      <xdr:row>58</xdr:row>
      <xdr:rowOff>3555</xdr:rowOff>
    </xdr:to>
    <xdr:sp macro="" textlink="">
      <xdr:nvSpPr>
        <xdr:cNvPr id="128" name="フローチャート: 判断 127"/>
        <xdr:cNvSpPr/>
      </xdr:nvSpPr>
      <xdr:spPr>
        <a:xfrm>
          <a:off x="1079500" y="984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20082</xdr:rowOff>
    </xdr:from>
    <xdr:ext cx="534377" cy="259045"/>
    <xdr:sp macro="" textlink="">
      <xdr:nvSpPr>
        <xdr:cNvPr id="129" name="テキスト ボックス 128"/>
        <xdr:cNvSpPr txBox="1"/>
      </xdr:nvSpPr>
      <xdr:spPr>
        <a:xfrm>
          <a:off x="863111" y="9621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117586</xdr:rowOff>
    </xdr:from>
    <xdr:to>
      <xdr:col>24</xdr:col>
      <xdr:colOff>114300</xdr:colOff>
      <xdr:row>58</xdr:row>
      <xdr:rowOff>47736</xdr:rowOff>
    </xdr:to>
    <xdr:sp macro="" textlink="">
      <xdr:nvSpPr>
        <xdr:cNvPr id="135" name="楕円 134"/>
        <xdr:cNvSpPr/>
      </xdr:nvSpPr>
      <xdr:spPr>
        <a:xfrm>
          <a:off x="4584700" y="989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80640</xdr:rowOff>
    </xdr:from>
    <xdr:ext cx="534377" cy="259045"/>
    <xdr:sp macro="" textlink="">
      <xdr:nvSpPr>
        <xdr:cNvPr id="136" name="物件費該当値テキスト"/>
        <xdr:cNvSpPr txBox="1"/>
      </xdr:nvSpPr>
      <xdr:spPr>
        <a:xfrm>
          <a:off x="4686300" y="985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118382</xdr:rowOff>
    </xdr:from>
    <xdr:to>
      <xdr:col>20</xdr:col>
      <xdr:colOff>38100</xdr:colOff>
      <xdr:row>58</xdr:row>
      <xdr:rowOff>48532</xdr:rowOff>
    </xdr:to>
    <xdr:sp macro="" textlink="">
      <xdr:nvSpPr>
        <xdr:cNvPr id="137" name="楕円 136"/>
        <xdr:cNvSpPr/>
      </xdr:nvSpPr>
      <xdr:spPr>
        <a:xfrm>
          <a:off x="3746500" y="989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39659</xdr:rowOff>
    </xdr:from>
    <xdr:ext cx="534377" cy="259045"/>
    <xdr:sp macro="" textlink="">
      <xdr:nvSpPr>
        <xdr:cNvPr id="138" name="テキスト ボックス 137"/>
        <xdr:cNvSpPr txBox="1"/>
      </xdr:nvSpPr>
      <xdr:spPr>
        <a:xfrm>
          <a:off x="3530111" y="9983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119841</xdr:rowOff>
    </xdr:from>
    <xdr:to>
      <xdr:col>15</xdr:col>
      <xdr:colOff>101600</xdr:colOff>
      <xdr:row>58</xdr:row>
      <xdr:rowOff>49991</xdr:rowOff>
    </xdr:to>
    <xdr:sp macro="" textlink="">
      <xdr:nvSpPr>
        <xdr:cNvPr id="139" name="楕円 138"/>
        <xdr:cNvSpPr/>
      </xdr:nvSpPr>
      <xdr:spPr>
        <a:xfrm>
          <a:off x="2857500" y="9892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41118</xdr:rowOff>
    </xdr:from>
    <xdr:ext cx="534377" cy="259045"/>
    <xdr:sp macro="" textlink="">
      <xdr:nvSpPr>
        <xdr:cNvPr id="140" name="テキスト ボックス 139"/>
        <xdr:cNvSpPr txBox="1"/>
      </xdr:nvSpPr>
      <xdr:spPr>
        <a:xfrm>
          <a:off x="2641111" y="998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127381</xdr:rowOff>
    </xdr:from>
    <xdr:to>
      <xdr:col>10</xdr:col>
      <xdr:colOff>165100</xdr:colOff>
      <xdr:row>58</xdr:row>
      <xdr:rowOff>57531</xdr:rowOff>
    </xdr:to>
    <xdr:sp macro="" textlink="">
      <xdr:nvSpPr>
        <xdr:cNvPr id="141" name="楕円 140"/>
        <xdr:cNvSpPr/>
      </xdr:nvSpPr>
      <xdr:spPr>
        <a:xfrm>
          <a:off x="1968500" y="990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48658</xdr:rowOff>
    </xdr:from>
    <xdr:ext cx="534377" cy="259045"/>
    <xdr:sp macro="" textlink="">
      <xdr:nvSpPr>
        <xdr:cNvPr id="142" name="テキスト ボックス 141"/>
        <xdr:cNvSpPr txBox="1"/>
      </xdr:nvSpPr>
      <xdr:spPr>
        <a:xfrm>
          <a:off x="1752111" y="999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136330</xdr:rowOff>
    </xdr:from>
    <xdr:to>
      <xdr:col>6</xdr:col>
      <xdr:colOff>38100</xdr:colOff>
      <xdr:row>58</xdr:row>
      <xdr:rowOff>66480</xdr:rowOff>
    </xdr:to>
    <xdr:sp macro="" textlink="">
      <xdr:nvSpPr>
        <xdr:cNvPr id="143" name="楕円 142"/>
        <xdr:cNvSpPr/>
      </xdr:nvSpPr>
      <xdr:spPr>
        <a:xfrm>
          <a:off x="1079500" y="990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57607</xdr:rowOff>
    </xdr:from>
    <xdr:ext cx="534377" cy="259045"/>
    <xdr:sp macro="" textlink="">
      <xdr:nvSpPr>
        <xdr:cNvPr id="144" name="テキスト ボックス 143"/>
        <xdr:cNvSpPr txBox="1"/>
      </xdr:nvSpPr>
      <xdr:spPr>
        <a:xfrm>
          <a:off x="863111" y="10001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5" name="直線コネクタ 154"/>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6" name="テキスト ボックス 155"/>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7" name="直線コネクタ 15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8" name="テキスト ボックス 157"/>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59" name="直線コネクタ 158"/>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0" name="テキスト ボックス 159"/>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169704</xdr:rowOff>
    </xdr:from>
    <xdr:to>
      <xdr:col>24</xdr:col>
      <xdr:colOff>62865</xdr:colOff>
      <xdr:row>77</xdr:row>
      <xdr:rowOff>166103</xdr:rowOff>
    </xdr:to>
    <xdr:cxnSp macro="">
      <xdr:nvCxnSpPr>
        <xdr:cNvPr id="164" name="直線コネクタ 163"/>
        <xdr:cNvCxnSpPr/>
      </xdr:nvCxnSpPr>
      <xdr:spPr>
        <a:xfrm flipV="1">
          <a:off x="4633595" y="12171204"/>
          <a:ext cx="1270" cy="1196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169930</xdr:rowOff>
    </xdr:from>
    <xdr:ext cx="378565" cy="259045"/>
    <xdr:sp macro="" textlink="">
      <xdr:nvSpPr>
        <xdr:cNvPr id="165" name="維持補修費最小値テキスト"/>
        <xdr:cNvSpPr txBox="1"/>
      </xdr:nvSpPr>
      <xdr:spPr>
        <a:xfrm>
          <a:off x="4686300" y="133715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166103</xdr:rowOff>
    </xdr:from>
    <xdr:to>
      <xdr:col>24</xdr:col>
      <xdr:colOff>152400</xdr:colOff>
      <xdr:row>77</xdr:row>
      <xdr:rowOff>166103</xdr:rowOff>
    </xdr:to>
    <xdr:cxnSp macro="">
      <xdr:nvCxnSpPr>
        <xdr:cNvPr id="166" name="直線コネクタ 165"/>
        <xdr:cNvCxnSpPr/>
      </xdr:nvCxnSpPr>
      <xdr:spPr>
        <a:xfrm>
          <a:off x="4546600" y="13367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116381</xdr:rowOff>
    </xdr:from>
    <xdr:ext cx="534377" cy="259045"/>
    <xdr:sp macro="" textlink="">
      <xdr:nvSpPr>
        <xdr:cNvPr id="167" name="維持補修費最大値テキスト"/>
        <xdr:cNvSpPr txBox="1"/>
      </xdr:nvSpPr>
      <xdr:spPr>
        <a:xfrm>
          <a:off x="4686300" y="11946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169704</xdr:rowOff>
    </xdr:from>
    <xdr:to>
      <xdr:col>24</xdr:col>
      <xdr:colOff>152400</xdr:colOff>
      <xdr:row>70</xdr:row>
      <xdr:rowOff>169704</xdr:rowOff>
    </xdr:to>
    <xdr:cxnSp macro="">
      <xdr:nvCxnSpPr>
        <xdr:cNvPr id="168" name="直線コネクタ 167"/>
        <xdr:cNvCxnSpPr/>
      </xdr:nvCxnSpPr>
      <xdr:spPr>
        <a:xfrm>
          <a:off x="4546600" y="12171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63861</xdr:rowOff>
    </xdr:from>
    <xdr:to>
      <xdr:col>24</xdr:col>
      <xdr:colOff>63500</xdr:colOff>
      <xdr:row>77</xdr:row>
      <xdr:rowOff>79521</xdr:rowOff>
    </xdr:to>
    <xdr:cxnSp macro="">
      <xdr:nvCxnSpPr>
        <xdr:cNvPr id="169" name="直線コネクタ 168"/>
        <xdr:cNvCxnSpPr/>
      </xdr:nvCxnSpPr>
      <xdr:spPr>
        <a:xfrm>
          <a:off x="3797300" y="13265511"/>
          <a:ext cx="838200" cy="15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58113</xdr:rowOff>
    </xdr:from>
    <xdr:ext cx="469744" cy="259045"/>
    <xdr:sp macro="" textlink="">
      <xdr:nvSpPr>
        <xdr:cNvPr id="170" name="維持補修費平均値テキスト"/>
        <xdr:cNvSpPr txBox="1"/>
      </xdr:nvSpPr>
      <xdr:spPr>
        <a:xfrm>
          <a:off x="4686300" y="129168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35237</xdr:rowOff>
    </xdr:from>
    <xdr:to>
      <xdr:col>24</xdr:col>
      <xdr:colOff>114300</xdr:colOff>
      <xdr:row>76</xdr:row>
      <xdr:rowOff>136837</xdr:rowOff>
    </xdr:to>
    <xdr:sp macro="" textlink="">
      <xdr:nvSpPr>
        <xdr:cNvPr id="171" name="フローチャート: 判断 170"/>
        <xdr:cNvSpPr/>
      </xdr:nvSpPr>
      <xdr:spPr>
        <a:xfrm>
          <a:off x="4584700" y="1306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63861</xdr:rowOff>
    </xdr:from>
    <xdr:to>
      <xdr:col>19</xdr:col>
      <xdr:colOff>177800</xdr:colOff>
      <xdr:row>77</xdr:row>
      <xdr:rowOff>79463</xdr:rowOff>
    </xdr:to>
    <xdr:cxnSp macro="">
      <xdr:nvCxnSpPr>
        <xdr:cNvPr id="172" name="直線コネクタ 171"/>
        <xdr:cNvCxnSpPr/>
      </xdr:nvCxnSpPr>
      <xdr:spPr>
        <a:xfrm flipV="1">
          <a:off x="2908300" y="13265511"/>
          <a:ext cx="889000" cy="15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89585</xdr:rowOff>
    </xdr:from>
    <xdr:to>
      <xdr:col>20</xdr:col>
      <xdr:colOff>38100</xdr:colOff>
      <xdr:row>77</xdr:row>
      <xdr:rowOff>19735</xdr:rowOff>
    </xdr:to>
    <xdr:sp macro="" textlink="">
      <xdr:nvSpPr>
        <xdr:cNvPr id="173" name="フローチャート: 判断 172"/>
        <xdr:cNvSpPr/>
      </xdr:nvSpPr>
      <xdr:spPr>
        <a:xfrm>
          <a:off x="3746500" y="1311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36263</xdr:rowOff>
    </xdr:from>
    <xdr:ext cx="469744" cy="259045"/>
    <xdr:sp macro="" textlink="">
      <xdr:nvSpPr>
        <xdr:cNvPr id="174" name="テキスト ボックス 173"/>
        <xdr:cNvSpPr txBox="1"/>
      </xdr:nvSpPr>
      <xdr:spPr>
        <a:xfrm>
          <a:off x="3562428" y="1289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79463</xdr:rowOff>
    </xdr:from>
    <xdr:to>
      <xdr:col>15</xdr:col>
      <xdr:colOff>50800</xdr:colOff>
      <xdr:row>77</xdr:row>
      <xdr:rowOff>82093</xdr:rowOff>
    </xdr:to>
    <xdr:cxnSp macro="">
      <xdr:nvCxnSpPr>
        <xdr:cNvPr id="175" name="直線コネクタ 174"/>
        <xdr:cNvCxnSpPr/>
      </xdr:nvCxnSpPr>
      <xdr:spPr>
        <a:xfrm flipV="1">
          <a:off x="2019300" y="13281113"/>
          <a:ext cx="889000" cy="2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98901</xdr:rowOff>
    </xdr:from>
    <xdr:to>
      <xdr:col>15</xdr:col>
      <xdr:colOff>101600</xdr:colOff>
      <xdr:row>77</xdr:row>
      <xdr:rowOff>29051</xdr:rowOff>
    </xdr:to>
    <xdr:sp macro="" textlink="">
      <xdr:nvSpPr>
        <xdr:cNvPr id="176" name="フローチャート: 判断 175"/>
        <xdr:cNvSpPr/>
      </xdr:nvSpPr>
      <xdr:spPr>
        <a:xfrm>
          <a:off x="2857500" y="1312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45578</xdr:rowOff>
    </xdr:from>
    <xdr:ext cx="469744" cy="259045"/>
    <xdr:sp macro="" textlink="">
      <xdr:nvSpPr>
        <xdr:cNvPr id="177" name="テキスト ボックス 176"/>
        <xdr:cNvSpPr txBox="1"/>
      </xdr:nvSpPr>
      <xdr:spPr>
        <a:xfrm>
          <a:off x="2673428" y="1290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77749</xdr:rowOff>
    </xdr:from>
    <xdr:to>
      <xdr:col>10</xdr:col>
      <xdr:colOff>114300</xdr:colOff>
      <xdr:row>77</xdr:row>
      <xdr:rowOff>82093</xdr:rowOff>
    </xdr:to>
    <xdr:cxnSp macro="">
      <xdr:nvCxnSpPr>
        <xdr:cNvPr id="178" name="直線コネクタ 177"/>
        <xdr:cNvCxnSpPr/>
      </xdr:nvCxnSpPr>
      <xdr:spPr>
        <a:xfrm>
          <a:off x="1130300" y="13279399"/>
          <a:ext cx="8890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17520</xdr:rowOff>
    </xdr:from>
    <xdr:to>
      <xdr:col>10</xdr:col>
      <xdr:colOff>165100</xdr:colOff>
      <xdr:row>76</xdr:row>
      <xdr:rowOff>119120</xdr:rowOff>
    </xdr:to>
    <xdr:sp macro="" textlink="">
      <xdr:nvSpPr>
        <xdr:cNvPr id="179" name="フローチャート: 判断 178"/>
        <xdr:cNvSpPr/>
      </xdr:nvSpPr>
      <xdr:spPr>
        <a:xfrm>
          <a:off x="1968500" y="1304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135647</xdr:rowOff>
    </xdr:from>
    <xdr:ext cx="469744" cy="259045"/>
    <xdr:sp macro="" textlink="">
      <xdr:nvSpPr>
        <xdr:cNvPr id="180" name="テキスト ボックス 179"/>
        <xdr:cNvSpPr txBox="1"/>
      </xdr:nvSpPr>
      <xdr:spPr>
        <a:xfrm>
          <a:off x="1784428" y="1282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48037</xdr:rowOff>
    </xdr:from>
    <xdr:to>
      <xdr:col>6</xdr:col>
      <xdr:colOff>38100</xdr:colOff>
      <xdr:row>76</xdr:row>
      <xdr:rowOff>149637</xdr:rowOff>
    </xdr:to>
    <xdr:sp macro="" textlink="">
      <xdr:nvSpPr>
        <xdr:cNvPr id="181" name="フローチャート: 判断 180"/>
        <xdr:cNvSpPr/>
      </xdr:nvSpPr>
      <xdr:spPr>
        <a:xfrm>
          <a:off x="1079500" y="13078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166164</xdr:rowOff>
    </xdr:from>
    <xdr:ext cx="469744" cy="259045"/>
    <xdr:sp macro="" textlink="">
      <xdr:nvSpPr>
        <xdr:cNvPr id="182" name="テキスト ボックス 181"/>
        <xdr:cNvSpPr txBox="1"/>
      </xdr:nvSpPr>
      <xdr:spPr>
        <a:xfrm>
          <a:off x="895428" y="12853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28721</xdr:rowOff>
    </xdr:from>
    <xdr:to>
      <xdr:col>24</xdr:col>
      <xdr:colOff>114300</xdr:colOff>
      <xdr:row>77</xdr:row>
      <xdr:rowOff>130321</xdr:rowOff>
    </xdr:to>
    <xdr:sp macro="" textlink="">
      <xdr:nvSpPr>
        <xdr:cNvPr id="188" name="楕円 187"/>
        <xdr:cNvSpPr/>
      </xdr:nvSpPr>
      <xdr:spPr>
        <a:xfrm>
          <a:off x="4584700" y="13230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115098</xdr:rowOff>
    </xdr:from>
    <xdr:ext cx="469744" cy="259045"/>
    <xdr:sp macro="" textlink="">
      <xdr:nvSpPr>
        <xdr:cNvPr id="189" name="維持補修費該当値テキスト"/>
        <xdr:cNvSpPr txBox="1"/>
      </xdr:nvSpPr>
      <xdr:spPr>
        <a:xfrm>
          <a:off x="4686300" y="13145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13061</xdr:rowOff>
    </xdr:from>
    <xdr:to>
      <xdr:col>20</xdr:col>
      <xdr:colOff>38100</xdr:colOff>
      <xdr:row>77</xdr:row>
      <xdr:rowOff>114661</xdr:rowOff>
    </xdr:to>
    <xdr:sp macro="" textlink="">
      <xdr:nvSpPr>
        <xdr:cNvPr id="190" name="楕円 189"/>
        <xdr:cNvSpPr/>
      </xdr:nvSpPr>
      <xdr:spPr>
        <a:xfrm>
          <a:off x="3746500" y="1321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105788</xdr:rowOff>
    </xdr:from>
    <xdr:ext cx="469744" cy="259045"/>
    <xdr:sp macro="" textlink="">
      <xdr:nvSpPr>
        <xdr:cNvPr id="191" name="テキスト ボックス 190"/>
        <xdr:cNvSpPr txBox="1"/>
      </xdr:nvSpPr>
      <xdr:spPr>
        <a:xfrm>
          <a:off x="3562428" y="13307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28663</xdr:rowOff>
    </xdr:from>
    <xdr:to>
      <xdr:col>15</xdr:col>
      <xdr:colOff>101600</xdr:colOff>
      <xdr:row>77</xdr:row>
      <xdr:rowOff>130263</xdr:rowOff>
    </xdr:to>
    <xdr:sp macro="" textlink="">
      <xdr:nvSpPr>
        <xdr:cNvPr id="192" name="楕円 191"/>
        <xdr:cNvSpPr/>
      </xdr:nvSpPr>
      <xdr:spPr>
        <a:xfrm>
          <a:off x="2857500" y="1323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121390</xdr:rowOff>
    </xdr:from>
    <xdr:ext cx="469744" cy="259045"/>
    <xdr:sp macro="" textlink="">
      <xdr:nvSpPr>
        <xdr:cNvPr id="193" name="テキスト ボックス 192"/>
        <xdr:cNvSpPr txBox="1"/>
      </xdr:nvSpPr>
      <xdr:spPr>
        <a:xfrm>
          <a:off x="2673428" y="13323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31293</xdr:rowOff>
    </xdr:from>
    <xdr:to>
      <xdr:col>10</xdr:col>
      <xdr:colOff>165100</xdr:colOff>
      <xdr:row>77</xdr:row>
      <xdr:rowOff>132893</xdr:rowOff>
    </xdr:to>
    <xdr:sp macro="" textlink="">
      <xdr:nvSpPr>
        <xdr:cNvPr id="194" name="楕円 193"/>
        <xdr:cNvSpPr/>
      </xdr:nvSpPr>
      <xdr:spPr>
        <a:xfrm>
          <a:off x="1968500" y="13232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124020</xdr:rowOff>
    </xdr:from>
    <xdr:ext cx="469744" cy="259045"/>
    <xdr:sp macro="" textlink="">
      <xdr:nvSpPr>
        <xdr:cNvPr id="195" name="テキスト ボックス 194"/>
        <xdr:cNvSpPr txBox="1"/>
      </xdr:nvSpPr>
      <xdr:spPr>
        <a:xfrm>
          <a:off x="1784428" y="13325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26949</xdr:rowOff>
    </xdr:from>
    <xdr:to>
      <xdr:col>6</xdr:col>
      <xdr:colOff>38100</xdr:colOff>
      <xdr:row>77</xdr:row>
      <xdr:rowOff>128549</xdr:rowOff>
    </xdr:to>
    <xdr:sp macro="" textlink="">
      <xdr:nvSpPr>
        <xdr:cNvPr id="196" name="楕円 195"/>
        <xdr:cNvSpPr/>
      </xdr:nvSpPr>
      <xdr:spPr>
        <a:xfrm>
          <a:off x="1079500" y="13228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119676</xdr:rowOff>
    </xdr:from>
    <xdr:ext cx="469744" cy="259045"/>
    <xdr:sp macro="" textlink="">
      <xdr:nvSpPr>
        <xdr:cNvPr id="197" name="テキスト ボックス 196"/>
        <xdr:cNvSpPr txBox="1"/>
      </xdr:nvSpPr>
      <xdr:spPr>
        <a:xfrm>
          <a:off x="895428" y="13321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9" name="正方形/長方形 19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0" name="正方形/長方形 19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1" name="正方形/長方形 20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2" name="正方形/長方形 20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3" name="正方形/長方形 20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4" name="正方形/長方形 20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8" name="テキスト ボックス 20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0" name="テキスト ボックス 20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2" name="テキスト ボックス 21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4" name="テキスト ボックス 21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153391</xdr:rowOff>
    </xdr:from>
    <xdr:to>
      <xdr:col>24</xdr:col>
      <xdr:colOff>62865</xdr:colOff>
      <xdr:row>97</xdr:row>
      <xdr:rowOff>128536</xdr:rowOff>
    </xdr:to>
    <xdr:cxnSp macro="">
      <xdr:nvCxnSpPr>
        <xdr:cNvPr id="222" name="直線コネクタ 221"/>
        <xdr:cNvCxnSpPr/>
      </xdr:nvCxnSpPr>
      <xdr:spPr>
        <a:xfrm flipV="1">
          <a:off x="4633595" y="15412441"/>
          <a:ext cx="1270" cy="1346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132363</xdr:rowOff>
    </xdr:from>
    <xdr:ext cx="534377" cy="259045"/>
    <xdr:sp macro="" textlink="">
      <xdr:nvSpPr>
        <xdr:cNvPr id="223" name="扶助費最小値テキスト"/>
        <xdr:cNvSpPr txBox="1"/>
      </xdr:nvSpPr>
      <xdr:spPr>
        <a:xfrm>
          <a:off x="4686300" y="1676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128536</xdr:rowOff>
    </xdr:from>
    <xdr:to>
      <xdr:col>24</xdr:col>
      <xdr:colOff>152400</xdr:colOff>
      <xdr:row>97</xdr:row>
      <xdr:rowOff>128536</xdr:rowOff>
    </xdr:to>
    <xdr:cxnSp macro="">
      <xdr:nvCxnSpPr>
        <xdr:cNvPr id="224" name="直線コネクタ 223"/>
        <xdr:cNvCxnSpPr/>
      </xdr:nvCxnSpPr>
      <xdr:spPr>
        <a:xfrm>
          <a:off x="4546600" y="16759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100068</xdr:rowOff>
    </xdr:from>
    <xdr:ext cx="599010" cy="259045"/>
    <xdr:sp macro="" textlink="">
      <xdr:nvSpPr>
        <xdr:cNvPr id="225" name="扶助費最大値テキスト"/>
        <xdr:cNvSpPr txBox="1"/>
      </xdr:nvSpPr>
      <xdr:spPr>
        <a:xfrm>
          <a:off x="4686300" y="15187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153391</xdr:rowOff>
    </xdr:from>
    <xdr:to>
      <xdr:col>24</xdr:col>
      <xdr:colOff>152400</xdr:colOff>
      <xdr:row>89</xdr:row>
      <xdr:rowOff>153391</xdr:rowOff>
    </xdr:to>
    <xdr:cxnSp macro="">
      <xdr:nvCxnSpPr>
        <xdr:cNvPr id="226" name="直線コネクタ 225"/>
        <xdr:cNvCxnSpPr/>
      </xdr:nvCxnSpPr>
      <xdr:spPr>
        <a:xfrm>
          <a:off x="4546600" y="15412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11570</xdr:rowOff>
    </xdr:from>
    <xdr:to>
      <xdr:col>24</xdr:col>
      <xdr:colOff>63500</xdr:colOff>
      <xdr:row>96</xdr:row>
      <xdr:rowOff>24867</xdr:rowOff>
    </xdr:to>
    <xdr:cxnSp macro="">
      <xdr:nvCxnSpPr>
        <xdr:cNvPr id="227" name="直線コネクタ 226"/>
        <xdr:cNvCxnSpPr/>
      </xdr:nvCxnSpPr>
      <xdr:spPr>
        <a:xfrm flipV="1">
          <a:off x="3797300" y="16470770"/>
          <a:ext cx="838200" cy="13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69029</xdr:rowOff>
    </xdr:from>
    <xdr:ext cx="534377" cy="259045"/>
    <xdr:sp macro="" textlink="">
      <xdr:nvSpPr>
        <xdr:cNvPr id="228" name="扶助費平均値テキスト"/>
        <xdr:cNvSpPr txBox="1"/>
      </xdr:nvSpPr>
      <xdr:spPr>
        <a:xfrm>
          <a:off x="4686300" y="16185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46152</xdr:rowOff>
    </xdr:from>
    <xdr:to>
      <xdr:col>24</xdr:col>
      <xdr:colOff>114300</xdr:colOff>
      <xdr:row>95</xdr:row>
      <xdr:rowOff>147752</xdr:rowOff>
    </xdr:to>
    <xdr:sp macro="" textlink="">
      <xdr:nvSpPr>
        <xdr:cNvPr id="229" name="フローチャート: 判断 228"/>
        <xdr:cNvSpPr/>
      </xdr:nvSpPr>
      <xdr:spPr>
        <a:xfrm>
          <a:off x="4584700" y="1633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24867</xdr:rowOff>
    </xdr:from>
    <xdr:to>
      <xdr:col>19</xdr:col>
      <xdr:colOff>177800</xdr:colOff>
      <xdr:row>96</xdr:row>
      <xdr:rowOff>65088</xdr:rowOff>
    </xdr:to>
    <xdr:cxnSp macro="">
      <xdr:nvCxnSpPr>
        <xdr:cNvPr id="230" name="直線コネクタ 229"/>
        <xdr:cNvCxnSpPr/>
      </xdr:nvCxnSpPr>
      <xdr:spPr>
        <a:xfrm flipV="1">
          <a:off x="2908300" y="16484067"/>
          <a:ext cx="889000" cy="40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54851</xdr:rowOff>
    </xdr:from>
    <xdr:to>
      <xdr:col>20</xdr:col>
      <xdr:colOff>38100</xdr:colOff>
      <xdr:row>95</xdr:row>
      <xdr:rowOff>156451</xdr:rowOff>
    </xdr:to>
    <xdr:sp macro="" textlink="">
      <xdr:nvSpPr>
        <xdr:cNvPr id="231" name="フローチャート: 判断 230"/>
        <xdr:cNvSpPr/>
      </xdr:nvSpPr>
      <xdr:spPr>
        <a:xfrm>
          <a:off x="37465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1528</xdr:rowOff>
    </xdr:from>
    <xdr:ext cx="534377" cy="259045"/>
    <xdr:sp macro="" textlink="">
      <xdr:nvSpPr>
        <xdr:cNvPr id="232" name="テキスト ボックス 231"/>
        <xdr:cNvSpPr txBox="1"/>
      </xdr:nvSpPr>
      <xdr:spPr>
        <a:xfrm>
          <a:off x="3530111" y="1611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58573</xdr:rowOff>
    </xdr:from>
    <xdr:to>
      <xdr:col>15</xdr:col>
      <xdr:colOff>50800</xdr:colOff>
      <xdr:row>96</xdr:row>
      <xdr:rowOff>65088</xdr:rowOff>
    </xdr:to>
    <xdr:cxnSp macro="">
      <xdr:nvCxnSpPr>
        <xdr:cNvPr id="233" name="直線コネクタ 232"/>
        <xdr:cNvCxnSpPr/>
      </xdr:nvCxnSpPr>
      <xdr:spPr>
        <a:xfrm>
          <a:off x="2019300" y="16517773"/>
          <a:ext cx="889000" cy="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117500</xdr:rowOff>
    </xdr:from>
    <xdr:to>
      <xdr:col>15</xdr:col>
      <xdr:colOff>101600</xdr:colOff>
      <xdr:row>96</xdr:row>
      <xdr:rowOff>47650</xdr:rowOff>
    </xdr:to>
    <xdr:sp macro="" textlink="">
      <xdr:nvSpPr>
        <xdr:cNvPr id="234" name="フローチャート: 判断 233"/>
        <xdr:cNvSpPr/>
      </xdr:nvSpPr>
      <xdr:spPr>
        <a:xfrm>
          <a:off x="2857500" y="1640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64177</xdr:rowOff>
    </xdr:from>
    <xdr:ext cx="534377" cy="259045"/>
    <xdr:sp macro="" textlink="">
      <xdr:nvSpPr>
        <xdr:cNvPr id="235" name="テキスト ボックス 234"/>
        <xdr:cNvSpPr txBox="1"/>
      </xdr:nvSpPr>
      <xdr:spPr>
        <a:xfrm>
          <a:off x="2641111" y="1618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58573</xdr:rowOff>
    </xdr:from>
    <xdr:to>
      <xdr:col>10</xdr:col>
      <xdr:colOff>114300</xdr:colOff>
      <xdr:row>96</xdr:row>
      <xdr:rowOff>124777</xdr:rowOff>
    </xdr:to>
    <xdr:cxnSp macro="">
      <xdr:nvCxnSpPr>
        <xdr:cNvPr id="236" name="直線コネクタ 235"/>
        <xdr:cNvCxnSpPr/>
      </xdr:nvCxnSpPr>
      <xdr:spPr>
        <a:xfrm flipV="1">
          <a:off x="1130300" y="16517773"/>
          <a:ext cx="889000" cy="66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12509</xdr:rowOff>
    </xdr:from>
    <xdr:to>
      <xdr:col>10</xdr:col>
      <xdr:colOff>165100</xdr:colOff>
      <xdr:row>96</xdr:row>
      <xdr:rowOff>114109</xdr:rowOff>
    </xdr:to>
    <xdr:sp macro="" textlink="">
      <xdr:nvSpPr>
        <xdr:cNvPr id="237" name="フローチャート: 判断 236"/>
        <xdr:cNvSpPr/>
      </xdr:nvSpPr>
      <xdr:spPr>
        <a:xfrm>
          <a:off x="1968500" y="16471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105236</xdr:rowOff>
    </xdr:from>
    <xdr:ext cx="534377" cy="259045"/>
    <xdr:sp macro="" textlink="">
      <xdr:nvSpPr>
        <xdr:cNvPr id="238" name="テキスト ボックス 237"/>
        <xdr:cNvSpPr txBox="1"/>
      </xdr:nvSpPr>
      <xdr:spPr>
        <a:xfrm>
          <a:off x="1752111" y="16564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68974</xdr:rowOff>
    </xdr:from>
    <xdr:to>
      <xdr:col>6</xdr:col>
      <xdr:colOff>38100</xdr:colOff>
      <xdr:row>96</xdr:row>
      <xdr:rowOff>170574</xdr:rowOff>
    </xdr:to>
    <xdr:sp macro="" textlink="">
      <xdr:nvSpPr>
        <xdr:cNvPr id="239" name="フローチャート: 判断 238"/>
        <xdr:cNvSpPr/>
      </xdr:nvSpPr>
      <xdr:spPr>
        <a:xfrm>
          <a:off x="1079500" y="1652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15651</xdr:rowOff>
    </xdr:from>
    <xdr:ext cx="534377" cy="259045"/>
    <xdr:sp macro="" textlink="">
      <xdr:nvSpPr>
        <xdr:cNvPr id="240" name="テキスト ボックス 239"/>
        <xdr:cNvSpPr txBox="1"/>
      </xdr:nvSpPr>
      <xdr:spPr>
        <a:xfrm>
          <a:off x="863111" y="16303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132220</xdr:rowOff>
    </xdr:from>
    <xdr:to>
      <xdr:col>24</xdr:col>
      <xdr:colOff>114300</xdr:colOff>
      <xdr:row>96</xdr:row>
      <xdr:rowOff>62370</xdr:rowOff>
    </xdr:to>
    <xdr:sp macro="" textlink="">
      <xdr:nvSpPr>
        <xdr:cNvPr id="246" name="楕円 245"/>
        <xdr:cNvSpPr/>
      </xdr:nvSpPr>
      <xdr:spPr>
        <a:xfrm>
          <a:off x="4584700" y="1641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110647</xdr:rowOff>
    </xdr:from>
    <xdr:ext cx="534377" cy="259045"/>
    <xdr:sp macro="" textlink="">
      <xdr:nvSpPr>
        <xdr:cNvPr id="247" name="扶助費該当値テキスト"/>
        <xdr:cNvSpPr txBox="1"/>
      </xdr:nvSpPr>
      <xdr:spPr>
        <a:xfrm>
          <a:off x="4686300" y="1639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145517</xdr:rowOff>
    </xdr:from>
    <xdr:to>
      <xdr:col>20</xdr:col>
      <xdr:colOff>38100</xdr:colOff>
      <xdr:row>96</xdr:row>
      <xdr:rowOff>75667</xdr:rowOff>
    </xdr:to>
    <xdr:sp macro="" textlink="">
      <xdr:nvSpPr>
        <xdr:cNvPr id="248" name="楕円 247"/>
        <xdr:cNvSpPr/>
      </xdr:nvSpPr>
      <xdr:spPr>
        <a:xfrm>
          <a:off x="3746500" y="16433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66794</xdr:rowOff>
    </xdr:from>
    <xdr:ext cx="534377" cy="259045"/>
    <xdr:sp macro="" textlink="">
      <xdr:nvSpPr>
        <xdr:cNvPr id="249" name="テキスト ボックス 248"/>
        <xdr:cNvSpPr txBox="1"/>
      </xdr:nvSpPr>
      <xdr:spPr>
        <a:xfrm>
          <a:off x="3530111" y="1652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14288</xdr:rowOff>
    </xdr:from>
    <xdr:to>
      <xdr:col>15</xdr:col>
      <xdr:colOff>101600</xdr:colOff>
      <xdr:row>96</xdr:row>
      <xdr:rowOff>115888</xdr:rowOff>
    </xdr:to>
    <xdr:sp macro="" textlink="">
      <xdr:nvSpPr>
        <xdr:cNvPr id="250" name="楕円 249"/>
        <xdr:cNvSpPr/>
      </xdr:nvSpPr>
      <xdr:spPr>
        <a:xfrm>
          <a:off x="2857500" y="16473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107015</xdr:rowOff>
    </xdr:from>
    <xdr:ext cx="534377" cy="259045"/>
    <xdr:sp macro="" textlink="">
      <xdr:nvSpPr>
        <xdr:cNvPr id="251" name="テキスト ボックス 250"/>
        <xdr:cNvSpPr txBox="1"/>
      </xdr:nvSpPr>
      <xdr:spPr>
        <a:xfrm>
          <a:off x="2641111" y="16566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7773</xdr:rowOff>
    </xdr:from>
    <xdr:to>
      <xdr:col>10</xdr:col>
      <xdr:colOff>165100</xdr:colOff>
      <xdr:row>96</xdr:row>
      <xdr:rowOff>109373</xdr:rowOff>
    </xdr:to>
    <xdr:sp macro="" textlink="">
      <xdr:nvSpPr>
        <xdr:cNvPr id="252" name="楕円 251"/>
        <xdr:cNvSpPr/>
      </xdr:nvSpPr>
      <xdr:spPr>
        <a:xfrm>
          <a:off x="1968500" y="16466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125900</xdr:rowOff>
    </xdr:from>
    <xdr:ext cx="534377" cy="259045"/>
    <xdr:sp macro="" textlink="">
      <xdr:nvSpPr>
        <xdr:cNvPr id="253" name="テキスト ボックス 252"/>
        <xdr:cNvSpPr txBox="1"/>
      </xdr:nvSpPr>
      <xdr:spPr>
        <a:xfrm>
          <a:off x="1752111" y="1624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73977</xdr:rowOff>
    </xdr:from>
    <xdr:to>
      <xdr:col>6</xdr:col>
      <xdr:colOff>38100</xdr:colOff>
      <xdr:row>97</xdr:row>
      <xdr:rowOff>4127</xdr:rowOff>
    </xdr:to>
    <xdr:sp macro="" textlink="">
      <xdr:nvSpPr>
        <xdr:cNvPr id="254" name="楕円 253"/>
        <xdr:cNvSpPr/>
      </xdr:nvSpPr>
      <xdr:spPr>
        <a:xfrm>
          <a:off x="1079500" y="1653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166704</xdr:rowOff>
    </xdr:from>
    <xdr:ext cx="534377" cy="259045"/>
    <xdr:sp macro="" textlink="">
      <xdr:nvSpPr>
        <xdr:cNvPr id="255" name="テキスト ボックス 254"/>
        <xdr:cNvSpPr txBox="1"/>
      </xdr:nvSpPr>
      <xdr:spPr>
        <a:xfrm>
          <a:off x="863111" y="1662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5" name="テキスト ボックス 27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105702</xdr:rowOff>
    </xdr:from>
    <xdr:to>
      <xdr:col>54</xdr:col>
      <xdr:colOff>189865</xdr:colOff>
      <xdr:row>38</xdr:row>
      <xdr:rowOff>50927</xdr:rowOff>
    </xdr:to>
    <xdr:cxnSp macro="">
      <xdr:nvCxnSpPr>
        <xdr:cNvPr id="279" name="直線コネクタ 278"/>
        <xdr:cNvCxnSpPr/>
      </xdr:nvCxnSpPr>
      <xdr:spPr>
        <a:xfrm flipV="1">
          <a:off x="10475595" y="5249202"/>
          <a:ext cx="1270" cy="131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54754</xdr:rowOff>
    </xdr:from>
    <xdr:ext cx="534377" cy="259045"/>
    <xdr:sp macro="" textlink="">
      <xdr:nvSpPr>
        <xdr:cNvPr id="280" name="補助費等最小値テキスト"/>
        <xdr:cNvSpPr txBox="1"/>
      </xdr:nvSpPr>
      <xdr:spPr>
        <a:xfrm>
          <a:off x="10528300" y="65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50927</xdr:rowOff>
    </xdr:from>
    <xdr:to>
      <xdr:col>55</xdr:col>
      <xdr:colOff>88900</xdr:colOff>
      <xdr:row>38</xdr:row>
      <xdr:rowOff>50927</xdr:rowOff>
    </xdr:to>
    <xdr:cxnSp macro="">
      <xdr:nvCxnSpPr>
        <xdr:cNvPr id="281" name="直線コネクタ 280"/>
        <xdr:cNvCxnSpPr/>
      </xdr:nvCxnSpPr>
      <xdr:spPr>
        <a:xfrm>
          <a:off x="10388600" y="6566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52379</xdr:rowOff>
    </xdr:from>
    <xdr:ext cx="599010" cy="259045"/>
    <xdr:sp macro="" textlink="">
      <xdr:nvSpPr>
        <xdr:cNvPr id="282" name="補助費等最大値テキスト"/>
        <xdr:cNvSpPr txBox="1"/>
      </xdr:nvSpPr>
      <xdr:spPr>
        <a:xfrm>
          <a:off x="10528300" y="5024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105702</xdr:rowOff>
    </xdr:from>
    <xdr:to>
      <xdr:col>55</xdr:col>
      <xdr:colOff>88900</xdr:colOff>
      <xdr:row>30</xdr:row>
      <xdr:rowOff>105702</xdr:rowOff>
    </xdr:to>
    <xdr:cxnSp macro="">
      <xdr:nvCxnSpPr>
        <xdr:cNvPr id="283" name="直線コネクタ 282"/>
        <xdr:cNvCxnSpPr/>
      </xdr:nvCxnSpPr>
      <xdr:spPr>
        <a:xfrm>
          <a:off x="10388600" y="524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102934</xdr:rowOff>
    </xdr:from>
    <xdr:to>
      <xdr:col>55</xdr:col>
      <xdr:colOff>0</xdr:colOff>
      <xdr:row>37</xdr:row>
      <xdr:rowOff>128219</xdr:rowOff>
    </xdr:to>
    <xdr:cxnSp macro="">
      <xdr:nvCxnSpPr>
        <xdr:cNvPr id="284" name="直線コネクタ 283"/>
        <xdr:cNvCxnSpPr/>
      </xdr:nvCxnSpPr>
      <xdr:spPr>
        <a:xfrm flipV="1">
          <a:off x="9639300" y="6446584"/>
          <a:ext cx="838200" cy="25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144861</xdr:rowOff>
    </xdr:from>
    <xdr:ext cx="534377" cy="259045"/>
    <xdr:sp macro="" textlink="">
      <xdr:nvSpPr>
        <xdr:cNvPr id="285" name="補助費等平均値テキスト"/>
        <xdr:cNvSpPr txBox="1"/>
      </xdr:nvSpPr>
      <xdr:spPr>
        <a:xfrm>
          <a:off x="10528300" y="5974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121984</xdr:rowOff>
    </xdr:from>
    <xdr:to>
      <xdr:col>55</xdr:col>
      <xdr:colOff>50800</xdr:colOff>
      <xdr:row>36</xdr:row>
      <xdr:rowOff>52134</xdr:rowOff>
    </xdr:to>
    <xdr:sp macro="" textlink="">
      <xdr:nvSpPr>
        <xdr:cNvPr id="286" name="フローチャート: 判断 285"/>
        <xdr:cNvSpPr/>
      </xdr:nvSpPr>
      <xdr:spPr>
        <a:xfrm>
          <a:off x="10426700" y="612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128219</xdr:rowOff>
    </xdr:from>
    <xdr:to>
      <xdr:col>50</xdr:col>
      <xdr:colOff>114300</xdr:colOff>
      <xdr:row>37</xdr:row>
      <xdr:rowOff>128715</xdr:rowOff>
    </xdr:to>
    <xdr:cxnSp macro="">
      <xdr:nvCxnSpPr>
        <xdr:cNvPr id="287" name="直線コネクタ 286"/>
        <xdr:cNvCxnSpPr/>
      </xdr:nvCxnSpPr>
      <xdr:spPr>
        <a:xfrm flipV="1">
          <a:off x="8750300" y="6471869"/>
          <a:ext cx="889000" cy="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125032</xdr:rowOff>
    </xdr:from>
    <xdr:to>
      <xdr:col>50</xdr:col>
      <xdr:colOff>165100</xdr:colOff>
      <xdr:row>36</xdr:row>
      <xdr:rowOff>55182</xdr:rowOff>
    </xdr:to>
    <xdr:sp macro="" textlink="">
      <xdr:nvSpPr>
        <xdr:cNvPr id="288" name="フローチャート: 判断 287"/>
        <xdr:cNvSpPr/>
      </xdr:nvSpPr>
      <xdr:spPr>
        <a:xfrm>
          <a:off x="9588500" y="612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71709</xdr:rowOff>
    </xdr:from>
    <xdr:ext cx="534377" cy="259045"/>
    <xdr:sp macro="" textlink="">
      <xdr:nvSpPr>
        <xdr:cNvPr id="289" name="テキスト ボックス 288"/>
        <xdr:cNvSpPr txBox="1"/>
      </xdr:nvSpPr>
      <xdr:spPr>
        <a:xfrm>
          <a:off x="9372111" y="590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112649</xdr:rowOff>
    </xdr:from>
    <xdr:to>
      <xdr:col>45</xdr:col>
      <xdr:colOff>177800</xdr:colOff>
      <xdr:row>37</xdr:row>
      <xdr:rowOff>128715</xdr:rowOff>
    </xdr:to>
    <xdr:cxnSp macro="">
      <xdr:nvCxnSpPr>
        <xdr:cNvPr id="290" name="直線コネクタ 289"/>
        <xdr:cNvCxnSpPr/>
      </xdr:nvCxnSpPr>
      <xdr:spPr>
        <a:xfrm>
          <a:off x="7861300" y="6456299"/>
          <a:ext cx="889000" cy="16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122466</xdr:rowOff>
    </xdr:from>
    <xdr:to>
      <xdr:col>46</xdr:col>
      <xdr:colOff>38100</xdr:colOff>
      <xdr:row>36</xdr:row>
      <xdr:rowOff>52616</xdr:rowOff>
    </xdr:to>
    <xdr:sp macro="" textlink="">
      <xdr:nvSpPr>
        <xdr:cNvPr id="291" name="フローチャート: 判断 290"/>
        <xdr:cNvSpPr/>
      </xdr:nvSpPr>
      <xdr:spPr>
        <a:xfrm>
          <a:off x="8699500" y="612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69143</xdr:rowOff>
    </xdr:from>
    <xdr:ext cx="534377" cy="259045"/>
    <xdr:sp macro="" textlink="">
      <xdr:nvSpPr>
        <xdr:cNvPr id="292" name="テキスト ボックス 291"/>
        <xdr:cNvSpPr txBox="1"/>
      </xdr:nvSpPr>
      <xdr:spPr>
        <a:xfrm>
          <a:off x="8483111" y="589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112649</xdr:rowOff>
    </xdr:from>
    <xdr:to>
      <xdr:col>41</xdr:col>
      <xdr:colOff>50800</xdr:colOff>
      <xdr:row>37</xdr:row>
      <xdr:rowOff>152400</xdr:rowOff>
    </xdr:to>
    <xdr:cxnSp macro="">
      <xdr:nvCxnSpPr>
        <xdr:cNvPr id="293" name="直線コネクタ 292"/>
        <xdr:cNvCxnSpPr/>
      </xdr:nvCxnSpPr>
      <xdr:spPr>
        <a:xfrm flipV="1">
          <a:off x="6972300" y="6456299"/>
          <a:ext cx="889000" cy="39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55639</xdr:rowOff>
    </xdr:from>
    <xdr:to>
      <xdr:col>41</xdr:col>
      <xdr:colOff>101600</xdr:colOff>
      <xdr:row>35</xdr:row>
      <xdr:rowOff>157239</xdr:rowOff>
    </xdr:to>
    <xdr:sp macro="" textlink="">
      <xdr:nvSpPr>
        <xdr:cNvPr id="294" name="フローチャート: 判断 293"/>
        <xdr:cNvSpPr/>
      </xdr:nvSpPr>
      <xdr:spPr>
        <a:xfrm>
          <a:off x="7810500" y="605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2316</xdr:rowOff>
    </xdr:from>
    <xdr:ext cx="534377" cy="259045"/>
    <xdr:sp macro="" textlink="">
      <xdr:nvSpPr>
        <xdr:cNvPr id="295" name="テキスト ボックス 294"/>
        <xdr:cNvSpPr txBox="1"/>
      </xdr:nvSpPr>
      <xdr:spPr>
        <a:xfrm>
          <a:off x="7594111" y="583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55766</xdr:rowOff>
    </xdr:from>
    <xdr:to>
      <xdr:col>36</xdr:col>
      <xdr:colOff>165100</xdr:colOff>
      <xdr:row>35</xdr:row>
      <xdr:rowOff>157366</xdr:rowOff>
    </xdr:to>
    <xdr:sp macro="" textlink="">
      <xdr:nvSpPr>
        <xdr:cNvPr id="296" name="フローチャート: 判断 295"/>
        <xdr:cNvSpPr/>
      </xdr:nvSpPr>
      <xdr:spPr>
        <a:xfrm>
          <a:off x="6921500" y="6056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2443</xdr:rowOff>
    </xdr:from>
    <xdr:ext cx="534377" cy="259045"/>
    <xdr:sp macro="" textlink="">
      <xdr:nvSpPr>
        <xdr:cNvPr id="297" name="テキスト ボックス 296"/>
        <xdr:cNvSpPr txBox="1"/>
      </xdr:nvSpPr>
      <xdr:spPr>
        <a:xfrm>
          <a:off x="6705111" y="5831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52134</xdr:rowOff>
    </xdr:from>
    <xdr:to>
      <xdr:col>55</xdr:col>
      <xdr:colOff>50800</xdr:colOff>
      <xdr:row>37</xdr:row>
      <xdr:rowOff>153734</xdr:rowOff>
    </xdr:to>
    <xdr:sp macro="" textlink="">
      <xdr:nvSpPr>
        <xdr:cNvPr id="303" name="楕円 302"/>
        <xdr:cNvSpPr/>
      </xdr:nvSpPr>
      <xdr:spPr>
        <a:xfrm>
          <a:off x="10426700" y="639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138511</xdr:rowOff>
    </xdr:from>
    <xdr:ext cx="534377" cy="259045"/>
    <xdr:sp macro="" textlink="">
      <xdr:nvSpPr>
        <xdr:cNvPr id="304" name="補助費等該当値テキスト"/>
        <xdr:cNvSpPr txBox="1"/>
      </xdr:nvSpPr>
      <xdr:spPr>
        <a:xfrm>
          <a:off x="10528300" y="6310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77419</xdr:rowOff>
    </xdr:from>
    <xdr:to>
      <xdr:col>50</xdr:col>
      <xdr:colOff>165100</xdr:colOff>
      <xdr:row>38</xdr:row>
      <xdr:rowOff>7569</xdr:rowOff>
    </xdr:to>
    <xdr:sp macro="" textlink="">
      <xdr:nvSpPr>
        <xdr:cNvPr id="305" name="楕円 304"/>
        <xdr:cNvSpPr/>
      </xdr:nvSpPr>
      <xdr:spPr>
        <a:xfrm>
          <a:off x="9588500" y="642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170146</xdr:rowOff>
    </xdr:from>
    <xdr:ext cx="534377" cy="259045"/>
    <xdr:sp macro="" textlink="">
      <xdr:nvSpPr>
        <xdr:cNvPr id="306" name="テキスト ボックス 305"/>
        <xdr:cNvSpPr txBox="1"/>
      </xdr:nvSpPr>
      <xdr:spPr>
        <a:xfrm>
          <a:off x="9372111" y="6513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77915</xdr:rowOff>
    </xdr:from>
    <xdr:to>
      <xdr:col>46</xdr:col>
      <xdr:colOff>38100</xdr:colOff>
      <xdr:row>38</xdr:row>
      <xdr:rowOff>8065</xdr:rowOff>
    </xdr:to>
    <xdr:sp macro="" textlink="">
      <xdr:nvSpPr>
        <xdr:cNvPr id="307" name="楕円 306"/>
        <xdr:cNvSpPr/>
      </xdr:nvSpPr>
      <xdr:spPr>
        <a:xfrm>
          <a:off x="8699500" y="642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170642</xdr:rowOff>
    </xdr:from>
    <xdr:ext cx="534377" cy="259045"/>
    <xdr:sp macro="" textlink="">
      <xdr:nvSpPr>
        <xdr:cNvPr id="308" name="テキスト ボックス 307"/>
        <xdr:cNvSpPr txBox="1"/>
      </xdr:nvSpPr>
      <xdr:spPr>
        <a:xfrm>
          <a:off x="8483111" y="6514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61849</xdr:rowOff>
    </xdr:from>
    <xdr:to>
      <xdr:col>41</xdr:col>
      <xdr:colOff>101600</xdr:colOff>
      <xdr:row>37</xdr:row>
      <xdr:rowOff>163449</xdr:rowOff>
    </xdr:to>
    <xdr:sp macro="" textlink="">
      <xdr:nvSpPr>
        <xdr:cNvPr id="309" name="楕円 308"/>
        <xdr:cNvSpPr/>
      </xdr:nvSpPr>
      <xdr:spPr>
        <a:xfrm>
          <a:off x="7810500" y="6405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154576</xdr:rowOff>
    </xdr:from>
    <xdr:ext cx="534377" cy="259045"/>
    <xdr:sp macro="" textlink="">
      <xdr:nvSpPr>
        <xdr:cNvPr id="310" name="テキスト ボックス 309"/>
        <xdr:cNvSpPr txBox="1"/>
      </xdr:nvSpPr>
      <xdr:spPr>
        <a:xfrm>
          <a:off x="7594111" y="6498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101600</xdr:rowOff>
    </xdr:from>
    <xdr:to>
      <xdr:col>36</xdr:col>
      <xdr:colOff>165100</xdr:colOff>
      <xdr:row>38</xdr:row>
      <xdr:rowOff>31750</xdr:rowOff>
    </xdr:to>
    <xdr:sp macro="" textlink="">
      <xdr:nvSpPr>
        <xdr:cNvPr id="311" name="楕円 310"/>
        <xdr:cNvSpPr/>
      </xdr:nvSpPr>
      <xdr:spPr>
        <a:xfrm>
          <a:off x="6921500" y="644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22877</xdr:rowOff>
    </xdr:from>
    <xdr:ext cx="534377" cy="259045"/>
    <xdr:sp macro="" textlink="">
      <xdr:nvSpPr>
        <xdr:cNvPr id="312" name="テキスト ボックス 311"/>
        <xdr:cNvSpPr txBox="1"/>
      </xdr:nvSpPr>
      <xdr:spPr>
        <a:xfrm>
          <a:off x="6705111" y="653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3" name="直線コネクタ 32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4" name="テキスト ボックス 32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5" name="直線コネクタ 32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6" name="テキスト ボックス 32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8" name="テキスト ボックス 32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9" name="直線コネクタ 32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0" name="テキスト ボックス 32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1" name="直線コネクタ 33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2" name="テキスト ボックス 33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4" name="テキスト ボックス 33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131853</xdr:rowOff>
    </xdr:from>
    <xdr:to>
      <xdr:col>54</xdr:col>
      <xdr:colOff>189865</xdr:colOff>
      <xdr:row>59</xdr:row>
      <xdr:rowOff>22933</xdr:rowOff>
    </xdr:to>
    <xdr:cxnSp macro="">
      <xdr:nvCxnSpPr>
        <xdr:cNvPr id="336" name="直線コネクタ 335"/>
        <xdr:cNvCxnSpPr/>
      </xdr:nvCxnSpPr>
      <xdr:spPr>
        <a:xfrm flipV="1">
          <a:off x="10475595" y="8875803"/>
          <a:ext cx="1270" cy="1262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26760</xdr:rowOff>
    </xdr:from>
    <xdr:ext cx="534377" cy="259045"/>
    <xdr:sp macro="" textlink="">
      <xdr:nvSpPr>
        <xdr:cNvPr id="337" name="普通建設事業費最小値テキスト"/>
        <xdr:cNvSpPr txBox="1"/>
      </xdr:nvSpPr>
      <xdr:spPr>
        <a:xfrm>
          <a:off x="10528300" y="1014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22933</xdr:rowOff>
    </xdr:from>
    <xdr:to>
      <xdr:col>55</xdr:col>
      <xdr:colOff>88900</xdr:colOff>
      <xdr:row>59</xdr:row>
      <xdr:rowOff>22933</xdr:rowOff>
    </xdr:to>
    <xdr:cxnSp macro="">
      <xdr:nvCxnSpPr>
        <xdr:cNvPr id="338" name="直線コネクタ 337"/>
        <xdr:cNvCxnSpPr/>
      </xdr:nvCxnSpPr>
      <xdr:spPr>
        <a:xfrm>
          <a:off x="10388600" y="10138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78530</xdr:rowOff>
    </xdr:from>
    <xdr:ext cx="599010" cy="259045"/>
    <xdr:sp macro="" textlink="">
      <xdr:nvSpPr>
        <xdr:cNvPr id="339" name="普通建設事業費最大値テキスト"/>
        <xdr:cNvSpPr txBox="1"/>
      </xdr:nvSpPr>
      <xdr:spPr>
        <a:xfrm>
          <a:off x="10528300" y="8651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131853</xdr:rowOff>
    </xdr:from>
    <xdr:to>
      <xdr:col>55</xdr:col>
      <xdr:colOff>88900</xdr:colOff>
      <xdr:row>51</xdr:row>
      <xdr:rowOff>131853</xdr:rowOff>
    </xdr:to>
    <xdr:cxnSp macro="">
      <xdr:nvCxnSpPr>
        <xdr:cNvPr id="340" name="直線コネクタ 339"/>
        <xdr:cNvCxnSpPr/>
      </xdr:nvCxnSpPr>
      <xdr:spPr>
        <a:xfrm>
          <a:off x="10388600" y="8875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141329</xdr:rowOff>
    </xdr:from>
    <xdr:to>
      <xdr:col>55</xdr:col>
      <xdr:colOff>0</xdr:colOff>
      <xdr:row>58</xdr:row>
      <xdr:rowOff>153052</xdr:rowOff>
    </xdr:to>
    <xdr:cxnSp macro="">
      <xdr:nvCxnSpPr>
        <xdr:cNvPr id="341" name="直線コネクタ 340"/>
        <xdr:cNvCxnSpPr/>
      </xdr:nvCxnSpPr>
      <xdr:spPr>
        <a:xfrm flipV="1">
          <a:off x="9639300" y="10085429"/>
          <a:ext cx="838200" cy="1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84897</xdr:rowOff>
    </xdr:from>
    <xdr:ext cx="534377" cy="259045"/>
    <xdr:sp macro="" textlink="">
      <xdr:nvSpPr>
        <xdr:cNvPr id="342" name="普通建設事業費平均値テキスト"/>
        <xdr:cNvSpPr txBox="1"/>
      </xdr:nvSpPr>
      <xdr:spPr>
        <a:xfrm>
          <a:off x="10528300" y="9857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62020</xdr:rowOff>
    </xdr:from>
    <xdr:to>
      <xdr:col>55</xdr:col>
      <xdr:colOff>50800</xdr:colOff>
      <xdr:row>58</xdr:row>
      <xdr:rowOff>163620</xdr:rowOff>
    </xdr:to>
    <xdr:sp macro="" textlink="">
      <xdr:nvSpPr>
        <xdr:cNvPr id="343" name="フローチャート: 判断 342"/>
        <xdr:cNvSpPr/>
      </xdr:nvSpPr>
      <xdr:spPr>
        <a:xfrm>
          <a:off x="10426700" y="1000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147922</xdr:rowOff>
    </xdr:from>
    <xdr:to>
      <xdr:col>50</xdr:col>
      <xdr:colOff>114300</xdr:colOff>
      <xdr:row>58</xdr:row>
      <xdr:rowOff>153052</xdr:rowOff>
    </xdr:to>
    <xdr:cxnSp macro="">
      <xdr:nvCxnSpPr>
        <xdr:cNvPr id="344" name="直線コネクタ 343"/>
        <xdr:cNvCxnSpPr/>
      </xdr:nvCxnSpPr>
      <xdr:spPr>
        <a:xfrm>
          <a:off x="8750300" y="10092022"/>
          <a:ext cx="889000" cy="5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55953</xdr:rowOff>
    </xdr:from>
    <xdr:to>
      <xdr:col>50</xdr:col>
      <xdr:colOff>165100</xdr:colOff>
      <xdr:row>58</xdr:row>
      <xdr:rowOff>157553</xdr:rowOff>
    </xdr:to>
    <xdr:sp macro="" textlink="">
      <xdr:nvSpPr>
        <xdr:cNvPr id="345" name="フローチャート: 判断 344"/>
        <xdr:cNvSpPr/>
      </xdr:nvSpPr>
      <xdr:spPr>
        <a:xfrm>
          <a:off x="9588500" y="1000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2630</xdr:rowOff>
    </xdr:from>
    <xdr:ext cx="534377" cy="259045"/>
    <xdr:sp macro="" textlink="">
      <xdr:nvSpPr>
        <xdr:cNvPr id="346" name="テキスト ボックス 345"/>
        <xdr:cNvSpPr txBox="1"/>
      </xdr:nvSpPr>
      <xdr:spPr>
        <a:xfrm>
          <a:off x="9372111" y="977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145251</xdr:rowOff>
    </xdr:from>
    <xdr:to>
      <xdr:col>45</xdr:col>
      <xdr:colOff>177800</xdr:colOff>
      <xdr:row>58</xdr:row>
      <xdr:rowOff>147922</xdr:rowOff>
    </xdr:to>
    <xdr:cxnSp macro="">
      <xdr:nvCxnSpPr>
        <xdr:cNvPr id="347" name="直線コネクタ 346"/>
        <xdr:cNvCxnSpPr/>
      </xdr:nvCxnSpPr>
      <xdr:spPr>
        <a:xfrm>
          <a:off x="7861300" y="10089351"/>
          <a:ext cx="889000" cy="2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61798</xdr:rowOff>
    </xdr:from>
    <xdr:to>
      <xdr:col>46</xdr:col>
      <xdr:colOff>38100</xdr:colOff>
      <xdr:row>58</xdr:row>
      <xdr:rowOff>163398</xdr:rowOff>
    </xdr:to>
    <xdr:sp macro="" textlink="">
      <xdr:nvSpPr>
        <xdr:cNvPr id="348" name="フローチャート: 判断 347"/>
        <xdr:cNvSpPr/>
      </xdr:nvSpPr>
      <xdr:spPr>
        <a:xfrm>
          <a:off x="8699500" y="100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8475</xdr:rowOff>
    </xdr:from>
    <xdr:ext cx="534377" cy="259045"/>
    <xdr:sp macro="" textlink="">
      <xdr:nvSpPr>
        <xdr:cNvPr id="349" name="テキスト ボックス 348"/>
        <xdr:cNvSpPr txBox="1"/>
      </xdr:nvSpPr>
      <xdr:spPr>
        <a:xfrm>
          <a:off x="8483111" y="9781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145251</xdr:rowOff>
    </xdr:from>
    <xdr:to>
      <xdr:col>41</xdr:col>
      <xdr:colOff>50800</xdr:colOff>
      <xdr:row>58</xdr:row>
      <xdr:rowOff>149382</xdr:rowOff>
    </xdr:to>
    <xdr:cxnSp macro="">
      <xdr:nvCxnSpPr>
        <xdr:cNvPr id="350" name="直線コネクタ 349"/>
        <xdr:cNvCxnSpPr/>
      </xdr:nvCxnSpPr>
      <xdr:spPr>
        <a:xfrm flipV="1">
          <a:off x="6972300" y="10089351"/>
          <a:ext cx="889000" cy="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39393</xdr:rowOff>
    </xdr:from>
    <xdr:to>
      <xdr:col>41</xdr:col>
      <xdr:colOff>101600</xdr:colOff>
      <xdr:row>58</xdr:row>
      <xdr:rowOff>140993</xdr:rowOff>
    </xdr:to>
    <xdr:sp macro="" textlink="">
      <xdr:nvSpPr>
        <xdr:cNvPr id="351" name="フローチャート: 判断 350"/>
        <xdr:cNvSpPr/>
      </xdr:nvSpPr>
      <xdr:spPr>
        <a:xfrm>
          <a:off x="7810500" y="9983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157520</xdr:rowOff>
    </xdr:from>
    <xdr:ext cx="534377" cy="259045"/>
    <xdr:sp macro="" textlink="">
      <xdr:nvSpPr>
        <xdr:cNvPr id="352" name="テキスト ボックス 351"/>
        <xdr:cNvSpPr txBox="1"/>
      </xdr:nvSpPr>
      <xdr:spPr>
        <a:xfrm>
          <a:off x="7594111" y="9758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32588</xdr:rowOff>
    </xdr:from>
    <xdr:to>
      <xdr:col>36</xdr:col>
      <xdr:colOff>165100</xdr:colOff>
      <xdr:row>58</xdr:row>
      <xdr:rowOff>134188</xdr:rowOff>
    </xdr:to>
    <xdr:sp macro="" textlink="">
      <xdr:nvSpPr>
        <xdr:cNvPr id="353" name="フローチャート: 判断 352"/>
        <xdr:cNvSpPr/>
      </xdr:nvSpPr>
      <xdr:spPr>
        <a:xfrm>
          <a:off x="6921500" y="997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150715</xdr:rowOff>
    </xdr:from>
    <xdr:ext cx="534377" cy="259045"/>
    <xdr:sp macro="" textlink="">
      <xdr:nvSpPr>
        <xdr:cNvPr id="354" name="テキスト ボックス 353"/>
        <xdr:cNvSpPr txBox="1"/>
      </xdr:nvSpPr>
      <xdr:spPr>
        <a:xfrm>
          <a:off x="6705111" y="9751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90529</xdr:rowOff>
    </xdr:from>
    <xdr:to>
      <xdr:col>55</xdr:col>
      <xdr:colOff>50800</xdr:colOff>
      <xdr:row>59</xdr:row>
      <xdr:rowOff>20679</xdr:rowOff>
    </xdr:to>
    <xdr:sp macro="" textlink="">
      <xdr:nvSpPr>
        <xdr:cNvPr id="360" name="楕円 359"/>
        <xdr:cNvSpPr/>
      </xdr:nvSpPr>
      <xdr:spPr>
        <a:xfrm>
          <a:off x="10426700" y="10034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40448</xdr:rowOff>
    </xdr:from>
    <xdr:ext cx="534377" cy="259045"/>
    <xdr:sp macro="" textlink="">
      <xdr:nvSpPr>
        <xdr:cNvPr id="361" name="普通建設事業費該当値テキスト"/>
        <xdr:cNvSpPr txBox="1"/>
      </xdr:nvSpPr>
      <xdr:spPr>
        <a:xfrm>
          <a:off x="10528300" y="9984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102252</xdr:rowOff>
    </xdr:from>
    <xdr:to>
      <xdr:col>50</xdr:col>
      <xdr:colOff>165100</xdr:colOff>
      <xdr:row>59</xdr:row>
      <xdr:rowOff>32402</xdr:rowOff>
    </xdr:to>
    <xdr:sp macro="" textlink="">
      <xdr:nvSpPr>
        <xdr:cNvPr id="362" name="楕円 361"/>
        <xdr:cNvSpPr/>
      </xdr:nvSpPr>
      <xdr:spPr>
        <a:xfrm>
          <a:off x="9588500" y="1004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23529</xdr:rowOff>
    </xdr:from>
    <xdr:ext cx="534377" cy="259045"/>
    <xdr:sp macro="" textlink="">
      <xdr:nvSpPr>
        <xdr:cNvPr id="363" name="テキスト ボックス 362"/>
        <xdr:cNvSpPr txBox="1"/>
      </xdr:nvSpPr>
      <xdr:spPr>
        <a:xfrm>
          <a:off x="9372111" y="10139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97122</xdr:rowOff>
    </xdr:from>
    <xdr:to>
      <xdr:col>46</xdr:col>
      <xdr:colOff>38100</xdr:colOff>
      <xdr:row>59</xdr:row>
      <xdr:rowOff>27272</xdr:rowOff>
    </xdr:to>
    <xdr:sp macro="" textlink="">
      <xdr:nvSpPr>
        <xdr:cNvPr id="364" name="楕円 363"/>
        <xdr:cNvSpPr/>
      </xdr:nvSpPr>
      <xdr:spPr>
        <a:xfrm>
          <a:off x="8699500" y="1004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18399</xdr:rowOff>
    </xdr:from>
    <xdr:ext cx="534377" cy="259045"/>
    <xdr:sp macro="" textlink="">
      <xdr:nvSpPr>
        <xdr:cNvPr id="365" name="テキスト ボックス 364"/>
        <xdr:cNvSpPr txBox="1"/>
      </xdr:nvSpPr>
      <xdr:spPr>
        <a:xfrm>
          <a:off x="8483111" y="1013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94451</xdr:rowOff>
    </xdr:from>
    <xdr:to>
      <xdr:col>41</xdr:col>
      <xdr:colOff>101600</xdr:colOff>
      <xdr:row>59</xdr:row>
      <xdr:rowOff>24601</xdr:rowOff>
    </xdr:to>
    <xdr:sp macro="" textlink="">
      <xdr:nvSpPr>
        <xdr:cNvPr id="366" name="楕円 365"/>
        <xdr:cNvSpPr/>
      </xdr:nvSpPr>
      <xdr:spPr>
        <a:xfrm>
          <a:off x="7810500" y="10038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15728</xdr:rowOff>
    </xdr:from>
    <xdr:ext cx="534377" cy="259045"/>
    <xdr:sp macro="" textlink="">
      <xdr:nvSpPr>
        <xdr:cNvPr id="367" name="テキスト ボックス 366"/>
        <xdr:cNvSpPr txBox="1"/>
      </xdr:nvSpPr>
      <xdr:spPr>
        <a:xfrm>
          <a:off x="7594111" y="10131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98582</xdr:rowOff>
    </xdr:from>
    <xdr:to>
      <xdr:col>36</xdr:col>
      <xdr:colOff>165100</xdr:colOff>
      <xdr:row>59</xdr:row>
      <xdr:rowOff>28732</xdr:rowOff>
    </xdr:to>
    <xdr:sp macro="" textlink="">
      <xdr:nvSpPr>
        <xdr:cNvPr id="368" name="楕円 367"/>
        <xdr:cNvSpPr/>
      </xdr:nvSpPr>
      <xdr:spPr>
        <a:xfrm>
          <a:off x="6921500" y="10042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19859</xdr:rowOff>
    </xdr:from>
    <xdr:ext cx="534377" cy="259045"/>
    <xdr:sp macro="" textlink="">
      <xdr:nvSpPr>
        <xdr:cNvPr id="369" name="テキスト ボックス 368"/>
        <xdr:cNvSpPr txBox="1"/>
      </xdr:nvSpPr>
      <xdr:spPr>
        <a:xfrm>
          <a:off x="6705111" y="10135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3" name="テキスト ボックス 382"/>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5" name="テキスト ボックス 38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7" name="テキスト ボックス 38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121835</xdr:rowOff>
    </xdr:from>
    <xdr:to>
      <xdr:col>54</xdr:col>
      <xdr:colOff>189865</xdr:colOff>
      <xdr:row>78</xdr:row>
      <xdr:rowOff>139700</xdr:rowOff>
    </xdr:to>
    <xdr:cxnSp macro="">
      <xdr:nvCxnSpPr>
        <xdr:cNvPr id="391" name="直線コネクタ 390"/>
        <xdr:cNvCxnSpPr/>
      </xdr:nvCxnSpPr>
      <xdr:spPr>
        <a:xfrm flipV="1">
          <a:off x="10475595" y="12294785"/>
          <a:ext cx="1270" cy="1218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157529</xdr:rowOff>
    </xdr:from>
    <xdr:ext cx="249299" cy="259045"/>
    <xdr:sp macro="" textlink="">
      <xdr:nvSpPr>
        <xdr:cNvPr id="392" name="普通建設事業費 （ うち新規整備　）最小値テキスト"/>
        <xdr:cNvSpPr txBox="1"/>
      </xdr:nvSpPr>
      <xdr:spPr>
        <a:xfrm>
          <a:off x="10528300" y="135306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3" name="直線コネクタ 39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68512</xdr:rowOff>
    </xdr:from>
    <xdr:ext cx="599010" cy="259045"/>
    <xdr:sp macro="" textlink="">
      <xdr:nvSpPr>
        <xdr:cNvPr id="394" name="普通建設事業費 （ うち新規整備　）最大値テキスト"/>
        <xdr:cNvSpPr txBox="1"/>
      </xdr:nvSpPr>
      <xdr:spPr>
        <a:xfrm>
          <a:off x="10528300" y="12070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121835</xdr:rowOff>
    </xdr:from>
    <xdr:to>
      <xdr:col>55</xdr:col>
      <xdr:colOff>88900</xdr:colOff>
      <xdr:row>71</xdr:row>
      <xdr:rowOff>121835</xdr:rowOff>
    </xdr:to>
    <xdr:cxnSp macro="">
      <xdr:nvCxnSpPr>
        <xdr:cNvPr id="395" name="直線コネクタ 394"/>
        <xdr:cNvCxnSpPr/>
      </xdr:nvCxnSpPr>
      <xdr:spPr>
        <a:xfrm>
          <a:off x="10388600" y="1229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114241</xdr:rowOff>
    </xdr:from>
    <xdr:to>
      <xdr:col>55</xdr:col>
      <xdr:colOff>0</xdr:colOff>
      <xdr:row>78</xdr:row>
      <xdr:rowOff>117005</xdr:rowOff>
    </xdr:to>
    <xdr:cxnSp macro="">
      <xdr:nvCxnSpPr>
        <xdr:cNvPr id="396" name="直線コネクタ 395"/>
        <xdr:cNvCxnSpPr/>
      </xdr:nvCxnSpPr>
      <xdr:spPr>
        <a:xfrm>
          <a:off x="9639300" y="13487341"/>
          <a:ext cx="838200" cy="2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74979</xdr:rowOff>
    </xdr:from>
    <xdr:ext cx="534377" cy="259045"/>
    <xdr:sp macro="" textlink="">
      <xdr:nvSpPr>
        <xdr:cNvPr id="397" name="普通建設事業費 （ うち新規整備　）平均値テキスト"/>
        <xdr:cNvSpPr txBox="1"/>
      </xdr:nvSpPr>
      <xdr:spPr>
        <a:xfrm>
          <a:off x="10528300" y="13276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52102</xdr:rowOff>
    </xdr:from>
    <xdr:to>
      <xdr:col>55</xdr:col>
      <xdr:colOff>50800</xdr:colOff>
      <xdr:row>78</xdr:row>
      <xdr:rowOff>153702</xdr:rowOff>
    </xdr:to>
    <xdr:sp macro="" textlink="">
      <xdr:nvSpPr>
        <xdr:cNvPr id="398" name="フローチャート: 判断 397"/>
        <xdr:cNvSpPr/>
      </xdr:nvSpPr>
      <xdr:spPr>
        <a:xfrm>
          <a:off x="10426700" y="1342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114241</xdr:rowOff>
    </xdr:from>
    <xdr:to>
      <xdr:col>50</xdr:col>
      <xdr:colOff>114300</xdr:colOff>
      <xdr:row>78</xdr:row>
      <xdr:rowOff>114430</xdr:rowOff>
    </xdr:to>
    <xdr:cxnSp macro="">
      <xdr:nvCxnSpPr>
        <xdr:cNvPr id="399" name="直線コネクタ 398"/>
        <xdr:cNvCxnSpPr/>
      </xdr:nvCxnSpPr>
      <xdr:spPr>
        <a:xfrm flipV="1">
          <a:off x="8750300" y="13487341"/>
          <a:ext cx="889000" cy="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44069</xdr:rowOff>
    </xdr:from>
    <xdr:to>
      <xdr:col>50</xdr:col>
      <xdr:colOff>165100</xdr:colOff>
      <xdr:row>78</xdr:row>
      <xdr:rowOff>145669</xdr:rowOff>
    </xdr:to>
    <xdr:sp macro="" textlink="">
      <xdr:nvSpPr>
        <xdr:cNvPr id="400" name="フローチャート: 判断 399"/>
        <xdr:cNvSpPr/>
      </xdr:nvSpPr>
      <xdr:spPr>
        <a:xfrm>
          <a:off x="9588500" y="13417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162196</xdr:rowOff>
    </xdr:from>
    <xdr:ext cx="534377" cy="259045"/>
    <xdr:sp macro="" textlink="">
      <xdr:nvSpPr>
        <xdr:cNvPr id="401" name="テキスト ボックス 400"/>
        <xdr:cNvSpPr txBox="1"/>
      </xdr:nvSpPr>
      <xdr:spPr>
        <a:xfrm>
          <a:off x="9372111" y="1319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114430</xdr:rowOff>
    </xdr:from>
    <xdr:to>
      <xdr:col>45</xdr:col>
      <xdr:colOff>177800</xdr:colOff>
      <xdr:row>78</xdr:row>
      <xdr:rowOff>123241</xdr:rowOff>
    </xdr:to>
    <xdr:cxnSp macro="">
      <xdr:nvCxnSpPr>
        <xdr:cNvPr id="402" name="直線コネクタ 401"/>
        <xdr:cNvCxnSpPr/>
      </xdr:nvCxnSpPr>
      <xdr:spPr>
        <a:xfrm flipV="1">
          <a:off x="7861300" y="13487530"/>
          <a:ext cx="889000" cy="8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40768</xdr:rowOff>
    </xdr:from>
    <xdr:to>
      <xdr:col>46</xdr:col>
      <xdr:colOff>38100</xdr:colOff>
      <xdr:row>78</xdr:row>
      <xdr:rowOff>142368</xdr:rowOff>
    </xdr:to>
    <xdr:sp macro="" textlink="">
      <xdr:nvSpPr>
        <xdr:cNvPr id="403" name="フローチャート: 判断 402"/>
        <xdr:cNvSpPr/>
      </xdr:nvSpPr>
      <xdr:spPr>
        <a:xfrm>
          <a:off x="8699500" y="13413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158895</xdr:rowOff>
    </xdr:from>
    <xdr:ext cx="534377" cy="259045"/>
    <xdr:sp macro="" textlink="">
      <xdr:nvSpPr>
        <xdr:cNvPr id="404" name="テキスト ボックス 403"/>
        <xdr:cNvSpPr txBox="1"/>
      </xdr:nvSpPr>
      <xdr:spPr>
        <a:xfrm>
          <a:off x="8483111" y="13189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26828</xdr:rowOff>
    </xdr:from>
    <xdr:to>
      <xdr:col>41</xdr:col>
      <xdr:colOff>101600</xdr:colOff>
      <xdr:row>78</xdr:row>
      <xdr:rowOff>128428</xdr:rowOff>
    </xdr:to>
    <xdr:sp macro="" textlink="">
      <xdr:nvSpPr>
        <xdr:cNvPr id="405" name="フローチャート: 判断 404"/>
        <xdr:cNvSpPr/>
      </xdr:nvSpPr>
      <xdr:spPr>
        <a:xfrm>
          <a:off x="7810500" y="1339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144955</xdr:rowOff>
    </xdr:from>
    <xdr:ext cx="534377" cy="259045"/>
    <xdr:sp macro="" textlink="">
      <xdr:nvSpPr>
        <xdr:cNvPr id="406" name="テキスト ボックス 405"/>
        <xdr:cNvSpPr txBox="1"/>
      </xdr:nvSpPr>
      <xdr:spPr>
        <a:xfrm>
          <a:off x="7594111" y="13175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66205</xdr:rowOff>
    </xdr:from>
    <xdr:to>
      <xdr:col>55</xdr:col>
      <xdr:colOff>50800</xdr:colOff>
      <xdr:row>78</xdr:row>
      <xdr:rowOff>167805</xdr:rowOff>
    </xdr:to>
    <xdr:sp macro="" textlink="">
      <xdr:nvSpPr>
        <xdr:cNvPr id="412" name="楕円 411"/>
        <xdr:cNvSpPr/>
      </xdr:nvSpPr>
      <xdr:spPr>
        <a:xfrm>
          <a:off x="10426700" y="1343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30530</xdr:rowOff>
    </xdr:from>
    <xdr:ext cx="469744" cy="259045"/>
    <xdr:sp macro="" textlink="">
      <xdr:nvSpPr>
        <xdr:cNvPr id="413" name="普通建設事業費 （ うち新規整備　）該当値テキスト"/>
        <xdr:cNvSpPr txBox="1"/>
      </xdr:nvSpPr>
      <xdr:spPr>
        <a:xfrm>
          <a:off x="10528300" y="13403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63441</xdr:rowOff>
    </xdr:from>
    <xdr:to>
      <xdr:col>50</xdr:col>
      <xdr:colOff>165100</xdr:colOff>
      <xdr:row>78</xdr:row>
      <xdr:rowOff>165041</xdr:rowOff>
    </xdr:to>
    <xdr:sp macro="" textlink="">
      <xdr:nvSpPr>
        <xdr:cNvPr id="414" name="楕円 413"/>
        <xdr:cNvSpPr/>
      </xdr:nvSpPr>
      <xdr:spPr>
        <a:xfrm>
          <a:off x="9588500" y="13436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156168</xdr:rowOff>
    </xdr:from>
    <xdr:ext cx="534377" cy="259045"/>
    <xdr:sp macro="" textlink="">
      <xdr:nvSpPr>
        <xdr:cNvPr id="415" name="テキスト ボックス 414"/>
        <xdr:cNvSpPr txBox="1"/>
      </xdr:nvSpPr>
      <xdr:spPr>
        <a:xfrm>
          <a:off x="9372111" y="13529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63630</xdr:rowOff>
    </xdr:from>
    <xdr:to>
      <xdr:col>46</xdr:col>
      <xdr:colOff>38100</xdr:colOff>
      <xdr:row>78</xdr:row>
      <xdr:rowOff>165230</xdr:rowOff>
    </xdr:to>
    <xdr:sp macro="" textlink="">
      <xdr:nvSpPr>
        <xdr:cNvPr id="416" name="楕円 415"/>
        <xdr:cNvSpPr/>
      </xdr:nvSpPr>
      <xdr:spPr>
        <a:xfrm>
          <a:off x="8699500" y="1343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156357</xdr:rowOff>
    </xdr:from>
    <xdr:ext cx="534377" cy="259045"/>
    <xdr:sp macro="" textlink="">
      <xdr:nvSpPr>
        <xdr:cNvPr id="417" name="テキスト ボックス 416"/>
        <xdr:cNvSpPr txBox="1"/>
      </xdr:nvSpPr>
      <xdr:spPr>
        <a:xfrm>
          <a:off x="8483111" y="13529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72441</xdr:rowOff>
    </xdr:from>
    <xdr:to>
      <xdr:col>41</xdr:col>
      <xdr:colOff>101600</xdr:colOff>
      <xdr:row>79</xdr:row>
      <xdr:rowOff>2591</xdr:rowOff>
    </xdr:to>
    <xdr:sp macro="" textlink="">
      <xdr:nvSpPr>
        <xdr:cNvPr id="418" name="楕円 417"/>
        <xdr:cNvSpPr/>
      </xdr:nvSpPr>
      <xdr:spPr>
        <a:xfrm>
          <a:off x="7810500" y="13445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165168</xdr:rowOff>
    </xdr:from>
    <xdr:ext cx="469744" cy="259045"/>
    <xdr:sp macro="" textlink="">
      <xdr:nvSpPr>
        <xdr:cNvPr id="419" name="テキスト ボックス 418"/>
        <xdr:cNvSpPr txBox="1"/>
      </xdr:nvSpPr>
      <xdr:spPr>
        <a:xfrm>
          <a:off x="7626428" y="13538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0" name="正方形/長方形 41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1" name="正方形/長方形 42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2" name="正方形/長方形 42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3" name="正方形/長方形 42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4" name="正方形/長方形 42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5" name="正方形/長方形 42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6" name="正方形/長方形 42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7" name="正方形/長方形 42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8" name="テキスト ボックス 42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29" name="直線コネクタ 42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0" name="直線コネクタ 42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1" name="テキスト ボックス 43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2" name="直線コネクタ 43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3" name="テキスト ボックス 43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4" name="直線コネクタ 43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35" name="テキスト ボックス 43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6" name="直線コネクタ 43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37" name="テキスト ボックス 43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8" name="直線コネクタ 43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39" name="テキスト ボックス 438"/>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1" name="テキスト ボックス 44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97543</xdr:rowOff>
    </xdr:from>
    <xdr:to>
      <xdr:col>54</xdr:col>
      <xdr:colOff>189865</xdr:colOff>
      <xdr:row>99</xdr:row>
      <xdr:rowOff>30848</xdr:rowOff>
    </xdr:to>
    <xdr:cxnSp macro="">
      <xdr:nvCxnSpPr>
        <xdr:cNvPr id="443" name="直線コネクタ 442"/>
        <xdr:cNvCxnSpPr/>
      </xdr:nvCxnSpPr>
      <xdr:spPr>
        <a:xfrm flipV="1">
          <a:off x="10475595" y="15528043"/>
          <a:ext cx="1270" cy="147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34675</xdr:rowOff>
    </xdr:from>
    <xdr:ext cx="378565" cy="259045"/>
    <xdr:sp macro="" textlink="">
      <xdr:nvSpPr>
        <xdr:cNvPr id="444" name="普通建設事業費 （ うち更新整備　）最小値テキスト"/>
        <xdr:cNvSpPr txBox="1"/>
      </xdr:nvSpPr>
      <xdr:spPr>
        <a:xfrm>
          <a:off x="10528300" y="17008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30848</xdr:rowOff>
    </xdr:from>
    <xdr:to>
      <xdr:col>55</xdr:col>
      <xdr:colOff>88900</xdr:colOff>
      <xdr:row>99</xdr:row>
      <xdr:rowOff>30848</xdr:rowOff>
    </xdr:to>
    <xdr:cxnSp macro="">
      <xdr:nvCxnSpPr>
        <xdr:cNvPr id="445" name="直線コネクタ 444"/>
        <xdr:cNvCxnSpPr/>
      </xdr:nvCxnSpPr>
      <xdr:spPr>
        <a:xfrm>
          <a:off x="10388600" y="17004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44220</xdr:rowOff>
    </xdr:from>
    <xdr:ext cx="534377" cy="259045"/>
    <xdr:sp macro="" textlink="">
      <xdr:nvSpPr>
        <xdr:cNvPr id="446" name="普通建設事業費 （ うち更新整備　）最大値テキスト"/>
        <xdr:cNvSpPr txBox="1"/>
      </xdr:nvSpPr>
      <xdr:spPr>
        <a:xfrm>
          <a:off x="10528300" y="1530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97543</xdr:rowOff>
    </xdr:from>
    <xdr:to>
      <xdr:col>55</xdr:col>
      <xdr:colOff>88900</xdr:colOff>
      <xdr:row>90</xdr:row>
      <xdr:rowOff>97543</xdr:rowOff>
    </xdr:to>
    <xdr:cxnSp macro="">
      <xdr:nvCxnSpPr>
        <xdr:cNvPr id="447" name="直線コネクタ 446"/>
        <xdr:cNvCxnSpPr/>
      </xdr:nvCxnSpPr>
      <xdr:spPr>
        <a:xfrm>
          <a:off x="10388600" y="1552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92418</xdr:rowOff>
    </xdr:from>
    <xdr:to>
      <xdr:col>55</xdr:col>
      <xdr:colOff>0</xdr:colOff>
      <xdr:row>97</xdr:row>
      <xdr:rowOff>23971</xdr:rowOff>
    </xdr:to>
    <xdr:cxnSp macro="">
      <xdr:nvCxnSpPr>
        <xdr:cNvPr id="448" name="直線コネクタ 447"/>
        <xdr:cNvCxnSpPr/>
      </xdr:nvCxnSpPr>
      <xdr:spPr>
        <a:xfrm flipV="1">
          <a:off x="9639300" y="16551618"/>
          <a:ext cx="838200" cy="103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5554</xdr:rowOff>
    </xdr:from>
    <xdr:ext cx="534377" cy="259045"/>
    <xdr:sp macro="" textlink="">
      <xdr:nvSpPr>
        <xdr:cNvPr id="449" name="普通建設事業費 （ うち更新整備　）平均値テキスト"/>
        <xdr:cNvSpPr txBox="1"/>
      </xdr:nvSpPr>
      <xdr:spPr>
        <a:xfrm>
          <a:off x="10528300" y="16293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154127</xdr:rowOff>
    </xdr:from>
    <xdr:to>
      <xdr:col>55</xdr:col>
      <xdr:colOff>50800</xdr:colOff>
      <xdr:row>96</xdr:row>
      <xdr:rowOff>84277</xdr:rowOff>
    </xdr:to>
    <xdr:sp macro="" textlink="">
      <xdr:nvSpPr>
        <xdr:cNvPr id="450" name="フローチャート: 判断 449"/>
        <xdr:cNvSpPr/>
      </xdr:nvSpPr>
      <xdr:spPr>
        <a:xfrm>
          <a:off x="10426700" y="164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144557</xdr:rowOff>
    </xdr:from>
    <xdr:to>
      <xdr:col>50</xdr:col>
      <xdr:colOff>114300</xdr:colOff>
      <xdr:row>97</xdr:row>
      <xdr:rowOff>23971</xdr:rowOff>
    </xdr:to>
    <xdr:cxnSp macro="">
      <xdr:nvCxnSpPr>
        <xdr:cNvPr id="451" name="直線コネクタ 450"/>
        <xdr:cNvCxnSpPr/>
      </xdr:nvCxnSpPr>
      <xdr:spPr>
        <a:xfrm>
          <a:off x="8750300" y="16603757"/>
          <a:ext cx="889000" cy="50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136068</xdr:rowOff>
    </xdr:from>
    <xdr:to>
      <xdr:col>50</xdr:col>
      <xdr:colOff>165100</xdr:colOff>
      <xdr:row>96</xdr:row>
      <xdr:rowOff>66218</xdr:rowOff>
    </xdr:to>
    <xdr:sp macro="" textlink="">
      <xdr:nvSpPr>
        <xdr:cNvPr id="452" name="フローチャート: 判断 451"/>
        <xdr:cNvSpPr/>
      </xdr:nvSpPr>
      <xdr:spPr>
        <a:xfrm>
          <a:off x="9588500" y="1642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82745</xdr:rowOff>
    </xdr:from>
    <xdr:ext cx="534377" cy="259045"/>
    <xdr:sp macro="" textlink="">
      <xdr:nvSpPr>
        <xdr:cNvPr id="453" name="テキスト ボックス 452"/>
        <xdr:cNvSpPr txBox="1"/>
      </xdr:nvSpPr>
      <xdr:spPr>
        <a:xfrm>
          <a:off x="9372111" y="16199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44241</xdr:rowOff>
    </xdr:from>
    <xdr:to>
      <xdr:col>45</xdr:col>
      <xdr:colOff>177800</xdr:colOff>
      <xdr:row>96</xdr:row>
      <xdr:rowOff>144557</xdr:rowOff>
    </xdr:to>
    <xdr:cxnSp macro="">
      <xdr:nvCxnSpPr>
        <xdr:cNvPr id="454" name="直線コネクタ 453"/>
        <xdr:cNvCxnSpPr/>
      </xdr:nvCxnSpPr>
      <xdr:spPr>
        <a:xfrm>
          <a:off x="7861300" y="16503441"/>
          <a:ext cx="889000" cy="100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51772</xdr:rowOff>
    </xdr:from>
    <xdr:to>
      <xdr:col>46</xdr:col>
      <xdr:colOff>38100</xdr:colOff>
      <xdr:row>96</xdr:row>
      <xdr:rowOff>153372</xdr:rowOff>
    </xdr:to>
    <xdr:sp macro="" textlink="">
      <xdr:nvSpPr>
        <xdr:cNvPr id="455" name="フローチャート: 判断 454"/>
        <xdr:cNvSpPr/>
      </xdr:nvSpPr>
      <xdr:spPr>
        <a:xfrm>
          <a:off x="8699500" y="165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169899</xdr:rowOff>
    </xdr:from>
    <xdr:ext cx="534377" cy="259045"/>
    <xdr:sp macro="" textlink="">
      <xdr:nvSpPr>
        <xdr:cNvPr id="456" name="テキスト ボックス 455"/>
        <xdr:cNvSpPr txBox="1"/>
      </xdr:nvSpPr>
      <xdr:spPr>
        <a:xfrm>
          <a:off x="8483111" y="1628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142184</xdr:rowOff>
    </xdr:from>
    <xdr:to>
      <xdr:col>41</xdr:col>
      <xdr:colOff>101600</xdr:colOff>
      <xdr:row>96</xdr:row>
      <xdr:rowOff>72334</xdr:rowOff>
    </xdr:to>
    <xdr:sp macro="" textlink="">
      <xdr:nvSpPr>
        <xdr:cNvPr id="457" name="フローチャート: 判断 456"/>
        <xdr:cNvSpPr/>
      </xdr:nvSpPr>
      <xdr:spPr>
        <a:xfrm>
          <a:off x="7810500" y="16429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88861</xdr:rowOff>
    </xdr:from>
    <xdr:ext cx="534377" cy="259045"/>
    <xdr:sp macro="" textlink="">
      <xdr:nvSpPr>
        <xdr:cNvPr id="458" name="テキスト ボックス 457"/>
        <xdr:cNvSpPr txBox="1"/>
      </xdr:nvSpPr>
      <xdr:spPr>
        <a:xfrm>
          <a:off x="7594111" y="16205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59" name="テキスト ボックス 45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0" name="テキスト ボックス 45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1" name="テキスト ボックス 46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2" name="テキスト ボックス 46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3" name="テキスト ボックス 46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41618</xdr:rowOff>
    </xdr:from>
    <xdr:to>
      <xdr:col>55</xdr:col>
      <xdr:colOff>50800</xdr:colOff>
      <xdr:row>96</xdr:row>
      <xdr:rowOff>143218</xdr:rowOff>
    </xdr:to>
    <xdr:sp macro="" textlink="">
      <xdr:nvSpPr>
        <xdr:cNvPr id="464" name="楕円 463"/>
        <xdr:cNvSpPr/>
      </xdr:nvSpPr>
      <xdr:spPr>
        <a:xfrm>
          <a:off x="10426700" y="16500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20045</xdr:rowOff>
    </xdr:from>
    <xdr:ext cx="534377" cy="259045"/>
    <xdr:sp macro="" textlink="">
      <xdr:nvSpPr>
        <xdr:cNvPr id="465" name="普通建設事業費 （ うち更新整備　）該当値テキスト"/>
        <xdr:cNvSpPr txBox="1"/>
      </xdr:nvSpPr>
      <xdr:spPr>
        <a:xfrm>
          <a:off x="10528300" y="16479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144621</xdr:rowOff>
    </xdr:from>
    <xdr:to>
      <xdr:col>50</xdr:col>
      <xdr:colOff>165100</xdr:colOff>
      <xdr:row>97</xdr:row>
      <xdr:rowOff>74771</xdr:rowOff>
    </xdr:to>
    <xdr:sp macro="" textlink="">
      <xdr:nvSpPr>
        <xdr:cNvPr id="466" name="楕円 465"/>
        <xdr:cNvSpPr/>
      </xdr:nvSpPr>
      <xdr:spPr>
        <a:xfrm>
          <a:off x="9588500" y="1660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65898</xdr:rowOff>
    </xdr:from>
    <xdr:ext cx="534377" cy="259045"/>
    <xdr:sp macro="" textlink="">
      <xdr:nvSpPr>
        <xdr:cNvPr id="467" name="テキスト ボックス 466"/>
        <xdr:cNvSpPr txBox="1"/>
      </xdr:nvSpPr>
      <xdr:spPr>
        <a:xfrm>
          <a:off x="9372111" y="16696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93757</xdr:rowOff>
    </xdr:from>
    <xdr:to>
      <xdr:col>46</xdr:col>
      <xdr:colOff>38100</xdr:colOff>
      <xdr:row>97</xdr:row>
      <xdr:rowOff>23907</xdr:rowOff>
    </xdr:to>
    <xdr:sp macro="" textlink="">
      <xdr:nvSpPr>
        <xdr:cNvPr id="468" name="楕円 467"/>
        <xdr:cNvSpPr/>
      </xdr:nvSpPr>
      <xdr:spPr>
        <a:xfrm>
          <a:off x="8699500" y="165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15034</xdr:rowOff>
    </xdr:from>
    <xdr:ext cx="534377" cy="259045"/>
    <xdr:sp macro="" textlink="">
      <xdr:nvSpPr>
        <xdr:cNvPr id="469" name="テキスト ボックス 468"/>
        <xdr:cNvSpPr txBox="1"/>
      </xdr:nvSpPr>
      <xdr:spPr>
        <a:xfrm>
          <a:off x="8483111" y="1664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164891</xdr:rowOff>
    </xdr:from>
    <xdr:to>
      <xdr:col>41</xdr:col>
      <xdr:colOff>101600</xdr:colOff>
      <xdr:row>96</xdr:row>
      <xdr:rowOff>95041</xdr:rowOff>
    </xdr:to>
    <xdr:sp macro="" textlink="">
      <xdr:nvSpPr>
        <xdr:cNvPr id="470" name="楕円 469"/>
        <xdr:cNvSpPr/>
      </xdr:nvSpPr>
      <xdr:spPr>
        <a:xfrm>
          <a:off x="7810500" y="1645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86168</xdr:rowOff>
    </xdr:from>
    <xdr:ext cx="534377" cy="259045"/>
    <xdr:sp macro="" textlink="">
      <xdr:nvSpPr>
        <xdr:cNvPr id="471" name="テキスト ボックス 470"/>
        <xdr:cNvSpPr txBox="1"/>
      </xdr:nvSpPr>
      <xdr:spPr>
        <a:xfrm>
          <a:off x="7594111" y="16545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2" name="正方形/長方形 47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3" name="正方形/長方形 47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4" name="正方形/長方形 47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5" name="正方形/長方形 47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76" name="正方形/長方形 47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77" name="正方形/長方形 47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78" name="正方形/長方形 47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79" name="正方形/長方形 47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0" name="テキスト ボックス 47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1" name="直線コネクタ 48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2" name="直線コネクタ 48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3" name="テキスト ボックス 48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4" name="直線コネクタ 48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85" name="テキスト ボックス 48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86" name="直線コネクタ 48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87" name="テキスト ボックス 48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88" name="直線コネクタ 48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89" name="テキスト ボックス 48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0" name="直線コネクタ 48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1" name="テキスト ボックス 490"/>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2" name="直線コネクタ 49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3" name="テキスト ボックス 49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169126</xdr:rowOff>
    </xdr:from>
    <xdr:to>
      <xdr:col>85</xdr:col>
      <xdr:colOff>126364</xdr:colOff>
      <xdr:row>39</xdr:row>
      <xdr:rowOff>44450</xdr:rowOff>
    </xdr:to>
    <xdr:cxnSp macro="">
      <xdr:nvCxnSpPr>
        <xdr:cNvPr id="495" name="直線コネクタ 494"/>
        <xdr:cNvCxnSpPr/>
      </xdr:nvCxnSpPr>
      <xdr:spPr>
        <a:xfrm flipV="1">
          <a:off x="16317595" y="5141176"/>
          <a:ext cx="1269" cy="1589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82465</xdr:rowOff>
    </xdr:from>
    <xdr:ext cx="249299" cy="259045"/>
    <xdr:sp macro="" textlink="">
      <xdr:nvSpPr>
        <xdr:cNvPr id="496" name="災害復旧事業費最小値テキスト"/>
        <xdr:cNvSpPr txBox="1"/>
      </xdr:nvSpPr>
      <xdr:spPr>
        <a:xfrm>
          <a:off x="16370300" y="67690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497" name="直線コネクタ 496"/>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115803</xdr:rowOff>
    </xdr:from>
    <xdr:ext cx="599010" cy="259045"/>
    <xdr:sp macro="" textlink="">
      <xdr:nvSpPr>
        <xdr:cNvPr id="498" name="災害復旧事業費最大値テキスト"/>
        <xdr:cNvSpPr txBox="1"/>
      </xdr:nvSpPr>
      <xdr:spPr>
        <a:xfrm>
          <a:off x="16370300" y="4916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169126</xdr:rowOff>
    </xdr:from>
    <xdr:to>
      <xdr:col>86</xdr:col>
      <xdr:colOff>25400</xdr:colOff>
      <xdr:row>29</xdr:row>
      <xdr:rowOff>169126</xdr:rowOff>
    </xdr:to>
    <xdr:cxnSp macro="">
      <xdr:nvCxnSpPr>
        <xdr:cNvPr id="499" name="直線コネクタ 498"/>
        <xdr:cNvCxnSpPr/>
      </xdr:nvCxnSpPr>
      <xdr:spPr>
        <a:xfrm>
          <a:off x="16230600" y="5141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40005</xdr:rowOff>
    </xdr:from>
    <xdr:to>
      <xdr:col>85</xdr:col>
      <xdr:colOff>127000</xdr:colOff>
      <xdr:row>39</xdr:row>
      <xdr:rowOff>44031</xdr:rowOff>
    </xdr:to>
    <xdr:cxnSp macro="">
      <xdr:nvCxnSpPr>
        <xdr:cNvPr id="500" name="直線コネクタ 499"/>
        <xdr:cNvCxnSpPr/>
      </xdr:nvCxnSpPr>
      <xdr:spPr>
        <a:xfrm flipV="1">
          <a:off x="15481300" y="6726555"/>
          <a:ext cx="838200" cy="4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171366</xdr:rowOff>
    </xdr:from>
    <xdr:ext cx="469744" cy="259045"/>
    <xdr:sp macro="" textlink="">
      <xdr:nvSpPr>
        <xdr:cNvPr id="501" name="災害復旧事業費平均値テキスト"/>
        <xdr:cNvSpPr txBox="1"/>
      </xdr:nvSpPr>
      <xdr:spPr>
        <a:xfrm>
          <a:off x="16370300" y="65150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148489</xdr:rowOff>
    </xdr:from>
    <xdr:to>
      <xdr:col>85</xdr:col>
      <xdr:colOff>177800</xdr:colOff>
      <xdr:row>39</xdr:row>
      <xdr:rowOff>78639</xdr:rowOff>
    </xdr:to>
    <xdr:sp macro="" textlink="">
      <xdr:nvSpPr>
        <xdr:cNvPr id="502" name="フローチャート: 判断 501"/>
        <xdr:cNvSpPr/>
      </xdr:nvSpPr>
      <xdr:spPr>
        <a:xfrm>
          <a:off x="162687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42418</xdr:rowOff>
    </xdr:from>
    <xdr:to>
      <xdr:col>81</xdr:col>
      <xdr:colOff>50800</xdr:colOff>
      <xdr:row>39</xdr:row>
      <xdr:rowOff>44031</xdr:rowOff>
    </xdr:to>
    <xdr:cxnSp macro="">
      <xdr:nvCxnSpPr>
        <xdr:cNvPr id="503" name="直線コネクタ 502"/>
        <xdr:cNvCxnSpPr/>
      </xdr:nvCxnSpPr>
      <xdr:spPr>
        <a:xfrm>
          <a:off x="14592300" y="6728968"/>
          <a:ext cx="889000" cy="1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135725</xdr:rowOff>
    </xdr:from>
    <xdr:to>
      <xdr:col>81</xdr:col>
      <xdr:colOff>101600</xdr:colOff>
      <xdr:row>39</xdr:row>
      <xdr:rowOff>65875</xdr:rowOff>
    </xdr:to>
    <xdr:sp macro="" textlink="">
      <xdr:nvSpPr>
        <xdr:cNvPr id="504" name="フローチャート: 判断 503"/>
        <xdr:cNvSpPr/>
      </xdr:nvSpPr>
      <xdr:spPr>
        <a:xfrm>
          <a:off x="15430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82402</xdr:rowOff>
    </xdr:from>
    <xdr:ext cx="469744" cy="259045"/>
    <xdr:sp macro="" textlink="">
      <xdr:nvSpPr>
        <xdr:cNvPr id="505" name="テキスト ボックス 504"/>
        <xdr:cNvSpPr txBox="1"/>
      </xdr:nvSpPr>
      <xdr:spPr>
        <a:xfrm>
          <a:off x="15246428" y="642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42418</xdr:rowOff>
    </xdr:from>
    <xdr:to>
      <xdr:col>76</xdr:col>
      <xdr:colOff>114300</xdr:colOff>
      <xdr:row>39</xdr:row>
      <xdr:rowOff>42596</xdr:rowOff>
    </xdr:to>
    <xdr:cxnSp macro="">
      <xdr:nvCxnSpPr>
        <xdr:cNvPr id="506" name="直線コネクタ 505"/>
        <xdr:cNvCxnSpPr/>
      </xdr:nvCxnSpPr>
      <xdr:spPr>
        <a:xfrm flipV="1">
          <a:off x="13703300" y="6728968"/>
          <a:ext cx="889000" cy="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146774</xdr:rowOff>
    </xdr:from>
    <xdr:to>
      <xdr:col>76</xdr:col>
      <xdr:colOff>165100</xdr:colOff>
      <xdr:row>39</xdr:row>
      <xdr:rowOff>76924</xdr:rowOff>
    </xdr:to>
    <xdr:sp macro="" textlink="">
      <xdr:nvSpPr>
        <xdr:cNvPr id="507" name="フローチャート: 判断 506"/>
        <xdr:cNvSpPr/>
      </xdr:nvSpPr>
      <xdr:spPr>
        <a:xfrm>
          <a:off x="14541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93451</xdr:rowOff>
    </xdr:from>
    <xdr:ext cx="469744" cy="259045"/>
    <xdr:sp macro="" textlink="">
      <xdr:nvSpPr>
        <xdr:cNvPr id="508" name="テキスト ボックス 507"/>
        <xdr:cNvSpPr txBox="1"/>
      </xdr:nvSpPr>
      <xdr:spPr>
        <a:xfrm>
          <a:off x="14357428"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41542</xdr:rowOff>
    </xdr:from>
    <xdr:to>
      <xdr:col>71</xdr:col>
      <xdr:colOff>177800</xdr:colOff>
      <xdr:row>39</xdr:row>
      <xdr:rowOff>42596</xdr:rowOff>
    </xdr:to>
    <xdr:cxnSp macro="">
      <xdr:nvCxnSpPr>
        <xdr:cNvPr id="509" name="直線コネクタ 508"/>
        <xdr:cNvCxnSpPr/>
      </xdr:nvCxnSpPr>
      <xdr:spPr>
        <a:xfrm>
          <a:off x="12814300" y="6728092"/>
          <a:ext cx="889000" cy="1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110719</xdr:rowOff>
    </xdr:from>
    <xdr:to>
      <xdr:col>72</xdr:col>
      <xdr:colOff>38100</xdr:colOff>
      <xdr:row>39</xdr:row>
      <xdr:rowOff>40869</xdr:rowOff>
    </xdr:to>
    <xdr:sp macro="" textlink="">
      <xdr:nvSpPr>
        <xdr:cNvPr id="510" name="フローチャート: 判断 509"/>
        <xdr:cNvSpPr/>
      </xdr:nvSpPr>
      <xdr:spPr>
        <a:xfrm>
          <a:off x="13652500" y="6625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57395</xdr:rowOff>
    </xdr:from>
    <xdr:ext cx="469744" cy="259045"/>
    <xdr:sp macro="" textlink="">
      <xdr:nvSpPr>
        <xdr:cNvPr id="511" name="テキスト ボックス 510"/>
        <xdr:cNvSpPr txBox="1"/>
      </xdr:nvSpPr>
      <xdr:spPr>
        <a:xfrm>
          <a:off x="13468428" y="6401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62700</xdr:rowOff>
    </xdr:from>
    <xdr:to>
      <xdr:col>67</xdr:col>
      <xdr:colOff>101600</xdr:colOff>
      <xdr:row>38</xdr:row>
      <xdr:rowOff>164300</xdr:rowOff>
    </xdr:to>
    <xdr:sp macro="" textlink="">
      <xdr:nvSpPr>
        <xdr:cNvPr id="512" name="フローチャート: 判断 511"/>
        <xdr:cNvSpPr/>
      </xdr:nvSpPr>
      <xdr:spPr>
        <a:xfrm>
          <a:off x="12763500" y="657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9377</xdr:rowOff>
    </xdr:from>
    <xdr:ext cx="469744" cy="259045"/>
    <xdr:sp macro="" textlink="">
      <xdr:nvSpPr>
        <xdr:cNvPr id="513" name="テキスト ボックス 512"/>
        <xdr:cNvSpPr txBox="1"/>
      </xdr:nvSpPr>
      <xdr:spPr>
        <a:xfrm>
          <a:off x="12579428" y="6353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4" name="テキスト ボックス 51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5" name="テキスト ボックス 51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6" name="テキスト ボックス 51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17" name="テキスト ボックス 51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18" name="テキスト ボックス 51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160655</xdr:rowOff>
    </xdr:from>
    <xdr:to>
      <xdr:col>85</xdr:col>
      <xdr:colOff>177800</xdr:colOff>
      <xdr:row>39</xdr:row>
      <xdr:rowOff>90805</xdr:rowOff>
    </xdr:to>
    <xdr:sp macro="" textlink="">
      <xdr:nvSpPr>
        <xdr:cNvPr id="519" name="楕円 518"/>
        <xdr:cNvSpPr/>
      </xdr:nvSpPr>
      <xdr:spPr>
        <a:xfrm>
          <a:off x="16268700" y="667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126915</xdr:rowOff>
    </xdr:from>
    <xdr:ext cx="378565" cy="259045"/>
    <xdr:sp macro="" textlink="">
      <xdr:nvSpPr>
        <xdr:cNvPr id="520" name="災害復旧事業費該当値テキスト"/>
        <xdr:cNvSpPr txBox="1"/>
      </xdr:nvSpPr>
      <xdr:spPr>
        <a:xfrm>
          <a:off x="16370300" y="6642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164681</xdr:rowOff>
    </xdr:from>
    <xdr:to>
      <xdr:col>81</xdr:col>
      <xdr:colOff>101600</xdr:colOff>
      <xdr:row>39</xdr:row>
      <xdr:rowOff>94831</xdr:rowOff>
    </xdr:to>
    <xdr:sp macro="" textlink="">
      <xdr:nvSpPr>
        <xdr:cNvPr id="521" name="楕円 520"/>
        <xdr:cNvSpPr/>
      </xdr:nvSpPr>
      <xdr:spPr>
        <a:xfrm>
          <a:off x="15430500" y="667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85958</xdr:rowOff>
    </xdr:from>
    <xdr:ext cx="313932" cy="259045"/>
    <xdr:sp macro="" textlink="">
      <xdr:nvSpPr>
        <xdr:cNvPr id="522" name="テキスト ボックス 521"/>
        <xdr:cNvSpPr txBox="1"/>
      </xdr:nvSpPr>
      <xdr:spPr>
        <a:xfrm>
          <a:off x="15324333" y="67725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163068</xdr:rowOff>
    </xdr:from>
    <xdr:to>
      <xdr:col>76</xdr:col>
      <xdr:colOff>165100</xdr:colOff>
      <xdr:row>39</xdr:row>
      <xdr:rowOff>93218</xdr:rowOff>
    </xdr:to>
    <xdr:sp macro="" textlink="">
      <xdr:nvSpPr>
        <xdr:cNvPr id="523" name="楕円 522"/>
        <xdr:cNvSpPr/>
      </xdr:nvSpPr>
      <xdr:spPr>
        <a:xfrm>
          <a:off x="14541500" y="667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84345</xdr:rowOff>
    </xdr:from>
    <xdr:ext cx="378565" cy="259045"/>
    <xdr:sp macro="" textlink="">
      <xdr:nvSpPr>
        <xdr:cNvPr id="524" name="テキスト ボックス 523"/>
        <xdr:cNvSpPr txBox="1"/>
      </xdr:nvSpPr>
      <xdr:spPr>
        <a:xfrm>
          <a:off x="14403017" y="67708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163246</xdr:rowOff>
    </xdr:from>
    <xdr:to>
      <xdr:col>72</xdr:col>
      <xdr:colOff>38100</xdr:colOff>
      <xdr:row>39</xdr:row>
      <xdr:rowOff>93396</xdr:rowOff>
    </xdr:to>
    <xdr:sp macro="" textlink="">
      <xdr:nvSpPr>
        <xdr:cNvPr id="525" name="楕円 524"/>
        <xdr:cNvSpPr/>
      </xdr:nvSpPr>
      <xdr:spPr>
        <a:xfrm>
          <a:off x="13652500" y="6678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84523</xdr:rowOff>
    </xdr:from>
    <xdr:ext cx="378565" cy="259045"/>
    <xdr:sp macro="" textlink="">
      <xdr:nvSpPr>
        <xdr:cNvPr id="526" name="テキスト ボックス 525"/>
        <xdr:cNvSpPr txBox="1"/>
      </xdr:nvSpPr>
      <xdr:spPr>
        <a:xfrm>
          <a:off x="13514017" y="67710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162192</xdr:rowOff>
    </xdr:from>
    <xdr:to>
      <xdr:col>67</xdr:col>
      <xdr:colOff>101600</xdr:colOff>
      <xdr:row>39</xdr:row>
      <xdr:rowOff>92342</xdr:rowOff>
    </xdr:to>
    <xdr:sp macro="" textlink="">
      <xdr:nvSpPr>
        <xdr:cNvPr id="527" name="楕円 526"/>
        <xdr:cNvSpPr/>
      </xdr:nvSpPr>
      <xdr:spPr>
        <a:xfrm>
          <a:off x="12763500" y="667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83469</xdr:rowOff>
    </xdr:from>
    <xdr:ext cx="378565" cy="259045"/>
    <xdr:sp macro="" textlink="">
      <xdr:nvSpPr>
        <xdr:cNvPr id="528" name="テキスト ボックス 527"/>
        <xdr:cNvSpPr txBox="1"/>
      </xdr:nvSpPr>
      <xdr:spPr>
        <a:xfrm>
          <a:off x="12625017" y="6770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29" name="正方形/長方形 52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0" name="正方形/長方形 52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1" name="正方形/長方形 53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2" name="正方形/長方形 53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3" name="正方形/長方形 53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4" name="正方形/長方形 53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5" name="正方形/長方形 53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6" name="正方形/長方形 53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7" name="テキスト ボックス 53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8" name="直線コネクタ 53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39" name="直線コネクタ 53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0" name="テキスト ボックス 53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1" name="直線コネクタ 54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2" name="テキスト ボックス 54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4" name="直線コネクタ 54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6" name="直線コネクタ 54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49" name="直線コネクタ 54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1" name="フローチャート: 判断 55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2" name="直線コネクタ 55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3" name="フローチャート: 判断 55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4" name="テキスト ボックス 55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5" name="直線コネクタ 55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6" name="フローチャート: 判断 55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7" name="テキスト ボックス 55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58" name="直線コネクタ 55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59" name="フローチャート: 判断 55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0" name="テキスト ボックス 55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1" name="フローチャート: 判断 56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2" name="テキスト ボックス 56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3" name="テキスト ボックス 56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4" name="テキスト ボックス 56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5" name="テキスト ボックス 56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6" name="テキスト ボックス 56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7" name="テキスト ボックス 56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楕円 56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6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0" name="楕円 56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1" name="テキスト ボックス 57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2" name="楕円 57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3" name="テキスト ボックス 57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4" name="楕円 57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5" name="テキスト ボックス 57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楕円 57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7" name="テキスト ボックス 57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78" name="正方形/長方形 57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79" name="正方形/長方形 57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0" name="正方形/長方形 57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1" name="正方形/長方形 58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2" name="正方形/長方形 58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3" name="正方形/長方形 58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4" name="正方形/長方形 58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5" name="正方形/長方形 58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6" name="テキスト ボックス 58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7" name="直線コネクタ 58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88" name="直線コネクタ 58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89" name="テキスト ボックス 58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0" name="直線コネクタ 58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1" name="テキスト ボックス 59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2" name="直線コネクタ 59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593" name="テキスト ボックス 59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4" name="直線コネクタ 59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595" name="テキスト ボックス 59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596" name="直線コネクタ 59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597" name="テキスト ボックス 59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98" name="直線コネクタ 59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599" name="テキスト ボックス 59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115888</xdr:rowOff>
    </xdr:from>
    <xdr:to>
      <xdr:col>85</xdr:col>
      <xdr:colOff>126364</xdr:colOff>
      <xdr:row>78</xdr:row>
      <xdr:rowOff>75400</xdr:rowOff>
    </xdr:to>
    <xdr:cxnSp macro="">
      <xdr:nvCxnSpPr>
        <xdr:cNvPr id="601" name="直線コネクタ 600"/>
        <xdr:cNvCxnSpPr/>
      </xdr:nvCxnSpPr>
      <xdr:spPr>
        <a:xfrm flipV="1">
          <a:off x="16317595" y="12117388"/>
          <a:ext cx="1269" cy="1331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79227</xdr:rowOff>
    </xdr:from>
    <xdr:ext cx="534377" cy="259045"/>
    <xdr:sp macro="" textlink="">
      <xdr:nvSpPr>
        <xdr:cNvPr id="602" name="公債費最小値テキスト"/>
        <xdr:cNvSpPr txBox="1"/>
      </xdr:nvSpPr>
      <xdr:spPr>
        <a:xfrm>
          <a:off x="16370300" y="13452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75400</xdr:rowOff>
    </xdr:from>
    <xdr:to>
      <xdr:col>86</xdr:col>
      <xdr:colOff>25400</xdr:colOff>
      <xdr:row>78</xdr:row>
      <xdr:rowOff>75400</xdr:rowOff>
    </xdr:to>
    <xdr:cxnSp macro="">
      <xdr:nvCxnSpPr>
        <xdr:cNvPr id="603" name="直線コネクタ 602"/>
        <xdr:cNvCxnSpPr/>
      </xdr:nvCxnSpPr>
      <xdr:spPr>
        <a:xfrm>
          <a:off x="16230600" y="134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62565</xdr:rowOff>
    </xdr:from>
    <xdr:ext cx="599010" cy="259045"/>
    <xdr:sp macro="" textlink="">
      <xdr:nvSpPr>
        <xdr:cNvPr id="604" name="公債費最大値テキスト"/>
        <xdr:cNvSpPr txBox="1"/>
      </xdr:nvSpPr>
      <xdr:spPr>
        <a:xfrm>
          <a:off x="16370300" y="11892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115888</xdr:rowOff>
    </xdr:from>
    <xdr:to>
      <xdr:col>86</xdr:col>
      <xdr:colOff>25400</xdr:colOff>
      <xdr:row>70</xdr:row>
      <xdr:rowOff>115888</xdr:rowOff>
    </xdr:to>
    <xdr:cxnSp macro="">
      <xdr:nvCxnSpPr>
        <xdr:cNvPr id="605" name="直線コネクタ 604"/>
        <xdr:cNvCxnSpPr/>
      </xdr:nvCxnSpPr>
      <xdr:spPr>
        <a:xfrm>
          <a:off x="16230600" y="1211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44768</xdr:rowOff>
    </xdr:from>
    <xdr:to>
      <xdr:col>85</xdr:col>
      <xdr:colOff>127000</xdr:colOff>
      <xdr:row>76</xdr:row>
      <xdr:rowOff>46889</xdr:rowOff>
    </xdr:to>
    <xdr:cxnSp macro="">
      <xdr:nvCxnSpPr>
        <xdr:cNvPr id="606" name="直線コネクタ 605"/>
        <xdr:cNvCxnSpPr/>
      </xdr:nvCxnSpPr>
      <xdr:spPr>
        <a:xfrm flipV="1">
          <a:off x="15481300" y="13074968"/>
          <a:ext cx="838200" cy="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12882</xdr:rowOff>
    </xdr:from>
    <xdr:ext cx="534377" cy="259045"/>
    <xdr:sp macro="" textlink="">
      <xdr:nvSpPr>
        <xdr:cNvPr id="607" name="公債費平均値テキスト"/>
        <xdr:cNvSpPr txBox="1"/>
      </xdr:nvSpPr>
      <xdr:spPr>
        <a:xfrm>
          <a:off x="16370300" y="12871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161455</xdr:rowOff>
    </xdr:from>
    <xdr:to>
      <xdr:col>85</xdr:col>
      <xdr:colOff>177800</xdr:colOff>
      <xdr:row>76</xdr:row>
      <xdr:rowOff>91605</xdr:rowOff>
    </xdr:to>
    <xdr:sp macro="" textlink="">
      <xdr:nvSpPr>
        <xdr:cNvPr id="608" name="フローチャート: 判断 607"/>
        <xdr:cNvSpPr/>
      </xdr:nvSpPr>
      <xdr:spPr>
        <a:xfrm>
          <a:off x="16268700" y="1302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46889</xdr:rowOff>
    </xdr:from>
    <xdr:to>
      <xdr:col>81</xdr:col>
      <xdr:colOff>50800</xdr:colOff>
      <xdr:row>76</xdr:row>
      <xdr:rowOff>71870</xdr:rowOff>
    </xdr:to>
    <xdr:cxnSp macro="">
      <xdr:nvCxnSpPr>
        <xdr:cNvPr id="609" name="直線コネクタ 608"/>
        <xdr:cNvCxnSpPr/>
      </xdr:nvCxnSpPr>
      <xdr:spPr>
        <a:xfrm flipV="1">
          <a:off x="14592300" y="13077089"/>
          <a:ext cx="889000" cy="24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161595</xdr:rowOff>
    </xdr:from>
    <xdr:to>
      <xdr:col>81</xdr:col>
      <xdr:colOff>101600</xdr:colOff>
      <xdr:row>76</xdr:row>
      <xdr:rowOff>91745</xdr:rowOff>
    </xdr:to>
    <xdr:sp macro="" textlink="">
      <xdr:nvSpPr>
        <xdr:cNvPr id="610" name="フローチャート: 判断 609"/>
        <xdr:cNvSpPr/>
      </xdr:nvSpPr>
      <xdr:spPr>
        <a:xfrm>
          <a:off x="15430500" y="13020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108272</xdr:rowOff>
    </xdr:from>
    <xdr:ext cx="534377" cy="259045"/>
    <xdr:sp macro="" textlink="">
      <xdr:nvSpPr>
        <xdr:cNvPr id="611" name="テキスト ボックス 610"/>
        <xdr:cNvSpPr txBox="1"/>
      </xdr:nvSpPr>
      <xdr:spPr>
        <a:xfrm>
          <a:off x="15214111" y="12795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51233</xdr:rowOff>
    </xdr:from>
    <xdr:to>
      <xdr:col>76</xdr:col>
      <xdr:colOff>114300</xdr:colOff>
      <xdr:row>76</xdr:row>
      <xdr:rowOff>71870</xdr:rowOff>
    </xdr:to>
    <xdr:cxnSp macro="">
      <xdr:nvCxnSpPr>
        <xdr:cNvPr id="612" name="直線コネクタ 611"/>
        <xdr:cNvCxnSpPr/>
      </xdr:nvCxnSpPr>
      <xdr:spPr>
        <a:xfrm>
          <a:off x="13703300" y="13081433"/>
          <a:ext cx="889000" cy="20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157087</xdr:rowOff>
    </xdr:from>
    <xdr:to>
      <xdr:col>76</xdr:col>
      <xdr:colOff>165100</xdr:colOff>
      <xdr:row>76</xdr:row>
      <xdr:rowOff>87237</xdr:rowOff>
    </xdr:to>
    <xdr:sp macro="" textlink="">
      <xdr:nvSpPr>
        <xdr:cNvPr id="613" name="フローチャート: 判断 612"/>
        <xdr:cNvSpPr/>
      </xdr:nvSpPr>
      <xdr:spPr>
        <a:xfrm>
          <a:off x="14541500" y="1301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103764</xdr:rowOff>
    </xdr:from>
    <xdr:ext cx="534377" cy="259045"/>
    <xdr:sp macro="" textlink="">
      <xdr:nvSpPr>
        <xdr:cNvPr id="614" name="テキスト ボックス 613"/>
        <xdr:cNvSpPr txBox="1"/>
      </xdr:nvSpPr>
      <xdr:spPr>
        <a:xfrm>
          <a:off x="14325111" y="12791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51233</xdr:rowOff>
    </xdr:from>
    <xdr:to>
      <xdr:col>71</xdr:col>
      <xdr:colOff>177800</xdr:colOff>
      <xdr:row>76</xdr:row>
      <xdr:rowOff>76454</xdr:rowOff>
    </xdr:to>
    <xdr:cxnSp macro="">
      <xdr:nvCxnSpPr>
        <xdr:cNvPr id="615" name="直線コネクタ 614"/>
        <xdr:cNvCxnSpPr/>
      </xdr:nvCxnSpPr>
      <xdr:spPr>
        <a:xfrm flipV="1">
          <a:off x="12814300" y="13081433"/>
          <a:ext cx="889000" cy="25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93650</xdr:rowOff>
    </xdr:from>
    <xdr:to>
      <xdr:col>72</xdr:col>
      <xdr:colOff>38100</xdr:colOff>
      <xdr:row>76</xdr:row>
      <xdr:rowOff>23800</xdr:rowOff>
    </xdr:to>
    <xdr:sp macro="" textlink="">
      <xdr:nvSpPr>
        <xdr:cNvPr id="616" name="フローチャート: 判断 615"/>
        <xdr:cNvSpPr/>
      </xdr:nvSpPr>
      <xdr:spPr>
        <a:xfrm>
          <a:off x="13652500" y="1295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40327</xdr:rowOff>
    </xdr:from>
    <xdr:ext cx="534377" cy="259045"/>
    <xdr:sp macro="" textlink="">
      <xdr:nvSpPr>
        <xdr:cNvPr id="617" name="テキスト ボックス 616"/>
        <xdr:cNvSpPr txBox="1"/>
      </xdr:nvSpPr>
      <xdr:spPr>
        <a:xfrm>
          <a:off x="13436111" y="1272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85522</xdr:rowOff>
    </xdr:from>
    <xdr:to>
      <xdr:col>67</xdr:col>
      <xdr:colOff>101600</xdr:colOff>
      <xdr:row>76</xdr:row>
      <xdr:rowOff>15672</xdr:rowOff>
    </xdr:to>
    <xdr:sp macro="" textlink="">
      <xdr:nvSpPr>
        <xdr:cNvPr id="618" name="フローチャート: 判断 617"/>
        <xdr:cNvSpPr/>
      </xdr:nvSpPr>
      <xdr:spPr>
        <a:xfrm>
          <a:off x="12763500" y="1294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32199</xdr:rowOff>
    </xdr:from>
    <xdr:ext cx="534377" cy="259045"/>
    <xdr:sp macro="" textlink="">
      <xdr:nvSpPr>
        <xdr:cNvPr id="619" name="テキスト ボックス 618"/>
        <xdr:cNvSpPr txBox="1"/>
      </xdr:nvSpPr>
      <xdr:spPr>
        <a:xfrm>
          <a:off x="12547111" y="12719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0" name="テキスト ボックス 61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1" name="テキスト ボックス 62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2" name="テキスト ボックス 62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3" name="テキスト ボックス 62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4" name="テキスト ボックス 62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165418</xdr:rowOff>
    </xdr:from>
    <xdr:to>
      <xdr:col>85</xdr:col>
      <xdr:colOff>177800</xdr:colOff>
      <xdr:row>76</xdr:row>
      <xdr:rowOff>95568</xdr:rowOff>
    </xdr:to>
    <xdr:sp macro="" textlink="">
      <xdr:nvSpPr>
        <xdr:cNvPr id="625" name="楕円 624"/>
        <xdr:cNvSpPr/>
      </xdr:nvSpPr>
      <xdr:spPr>
        <a:xfrm>
          <a:off x="16268700" y="13024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143845</xdr:rowOff>
    </xdr:from>
    <xdr:ext cx="534377" cy="259045"/>
    <xdr:sp macro="" textlink="">
      <xdr:nvSpPr>
        <xdr:cNvPr id="626" name="公債費該当値テキスト"/>
        <xdr:cNvSpPr txBox="1"/>
      </xdr:nvSpPr>
      <xdr:spPr>
        <a:xfrm>
          <a:off x="16370300" y="1300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167539</xdr:rowOff>
    </xdr:from>
    <xdr:to>
      <xdr:col>81</xdr:col>
      <xdr:colOff>101600</xdr:colOff>
      <xdr:row>76</xdr:row>
      <xdr:rowOff>97689</xdr:rowOff>
    </xdr:to>
    <xdr:sp macro="" textlink="">
      <xdr:nvSpPr>
        <xdr:cNvPr id="627" name="楕円 626"/>
        <xdr:cNvSpPr/>
      </xdr:nvSpPr>
      <xdr:spPr>
        <a:xfrm>
          <a:off x="15430500" y="1302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88816</xdr:rowOff>
    </xdr:from>
    <xdr:ext cx="534377" cy="259045"/>
    <xdr:sp macro="" textlink="">
      <xdr:nvSpPr>
        <xdr:cNvPr id="628" name="テキスト ボックス 627"/>
        <xdr:cNvSpPr txBox="1"/>
      </xdr:nvSpPr>
      <xdr:spPr>
        <a:xfrm>
          <a:off x="15214111" y="13119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21070</xdr:rowOff>
    </xdr:from>
    <xdr:to>
      <xdr:col>76</xdr:col>
      <xdr:colOff>165100</xdr:colOff>
      <xdr:row>76</xdr:row>
      <xdr:rowOff>122670</xdr:rowOff>
    </xdr:to>
    <xdr:sp macro="" textlink="">
      <xdr:nvSpPr>
        <xdr:cNvPr id="629" name="楕円 628"/>
        <xdr:cNvSpPr/>
      </xdr:nvSpPr>
      <xdr:spPr>
        <a:xfrm>
          <a:off x="14541500" y="1305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113797</xdr:rowOff>
    </xdr:from>
    <xdr:ext cx="534377" cy="259045"/>
    <xdr:sp macro="" textlink="">
      <xdr:nvSpPr>
        <xdr:cNvPr id="630" name="テキスト ボックス 629"/>
        <xdr:cNvSpPr txBox="1"/>
      </xdr:nvSpPr>
      <xdr:spPr>
        <a:xfrm>
          <a:off x="14325111" y="13143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433</xdr:rowOff>
    </xdr:from>
    <xdr:to>
      <xdr:col>72</xdr:col>
      <xdr:colOff>38100</xdr:colOff>
      <xdr:row>76</xdr:row>
      <xdr:rowOff>102033</xdr:rowOff>
    </xdr:to>
    <xdr:sp macro="" textlink="">
      <xdr:nvSpPr>
        <xdr:cNvPr id="631" name="楕円 630"/>
        <xdr:cNvSpPr/>
      </xdr:nvSpPr>
      <xdr:spPr>
        <a:xfrm>
          <a:off x="13652500" y="13030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93160</xdr:rowOff>
    </xdr:from>
    <xdr:ext cx="534377" cy="259045"/>
    <xdr:sp macro="" textlink="">
      <xdr:nvSpPr>
        <xdr:cNvPr id="632" name="テキスト ボックス 631"/>
        <xdr:cNvSpPr txBox="1"/>
      </xdr:nvSpPr>
      <xdr:spPr>
        <a:xfrm>
          <a:off x="13436111" y="13123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25654</xdr:rowOff>
    </xdr:from>
    <xdr:to>
      <xdr:col>67</xdr:col>
      <xdr:colOff>101600</xdr:colOff>
      <xdr:row>76</xdr:row>
      <xdr:rowOff>127254</xdr:rowOff>
    </xdr:to>
    <xdr:sp macro="" textlink="">
      <xdr:nvSpPr>
        <xdr:cNvPr id="633" name="楕円 632"/>
        <xdr:cNvSpPr/>
      </xdr:nvSpPr>
      <xdr:spPr>
        <a:xfrm>
          <a:off x="12763500" y="13055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118381</xdr:rowOff>
    </xdr:from>
    <xdr:ext cx="534377" cy="259045"/>
    <xdr:sp macro="" textlink="">
      <xdr:nvSpPr>
        <xdr:cNvPr id="634" name="テキスト ボックス 633"/>
        <xdr:cNvSpPr txBox="1"/>
      </xdr:nvSpPr>
      <xdr:spPr>
        <a:xfrm>
          <a:off x="12547111" y="1314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5" name="正方形/長方形 63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36" name="正方形/長方形 63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37" name="正方形/長方形 63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38" name="正方形/長方形 63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39" name="正方形/長方形 63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0" name="正方形/長方形 63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1" name="正方形/長方形 64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2" name="正方形/長方形 64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3" name="テキスト ボックス 64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4" name="直線コネクタ 64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45" name="直線コネクタ 64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46" name="テキスト ボックス 64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47" name="直線コネクタ 64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48" name="テキスト ボックス 64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49" name="直線コネクタ 64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50" name="テキスト ボックス 64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1" name="直線コネクタ 65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52" name="テキスト ボックス 65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3" name="直線コネクタ 65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54" name="テキスト ボックス 65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41548</xdr:rowOff>
    </xdr:from>
    <xdr:to>
      <xdr:col>85</xdr:col>
      <xdr:colOff>126364</xdr:colOff>
      <xdr:row>98</xdr:row>
      <xdr:rowOff>139658</xdr:rowOff>
    </xdr:to>
    <xdr:cxnSp macro="">
      <xdr:nvCxnSpPr>
        <xdr:cNvPr id="656" name="直線コネクタ 655"/>
        <xdr:cNvCxnSpPr/>
      </xdr:nvCxnSpPr>
      <xdr:spPr>
        <a:xfrm flipV="1">
          <a:off x="16317595" y="15643498"/>
          <a:ext cx="1269" cy="129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143485</xdr:rowOff>
    </xdr:from>
    <xdr:ext cx="249299" cy="259045"/>
    <xdr:sp macro="" textlink="">
      <xdr:nvSpPr>
        <xdr:cNvPr id="657" name="積立金最小値テキスト"/>
        <xdr:cNvSpPr txBox="1"/>
      </xdr:nvSpPr>
      <xdr:spPr>
        <a:xfrm>
          <a:off x="16370300" y="1694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139658</xdr:rowOff>
    </xdr:from>
    <xdr:to>
      <xdr:col>86</xdr:col>
      <xdr:colOff>25400</xdr:colOff>
      <xdr:row>98</xdr:row>
      <xdr:rowOff>139658</xdr:rowOff>
    </xdr:to>
    <xdr:cxnSp macro="">
      <xdr:nvCxnSpPr>
        <xdr:cNvPr id="658" name="直線コネクタ 657"/>
        <xdr:cNvCxnSpPr/>
      </xdr:nvCxnSpPr>
      <xdr:spPr>
        <a:xfrm>
          <a:off x="16230600" y="1694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159675</xdr:rowOff>
    </xdr:from>
    <xdr:ext cx="599010" cy="259045"/>
    <xdr:sp macro="" textlink="">
      <xdr:nvSpPr>
        <xdr:cNvPr id="659" name="積立金最大値テキスト"/>
        <xdr:cNvSpPr txBox="1"/>
      </xdr:nvSpPr>
      <xdr:spPr>
        <a:xfrm>
          <a:off x="16370300" y="1541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41548</xdr:rowOff>
    </xdr:from>
    <xdr:to>
      <xdr:col>86</xdr:col>
      <xdr:colOff>25400</xdr:colOff>
      <xdr:row>91</xdr:row>
      <xdr:rowOff>41548</xdr:rowOff>
    </xdr:to>
    <xdr:cxnSp macro="">
      <xdr:nvCxnSpPr>
        <xdr:cNvPr id="660" name="直線コネクタ 659"/>
        <xdr:cNvCxnSpPr/>
      </xdr:nvCxnSpPr>
      <xdr:spPr>
        <a:xfrm>
          <a:off x="16230600" y="15643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100614</xdr:rowOff>
    </xdr:from>
    <xdr:to>
      <xdr:col>85</xdr:col>
      <xdr:colOff>127000</xdr:colOff>
      <xdr:row>98</xdr:row>
      <xdr:rowOff>110663</xdr:rowOff>
    </xdr:to>
    <xdr:cxnSp macro="">
      <xdr:nvCxnSpPr>
        <xdr:cNvPr id="661" name="直線コネクタ 660"/>
        <xdr:cNvCxnSpPr/>
      </xdr:nvCxnSpPr>
      <xdr:spPr>
        <a:xfrm flipV="1">
          <a:off x="15481300" y="16902714"/>
          <a:ext cx="838200" cy="10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56593</xdr:rowOff>
    </xdr:from>
    <xdr:ext cx="534377" cy="259045"/>
    <xdr:sp macro="" textlink="">
      <xdr:nvSpPr>
        <xdr:cNvPr id="662" name="積立金平均値テキスト"/>
        <xdr:cNvSpPr txBox="1"/>
      </xdr:nvSpPr>
      <xdr:spPr>
        <a:xfrm>
          <a:off x="16370300" y="166872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33716</xdr:rowOff>
    </xdr:from>
    <xdr:to>
      <xdr:col>85</xdr:col>
      <xdr:colOff>177800</xdr:colOff>
      <xdr:row>98</xdr:row>
      <xdr:rowOff>135316</xdr:rowOff>
    </xdr:to>
    <xdr:sp macro="" textlink="">
      <xdr:nvSpPr>
        <xdr:cNvPr id="663" name="フローチャート: 判断 662"/>
        <xdr:cNvSpPr/>
      </xdr:nvSpPr>
      <xdr:spPr>
        <a:xfrm>
          <a:off x="16268700" y="16835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110663</xdr:rowOff>
    </xdr:from>
    <xdr:to>
      <xdr:col>81</xdr:col>
      <xdr:colOff>50800</xdr:colOff>
      <xdr:row>98</xdr:row>
      <xdr:rowOff>118976</xdr:rowOff>
    </xdr:to>
    <xdr:cxnSp macro="">
      <xdr:nvCxnSpPr>
        <xdr:cNvPr id="664" name="直線コネクタ 663"/>
        <xdr:cNvCxnSpPr/>
      </xdr:nvCxnSpPr>
      <xdr:spPr>
        <a:xfrm flipV="1">
          <a:off x="14592300" y="16912763"/>
          <a:ext cx="889000" cy="8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21413</xdr:rowOff>
    </xdr:from>
    <xdr:to>
      <xdr:col>81</xdr:col>
      <xdr:colOff>101600</xdr:colOff>
      <xdr:row>98</xdr:row>
      <xdr:rowOff>123013</xdr:rowOff>
    </xdr:to>
    <xdr:sp macro="" textlink="">
      <xdr:nvSpPr>
        <xdr:cNvPr id="665" name="フローチャート: 判断 664"/>
        <xdr:cNvSpPr/>
      </xdr:nvSpPr>
      <xdr:spPr>
        <a:xfrm>
          <a:off x="15430500" y="1682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139540</xdr:rowOff>
    </xdr:from>
    <xdr:ext cx="534377" cy="259045"/>
    <xdr:sp macro="" textlink="">
      <xdr:nvSpPr>
        <xdr:cNvPr id="666" name="テキスト ボックス 665"/>
        <xdr:cNvSpPr txBox="1"/>
      </xdr:nvSpPr>
      <xdr:spPr>
        <a:xfrm>
          <a:off x="15214111" y="1659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115190</xdr:rowOff>
    </xdr:from>
    <xdr:to>
      <xdr:col>76</xdr:col>
      <xdr:colOff>114300</xdr:colOff>
      <xdr:row>98</xdr:row>
      <xdr:rowOff>118976</xdr:rowOff>
    </xdr:to>
    <xdr:cxnSp macro="">
      <xdr:nvCxnSpPr>
        <xdr:cNvPr id="667" name="直線コネクタ 666"/>
        <xdr:cNvCxnSpPr/>
      </xdr:nvCxnSpPr>
      <xdr:spPr>
        <a:xfrm>
          <a:off x="13703300" y="16917290"/>
          <a:ext cx="889000" cy="3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28989</xdr:rowOff>
    </xdr:from>
    <xdr:to>
      <xdr:col>76</xdr:col>
      <xdr:colOff>165100</xdr:colOff>
      <xdr:row>98</xdr:row>
      <xdr:rowOff>130589</xdr:rowOff>
    </xdr:to>
    <xdr:sp macro="" textlink="">
      <xdr:nvSpPr>
        <xdr:cNvPr id="668" name="フローチャート: 判断 667"/>
        <xdr:cNvSpPr/>
      </xdr:nvSpPr>
      <xdr:spPr>
        <a:xfrm>
          <a:off x="14541500" y="1683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147116</xdr:rowOff>
    </xdr:from>
    <xdr:ext cx="534377" cy="259045"/>
    <xdr:sp macro="" textlink="">
      <xdr:nvSpPr>
        <xdr:cNvPr id="669" name="テキスト ボックス 668"/>
        <xdr:cNvSpPr txBox="1"/>
      </xdr:nvSpPr>
      <xdr:spPr>
        <a:xfrm>
          <a:off x="14325111" y="1660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115190</xdr:rowOff>
    </xdr:from>
    <xdr:to>
      <xdr:col>71</xdr:col>
      <xdr:colOff>177800</xdr:colOff>
      <xdr:row>98</xdr:row>
      <xdr:rowOff>119693</xdr:rowOff>
    </xdr:to>
    <xdr:cxnSp macro="">
      <xdr:nvCxnSpPr>
        <xdr:cNvPr id="670" name="直線コネクタ 669"/>
        <xdr:cNvCxnSpPr/>
      </xdr:nvCxnSpPr>
      <xdr:spPr>
        <a:xfrm flipV="1">
          <a:off x="12814300" y="16917290"/>
          <a:ext cx="889000" cy="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4880</xdr:rowOff>
    </xdr:from>
    <xdr:to>
      <xdr:col>72</xdr:col>
      <xdr:colOff>38100</xdr:colOff>
      <xdr:row>98</xdr:row>
      <xdr:rowOff>106480</xdr:rowOff>
    </xdr:to>
    <xdr:sp macro="" textlink="">
      <xdr:nvSpPr>
        <xdr:cNvPr id="671" name="フローチャート: 判断 670"/>
        <xdr:cNvSpPr/>
      </xdr:nvSpPr>
      <xdr:spPr>
        <a:xfrm>
          <a:off x="13652500" y="1680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123007</xdr:rowOff>
    </xdr:from>
    <xdr:ext cx="534377" cy="259045"/>
    <xdr:sp macro="" textlink="">
      <xdr:nvSpPr>
        <xdr:cNvPr id="672" name="テキスト ボックス 671"/>
        <xdr:cNvSpPr txBox="1"/>
      </xdr:nvSpPr>
      <xdr:spPr>
        <a:xfrm>
          <a:off x="13436111" y="16582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9905</xdr:rowOff>
    </xdr:from>
    <xdr:to>
      <xdr:col>67</xdr:col>
      <xdr:colOff>101600</xdr:colOff>
      <xdr:row>98</xdr:row>
      <xdr:rowOff>111505</xdr:rowOff>
    </xdr:to>
    <xdr:sp macro="" textlink="">
      <xdr:nvSpPr>
        <xdr:cNvPr id="673" name="フローチャート: 判断 672"/>
        <xdr:cNvSpPr/>
      </xdr:nvSpPr>
      <xdr:spPr>
        <a:xfrm>
          <a:off x="12763500" y="1681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128032</xdr:rowOff>
    </xdr:from>
    <xdr:ext cx="534377" cy="259045"/>
    <xdr:sp macro="" textlink="">
      <xdr:nvSpPr>
        <xdr:cNvPr id="674" name="テキスト ボックス 673"/>
        <xdr:cNvSpPr txBox="1"/>
      </xdr:nvSpPr>
      <xdr:spPr>
        <a:xfrm>
          <a:off x="12547111" y="16587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5" name="テキスト ボックス 67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6" name="テキスト ボックス 67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7" name="テキスト ボックス 67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8" name="テキスト ボックス 67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79" name="テキスト ボックス 67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49814</xdr:rowOff>
    </xdr:from>
    <xdr:to>
      <xdr:col>85</xdr:col>
      <xdr:colOff>177800</xdr:colOff>
      <xdr:row>98</xdr:row>
      <xdr:rowOff>151414</xdr:rowOff>
    </xdr:to>
    <xdr:sp macro="" textlink="">
      <xdr:nvSpPr>
        <xdr:cNvPr id="680" name="楕円 679"/>
        <xdr:cNvSpPr/>
      </xdr:nvSpPr>
      <xdr:spPr>
        <a:xfrm>
          <a:off x="16268700" y="1685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12143</xdr:rowOff>
    </xdr:from>
    <xdr:ext cx="469744" cy="259045"/>
    <xdr:sp macro="" textlink="">
      <xdr:nvSpPr>
        <xdr:cNvPr id="681" name="積立金該当値テキスト"/>
        <xdr:cNvSpPr txBox="1"/>
      </xdr:nvSpPr>
      <xdr:spPr>
        <a:xfrm>
          <a:off x="16370300" y="16814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59863</xdr:rowOff>
    </xdr:from>
    <xdr:to>
      <xdr:col>81</xdr:col>
      <xdr:colOff>101600</xdr:colOff>
      <xdr:row>98</xdr:row>
      <xdr:rowOff>161463</xdr:rowOff>
    </xdr:to>
    <xdr:sp macro="" textlink="">
      <xdr:nvSpPr>
        <xdr:cNvPr id="682" name="楕円 681"/>
        <xdr:cNvSpPr/>
      </xdr:nvSpPr>
      <xdr:spPr>
        <a:xfrm>
          <a:off x="15430500" y="16861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152590</xdr:rowOff>
    </xdr:from>
    <xdr:ext cx="469744" cy="259045"/>
    <xdr:sp macro="" textlink="">
      <xdr:nvSpPr>
        <xdr:cNvPr id="683" name="テキスト ボックス 682"/>
        <xdr:cNvSpPr txBox="1"/>
      </xdr:nvSpPr>
      <xdr:spPr>
        <a:xfrm>
          <a:off x="15246428" y="16954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68176</xdr:rowOff>
    </xdr:from>
    <xdr:to>
      <xdr:col>76</xdr:col>
      <xdr:colOff>165100</xdr:colOff>
      <xdr:row>98</xdr:row>
      <xdr:rowOff>169776</xdr:rowOff>
    </xdr:to>
    <xdr:sp macro="" textlink="">
      <xdr:nvSpPr>
        <xdr:cNvPr id="684" name="楕円 683"/>
        <xdr:cNvSpPr/>
      </xdr:nvSpPr>
      <xdr:spPr>
        <a:xfrm>
          <a:off x="14541500" y="1687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160903</xdr:rowOff>
    </xdr:from>
    <xdr:ext cx="469744" cy="259045"/>
    <xdr:sp macro="" textlink="">
      <xdr:nvSpPr>
        <xdr:cNvPr id="685" name="テキスト ボックス 684"/>
        <xdr:cNvSpPr txBox="1"/>
      </xdr:nvSpPr>
      <xdr:spPr>
        <a:xfrm>
          <a:off x="14357428" y="1696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64390</xdr:rowOff>
    </xdr:from>
    <xdr:to>
      <xdr:col>72</xdr:col>
      <xdr:colOff>38100</xdr:colOff>
      <xdr:row>98</xdr:row>
      <xdr:rowOff>165990</xdr:rowOff>
    </xdr:to>
    <xdr:sp macro="" textlink="">
      <xdr:nvSpPr>
        <xdr:cNvPr id="686" name="楕円 685"/>
        <xdr:cNvSpPr/>
      </xdr:nvSpPr>
      <xdr:spPr>
        <a:xfrm>
          <a:off x="13652500" y="1686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157117</xdr:rowOff>
    </xdr:from>
    <xdr:ext cx="469744" cy="259045"/>
    <xdr:sp macro="" textlink="">
      <xdr:nvSpPr>
        <xdr:cNvPr id="687" name="テキスト ボックス 686"/>
        <xdr:cNvSpPr txBox="1"/>
      </xdr:nvSpPr>
      <xdr:spPr>
        <a:xfrm>
          <a:off x="13468428" y="16959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68893</xdr:rowOff>
    </xdr:from>
    <xdr:to>
      <xdr:col>67</xdr:col>
      <xdr:colOff>101600</xdr:colOff>
      <xdr:row>98</xdr:row>
      <xdr:rowOff>170493</xdr:rowOff>
    </xdr:to>
    <xdr:sp macro="" textlink="">
      <xdr:nvSpPr>
        <xdr:cNvPr id="688" name="楕円 687"/>
        <xdr:cNvSpPr/>
      </xdr:nvSpPr>
      <xdr:spPr>
        <a:xfrm>
          <a:off x="12763500" y="16870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161620</xdr:rowOff>
    </xdr:from>
    <xdr:ext cx="469744" cy="259045"/>
    <xdr:sp macro="" textlink="">
      <xdr:nvSpPr>
        <xdr:cNvPr id="689" name="テキスト ボックス 688"/>
        <xdr:cNvSpPr txBox="1"/>
      </xdr:nvSpPr>
      <xdr:spPr>
        <a:xfrm>
          <a:off x="12579428" y="16963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0" name="正方形/長方形 68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1" name="正方形/長方形 69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2" name="正方形/長方形 69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3" name="正方形/長方形 69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4" name="正方形/長方形 69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5" name="正方形/長方形 69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696" name="正方形/長方形 69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7" name="正方形/長方形 69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8" name="テキスト ボックス 69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9" name="直線コネクタ 69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0" name="直線コネクタ 69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1" name="テキスト ボックス 70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2" name="直線コネクタ 70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03" name="テキスト ボックス 70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4" name="直線コネクタ 70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05" name="テキスト ボックス 70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06" name="直線コネクタ 70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07" name="テキスト ボックス 70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8" name="直線コネクタ 70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09" name="テキスト ボックス 70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36693</xdr:rowOff>
    </xdr:from>
    <xdr:to>
      <xdr:col>116</xdr:col>
      <xdr:colOff>62864</xdr:colOff>
      <xdr:row>38</xdr:row>
      <xdr:rowOff>139700</xdr:rowOff>
    </xdr:to>
    <xdr:cxnSp macro="">
      <xdr:nvCxnSpPr>
        <xdr:cNvPr id="711" name="直線コネクタ 710"/>
        <xdr:cNvCxnSpPr/>
      </xdr:nvCxnSpPr>
      <xdr:spPr>
        <a:xfrm flipV="1">
          <a:off x="22159595" y="5523093"/>
          <a:ext cx="1269" cy="1131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12"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3" name="直線コネクタ 71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154820</xdr:rowOff>
    </xdr:from>
    <xdr:ext cx="534377" cy="259045"/>
    <xdr:sp macro="" textlink="">
      <xdr:nvSpPr>
        <xdr:cNvPr id="714" name="投資及び出資金最大値テキスト"/>
        <xdr:cNvSpPr txBox="1"/>
      </xdr:nvSpPr>
      <xdr:spPr>
        <a:xfrm>
          <a:off x="22212300" y="529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36693</xdr:rowOff>
    </xdr:from>
    <xdr:to>
      <xdr:col>116</xdr:col>
      <xdr:colOff>152400</xdr:colOff>
      <xdr:row>32</xdr:row>
      <xdr:rowOff>36693</xdr:rowOff>
    </xdr:to>
    <xdr:cxnSp macro="">
      <xdr:nvCxnSpPr>
        <xdr:cNvPr id="715" name="直線コネクタ 714"/>
        <xdr:cNvCxnSpPr/>
      </xdr:nvCxnSpPr>
      <xdr:spPr>
        <a:xfrm>
          <a:off x="22072600" y="552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16" name="直線コネクタ 71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7718</xdr:rowOff>
    </xdr:from>
    <xdr:ext cx="469744" cy="259045"/>
    <xdr:sp macro="" textlink="">
      <xdr:nvSpPr>
        <xdr:cNvPr id="717" name="投資及び出資金平均値テキスト"/>
        <xdr:cNvSpPr txBox="1"/>
      </xdr:nvSpPr>
      <xdr:spPr>
        <a:xfrm>
          <a:off x="22212300" y="6351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156291</xdr:rowOff>
    </xdr:from>
    <xdr:to>
      <xdr:col>116</xdr:col>
      <xdr:colOff>114300</xdr:colOff>
      <xdr:row>38</xdr:row>
      <xdr:rowOff>86441</xdr:rowOff>
    </xdr:to>
    <xdr:sp macro="" textlink="">
      <xdr:nvSpPr>
        <xdr:cNvPr id="718" name="フローチャート: 判断 717"/>
        <xdr:cNvSpPr/>
      </xdr:nvSpPr>
      <xdr:spPr>
        <a:xfrm>
          <a:off x="22110700" y="649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19" name="直線コネクタ 71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163926</xdr:rowOff>
    </xdr:from>
    <xdr:to>
      <xdr:col>112</xdr:col>
      <xdr:colOff>38100</xdr:colOff>
      <xdr:row>38</xdr:row>
      <xdr:rowOff>94076</xdr:rowOff>
    </xdr:to>
    <xdr:sp macro="" textlink="">
      <xdr:nvSpPr>
        <xdr:cNvPr id="720" name="フローチャート: 判断 719"/>
        <xdr:cNvSpPr/>
      </xdr:nvSpPr>
      <xdr:spPr>
        <a:xfrm>
          <a:off x="21272500" y="650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110603</xdr:rowOff>
    </xdr:from>
    <xdr:ext cx="469744" cy="259045"/>
    <xdr:sp macro="" textlink="">
      <xdr:nvSpPr>
        <xdr:cNvPr id="721" name="テキスト ボックス 720"/>
        <xdr:cNvSpPr txBox="1"/>
      </xdr:nvSpPr>
      <xdr:spPr>
        <a:xfrm>
          <a:off x="21088428" y="6282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22" name="直線コネクタ 72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2215</xdr:rowOff>
    </xdr:from>
    <xdr:to>
      <xdr:col>107</xdr:col>
      <xdr:colOff>101600</xdr:colOff>
      <xdr:row>38</xdr:row>
      <xdr:rowOff>103815</xdr:rowOff>
    </xdr:to>
    <xdr:sp macro="" textlink="">
      <xdr:nvSpPr>
        <xdr:cNvPr id="723" name="フローチャート: 判断 722"/>
        <xdr:cNvSpPr/>
      </xdr:nvSpPr>
      <xdr:spPr>
        <a:xfrm>
          <a:off x="20383500" y="651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120342</xdr:rowOff>
    </xdr:from>
    <xdr:ext cx="469744" cy="259045"/>
    <xdr:sp macro="" textlink="">
      <xdr:nvSpPr>
        <xdr:cNvPr id="724" name="テキスト ボックス 723"/>
        <xdr:cNvSpPr txBox="1"/>
      </xdr:nvSpPr>
      <xdr:spPr>
        <a:xfrm>
          <a:off x="20199428" y="6292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25" name="直線コネクタ 72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14102</xdr:rowOff>
    </xdr:from>
    <xdr:to>
      <xdr:col>102</xdr:col>
      <xdr:colOff>165100</xdr:colOff>
      <xdr:row>38</xdr:row>
      <xdr:rowOff>115702</xdr:rowOff>
    </xdr:to>
    <xdr:sp macro="" textlink="">
      <xdr:nvSpPr>
        <xdr:cNvPr id="726" name="フローチャート: 判断 725"/>
        <xdr:cNvSpPr/>
      </xdr:nvSpPr>
      <xdr:spPr>
        <a:xfrm>
          <a:off x="19494500" y="6529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132229</xdr:rowOff>
    </xdr:from>
    <xdr:ext cx="469744" cy="259045"/>
    <xdr:sp macro="" textlink="">
      <xdr:nvSpPr>
        <xdr:cNvPr id="727" name="テキスト ボックス 726"/>
        <xdr:cNvSpPr txBox="1"/>
      </xdr:nvSpPr>
      <xdr:spPr>
        <a:xfrm>
          <a:off x="19310428" y="6304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24709</xdr:rowOff>
    </xdr:from>
    <xdr:to>
      <xdr:col>98</xdr:col>
      <xdr:colOff>38100</xdr:colOff>
      <xdr:row>38</xdr:row>
      <xdr:rowOff>126309</xdr:rowOff>
    </xdr:to>
    <xdr:sp macro="" textlink="">
      <xdr:nvSpPr>
        <xdr:cNvPr id="728" name="フローチャート: 判断 727"/>
        <xdr:cNvSpPr/>
      </xdr:nvSpPr>
      <xdr:spPr>
        <a:xfrm>
          <a:off x="18605500" y="653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142836</xdr:rowOff>
    </xdr:from>
    <xdr:ext cx="469744" cy="259045"/>
    <xdr:sp macro="" textlink="">
      <xdr:nvSpPr>
        <xdr:cNvPr id="729" name="テキスト ボックス 728"/>
        <xdr:cNvSpPr txBox="1"/>
      </xdr:nvSpPr>
      <xdr:spPr>
        <a:xfrm>
          <a:off x="18421428" y="6315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0" name="テキスト ボックス 72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1" name="テキスト ボックス 73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2" name="テキスト ボックス 73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3" name="テキスト ボックス 73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4" name="テキスト ボックス 73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35" name="楕円 73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36"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37" name="楕円 73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38" name="テキスト ボックス 73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39" name="楕円 73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40" name="テキスト ボックス 73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41" name="楕円 74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42" name="テキスト ボックス 74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43" name="楕円 74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44" name="テキスト ボックス 74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5" name="正方形/長方形 74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46" name="正方形/長方形 74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47" name="正方形/長方形 74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48" name="正方形/長方形 74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49" name="正方形/長方形 74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0" name="正方形/長方形 74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1" name="正方形/長方形 75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2" name="正方形/長方形 75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3" name="テキスト ボックス 75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4" name="直線コネクタ 75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55" name="直線コネクタ 75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56" name="テキスト ボックス 75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57" name="直線コネクタ 75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58" name="テキスト ボックス 75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59" name="直線コネクタ 75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60" name="テキスト ボックス 75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61" name="直線コネクタ 76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62" name="テキスト ボックス 76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63" name="直線コネクタ 76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64" name="テキスト ボックス 76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66" name="テキスト ボックス 76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126746</xdr:rowOff>
    </xdr:from>
    <xdr:to>
      <xdr:col>116</xdr:col>
      <xdr:colOff>62864</xdr:colOff>
      <xdr:row>59</xdr:row>
      <xdr:rowOff>44450</xdr:rowOff>
    </xdr:to>
    <xdr:cxnSp macro="">
      <xdr:nvCxnSpPr>
        <xdr:cNvPr id="768" name="直線コネクタ 767"/>
        <xdr:cNvCxnSpPr/>
      </xdr:nvCxnSpPr>
      <xdr:spPr>
        <a:xfrm flipV="1">
          <a:off x="22159595" y="8527796"/>
          <a:ext cx="1269" cy="1632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6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70" name="直線コネクタ 76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73423</xdr:rowOff>
    </xdr:from>
    <xdr:ext cx="534377" cy="259045"/>
    <xdr:sp macro="" textlink="">
      <xdr:nvSpPr>
        <xdr:cNvPr id="771" name="貸付金最大値テキスト"/>
        <xdr:cNvSpPr txBox="1"/>
      </xdr:nvSpPr>
      <xdr:spPr>
        <a:xfrm>
          <a:off x="22212300" y="830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126746</xdr:rowOff>
    </xdr:from>
    <xdr:to>
      <xdr:col>116</xdr:col>
      <xdr:colOff>152400</xdr:colOff>
      <xdr:row>49</xdr:row>
      <xdr:rowOff>126746</xdr:rowOff>
    </xdr:to>
    <xdr:cxnSp macro="">
      <xdr:nvCxnSpPr>
        <xdr:cNvPr id="772" name="直線コネクタ 771"/>
        <xdr:cNvCxnSpPr/>
      </xdr:nvCxnSpPr>
      <xdr:spPr>
        <a:xfrm>
          <a:off x="22072600" y="8527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68300</xdr:rowOff>
    </xdr:from>
    <xdr:to>
      <xdr:col>116</xdr:col>
      <xdr:colOff>63500</xdr:colOff>
      <xdr:row>58</xdr:row>
      <xdr:rowOff>69138</xdr:rowOff>
    </xdr:to>
    <xdr:cxnSp macro="">
      <xdr:nvCxnSpPr>
        <xdr:cNvPr id="773" name="直線コネクタ 772"/>
        <xdr:cNvCxnSpPr/>
      </xdr:nvCxnSpPr>
      <xdr:spPr>
        <a:xfrm>
          <a:off x="21323300" y="10012400"/>
          <a:ext cx="8382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146219</xdr:rowOff>
    </xdr:from>
    <xdr:ext cx="469744" cy="259045"/>
    <xdr:sp macro="" textlink="">
      <xdr:nvSpPr>
        <xdr:cNvPr id="774" name="貸付金平均値テキスト"/>
        <xdr:cNvSpPr txBox="1"/>
      </xdr:nvSpPr>
      <xdr:spPr>
        <a:xfrm>
          <a:off x="22212300" y="97474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123342</xdr:rowOff>
    </xdr:from>
    <xdr:to>
      <xdr:col>116</xdr:col>
      <xdr:colOff>114300</xdr:colOff>
      <xdr:row>58</xdr:row>
      <xdr:rowOff>53492</xdr:rowOff>
    </xdr:to>
    <xdr:sp macro="" textlink="">
      <xdr:nvSpPr>
        <xdr:cNvPr id="775" name="フローチャート: 判断 774"/>
        <xdr:cNvSpPr/>
      </xdr:nvSpPr>
      <xdr:spPr>
        <a:xfrm>
          <a:off x="221107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101447</xdr:rowOff>
    </xdr:from>
    <xdr:to>
      <xdr:col>111</xdr:col>
      <xdr:colOff>177800</xdr:colOff>
      <xdr:row>58</xdr:row>
      <xdr:rowOff>68300</xdr:rowOff>
    </xdr:to>
    <xdr:cxnSp macro="">
      <xdr:nvCxnSpPr>
        <xdr:cNvPr id="776" name="直線コネクタ 775"/>
        <xdr:cNvCxnSpPr/>
      </xdr:nvCxnSpPr>
      <xdr:spPr>
        <a:xfrm>
          <a:off x="20434300" y="9874097"/>
          <a:ext cx="889000" cy="138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96101</xdr:rowOff>
    </xdr:from>
    <xdr:to>
      <xdr:col>112</xdr:col>
      <xdr:colOff>38100</xdr:colOff>
      <xdr:row>58</xdr:row>
      <xdr:rowOff>26251</xdr:rowOff>
    </xdr:to>
    <xdr:sp macro="" textlink="">
      <xdr:nvSpPr>
        <xdr:cNvPr id="777" name="フローチャート: 判断 776"/>
        <xdr:cNvSpPr/>
      </xdr:nvSpPr>
      <xdr:spPr>
        <a:xfrm>
          <a:off x="21272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42778</xdr:rowOff>
    </xdr:from>
    <xdr:ext cx="469744" cy="259045"/>
    <xdr:sp macro="" textlink="">
      <xdr:nvSpPr>
        <xdr:cNvPr id="778" name="テキスト ボックス 777"/>
        <xdr:cNvSpPr txBox="1"/>
      </xdr:nvSpPr>
      <xdr:spPr>
        <a:xfrm>
          <a:off x="21088428" y="964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101447</xdr:rowOff>
    </xdr:from>
    <xdr:to>
      <xdr:col>107</xdr:col>
      <xdr:colOff>50800</xdr:colOff>
      <xdr:row>58</xdr:row>
      <xdr:rowOff>71348</xdr:rowOff>
    </xdr:to>
    <xdr:cxnSp macro="">
      <xdr:nvCxnSpPr>
        <xdr:cNvPr id="779" name="直線コネクタ 778"/>
        <xdr:cNvCxnSpPr/>
      </xdr:nvCxnSpPr>
      <xdr:spPr>
        <a:xfrm flipV="1">
          <a:off x="19545300" y="9874097"/>
          <a:ext cx="889000" cy="141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85814</xdr:rowOff>
    </xdr:from>
    <xdr:to>
      <xdr:col>107</xdr:col>
      <xdr:colOff>101600</xdr:colOff>
      <xdr:row>58</xdr:row>
      <xdr:rowOff>15964</xdr:rowOff>
    </xdr:to>
    <xdr:sp macro="" textlink="">
      <xdr:nvSpPr>
        <xdr:cNvPr id="780" name="フローチャート: 判断 779"/>
        <xdr:cNvSpPr/>
      </xdr:nvSpPr>
      <xdr:spPr>
        <a:xfrm>
          <a:off x="20383500" y="985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7091</xdr:rowOff>
    </xdr:from>
    <xdr:ext cx="469744" cy="259045"/>
    <xdr:sp macro="" textlink="">
      <xdr:nvSpPr>
        <xdr:cNvPr id="781" name="テキスト ボックス 780"/>
        <xdr:cNvSpPr txBox="1"/>
      </xdr:nvSpPr>
      <xdr:spPr>
        <a:xfrm>
          <a:off x="20199428" y="9951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69824</xdr:rowOff>
    </xdr:from>
    <xdr:to>
      <xdr:col>102</xdr:col>
      <xdr:colOff>114300</xdr:colOff>
      <xdr:row>58</xdr:row>
      <xdr:rowOff>71348</xdr:rowOff>
    </xdr:to>
    <xdr:cxnSp macro="">
      <xdr:nvCxnSpPr>
        <xdr:cNvPr id="782" name="直線コネクタ 781"/>
        <xdr:cNvCxnSpPr/>
      </xdr:nvCxnSpPr>
      <xdr:spPr>
        <a:xfrm>
          <a:off x="18656300" y="10013924"/>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128486</xdr:rowOff>
    </xdr:from>
    <xdr:to>
      <xdr:col>102</xdr:col>
      <xdr:colOff>165100</xdr:colOff>
      <xdr:row>58</xdr:row>
      <xdr:rowOff>58636</xdr:rowOff>
    </xdr:to>
    <xdr:sp macro="" textlink="">
      <xdr:nvSpPr>
        <xdr:cNvPr id="783" name="フローチャート: 判断 782"/>
        <xdr:cNvSpPr/>
      </xdr:nvSpPr>
      <xdr:spPr>
        <a:xfrm>
          <a:off x="19494500" y="9901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75163</xdr:rowOff>
    </xdr:from>
    <xdr:ext cx="469744" cy="259045"/>
    <xdr:sp macro="" textlink="">
      <xdr:nvSpPr>
        <xdr:cNvPr id="784" name="テキスト ボックス 783"/>
        <xdr:cNvSpPr txBox="1"/>
      </xdr:nvSpPr>
      <xdr:spPr>
        <a:xfrm>
          <a:off x="19310428" y="9676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102578</xdr:rowOff>
    </xdr:from>
    <xdr:to>
      <xdr:col>98</xdr:col>
      <xdr:colOff>38100</xdr:colOff>
      <xdr:row>58</xdr:row>
      <xdr:rowOff>32728</xdr:rowOff>
    </xdr:to>
    <xdr:sp macro="" textlink="">
      <xdr:nvSpPr>
        <xdr:cNvPr id="785" name="フローチャート: 判断 784"/>
        <xdr:cNvSpPr/>
      </xdr:nvSpPr>
      <xdr:spPr>
        <a:xfrm>
          <a:off x="18605500" y="987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49255</xdr:rowOff>
    </xdr:from>
    <xdr:ext cx="469744" cy="259045"/>
    <xdr:sp macro="" textlink="">
      <xdr:nvSpPr>
        <xdr:cNvPr id="786" name="テキスト ボックス 785"/>
        <xdr:cNvSpPr txBox="1"/>
      </xdr:nvSpPr>
      <xdr:spPr>
        <a:xfrm>
          <a:off x="18421428" y="965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18338</xdr:rowOff>
    </xdr:from>
    <xdr:to>
      <xdr:col>116</xdr:col>
      <xdr:colOff>114300</xdr:colOff>
      <xdr:row>58</xdr:row>
      <xdr:rowOff>119938</xdr:rowOff>
    </xdr:to>
    <xdr:sp macro="" textlink="">
      <xdr:nvSpPr>
        <xdr:cNvPr id="792" name="楕円 791"/>
        <xdr:cNvSpPr/>
      </xdr:nvSpPr>
      <xdr:spPr>
        <a:xfrm>
          <a:off x="22110700" y="9962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168215</xdr:rowOff>
    </xdr:from>
    <xdr:ext cx="469744" cy="259045"/>
    <xdr:sp macro="" textlink="">
      <xdr:nvSpPr>
        <xdr:cNvPr id="793" name="貸付金該当値テキスト"/>
        <xdr:cNvSpPr txBox="1"/>
      </xdr:nvSpPr>
      <xdr:spPr>
        <a:xfrm>
          <a:off x="22212300" y="9940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17500</xdr:rowOff>
    </xdr:from>
    <xdr:to>
      <xdr:col>112</xdr:col>
      <xdr:colOff>38100</xdr:colOff>
      <xdr:row>58</xdr:row>
      <xdr:rowOff>119100</xdr:rowOff>
    </xdr:to>
    <xdr:sp macro="" textlink="">
      <xdr:nvSpPr>
        <xdr:cNvPr id="794" name="楕円 793"/>
        <xdr:cNvSpPr/>
      </xdr:nvSpPr>
      <xdr:spPr>
        <a:xfrm>
          <a:off x="21272500" y="99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110227</xdr:rowOff>
    </xdr:from>
    <xdr:ext cx="469744" cy="259045"/>
    <xdr:sp macro="" textlink="">
      <xdr:nvSpPr>
        <xdr:cNvPr id="795" name="テキスト ボックス 794"/>
        <xdr:cNvSpPr txBox="1"/>
      </xdr:nvSpPr>
      <xdr:spPr>
        <a:xfrm>
          <a:off x="21088428" y="100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50647</xdr:rowOff>
    </xdr:from>
    <xdr:to>
      <xdr:col>107</xdr:col>
      <xdr:colOff>101600</xdr:colOff>
      <xdr:row>57</xdr:row>
      <xdr:rowOff>152247</xdr:rowOff>
    </xdr:to>
    <xdr:sp macro="" textlink="">
      <xdr:nvSpPr>
        <xdr:cNvPr id="796" name="楕円 795"/>
        <xdr:cNvSpPr/>
      </xdr:nvSpPr>
      <xdr:spPr>
        <a:xfrm>
          <a:off x="20383500" y="9823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168774</xdr:rowOff>
    </xdr:from>
    <xdr:ext cx="469744" cy="259045"/>
    <xdr:sp macro="" textlink="">
      <xdr:nvSpPr>
        <xdr:cNvPr id="797" name="テキスト ボックス 796"/>
        <xdr:cNvSpPr txBox="1"/>
      </xdr:nvSpPr>
      <xdr:spPr>
        <a:xfrm>
          <a:off x="20199428" y="9598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20548</xdr:rowOff>
    </xdr:from>
    <xdr:to>
      <xdr:col>102</xdr:col>
      <xdr:colOff>165100</xdr:colOff>
      <xdr:row>58</xdr:row>
      <xdr:rowOff>122148</xdr:rowOff>
    </xdr:to>
    <xdr:sp macro="" textlink="">
      <xdr:nvSpPr>
        <xdr:cNvPr id="798" name="楕円 797"/>
        <xdr:cNvSpPr/>
      </xdr:nvSpPr>
      <xdr:spPr>
        <a:xfrm>
          <a:off x="19494500" y="996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113275</xdr:rowOff>
    </xdr:from>
    <xdr:ext cx="469744" cy="259045"/>
    <xdr:sp macro="" textlink="">
      <xdr:nvSpPr>
        <xdr:cNvPr id="799" name="テキスト ボックス 798"/>
        <xdr:cNvSpPr txBox="1"/>
      </xdr:nvSpPr>
      <xdr:spPr>
        <a:xfrm>
          <a:off x="19310428" y="10057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19024</xdr:rowOff>
    </xdr:from>
    <xdr:to>
      <xdr:col>98</xdr:col>
      <xdr:colOff>38100</xdr:colOff>
      <xdr:row>58</xdr:row>
      <xdr:rowOff>120624</xdr:rowOff>
    </xdr:to>
    <xdr:sp macro="" textlink="">
      <xdr:nvSpPr>
        <xdr:cNvPr id="800" name="楕円 799"/>
        <xdr:cNvSpPr/>
      </xdr:nvSpPr>
      <xdr:spPr>
        <a:xfrm>
          <a:off x="18605500" y="9963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111751</xdr:rowOff>
    </xdr:from>
    <xdr:ext cx="469744" cy="259045"/>
    <xdr:sp macro="" textlink="">
      <xdr:nvSpPr>
        <xdr:cNvPr id="801" name="テキスト ボックス 800"/>
        <xdr:cNvSpPr txBox="1"/>
      </xdr:nvSpPr>
      <xdr:spPr>
        <a:xfrm>
          <a:off x="18421428" y="10055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3" name="正方形/長方形 80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04" name="正方形/長方形 80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05" name="正方形/長方形 80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06" name="正方形/長方形 80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07" name="正方形/長方形 80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08" name="正方形/長方形 80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09" name="正方形/長方形 80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0" name="テキスト ボックス 80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1" name="直線コネクタ 81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12" name="テキスト ボックス 81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13" name="直線コネクタ 81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14" name="テキスト ボックス 81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15" name="直線コネクタ 81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16" name="テキスト ボックス 81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17" name="直線コネクタ 81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18" name="テキスト ボックス 81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19" name="直線コネクタ 81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20" name="テキスト ボックス 819"/>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1" name="直線コネクタ 82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22" name="テキスト ボックス 82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3" name="直線コネクタ 82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24" name="テキスト ボックス 82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82645</xdr:rowOff>
    </xdr:from>
    <xdr:to>
      <xdr:col>116</xdr:col>
      <xdr:colOff>62864</xdr:colOff>
      <xdr:row>79</xdr:row>
      <xdr:rowOff>18371</xdr:rowOff>
    </xdr:to>
    <xdr:cxnSp macro="">
      <xdr:nvCxnSpPr>
        <xdr:cNvPr id="826" name="直線コネクタ 825"/>
        <xdr:cNvCxnSpPr/>
      </xdr:nvCxnSpPr>
      <xdr:spPr>
        <a:xfrm flipV="1">
          <a:off x="22159595" y="12255595"/>
          <a:ext cx="1269" cy="1307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22198</xdr:rowOff>
    </xdr:from>
    <xdr:ext cx="534377" cy="259045"/>
    <xdr:sp macro="" textlink="">
      <xdr:nvSpPr>
        <xdr:cNvPr id="827" name="繰出金最小値テキスト"/>
        <xdr:cNvSpPr txBox="1"/>
      </xdr:nvSpPr>
      <xdr:spPr>
        <a:xfrm>
          <a:off x="22212300" y="1356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18371</xdr:rowOff>
    </xdr:from>
    <xdr:to>
      <xdr:col>116</xdr:col>
      <xdr:colOff>152400</xdr:colOff>
      <xdr:row>79</xdr:row>
      <xdr:rowOff>18371</xdr:rowOff>
    </xdr:to>
    <xdr:cxnSp macro="">
      <xdr:nvCxnSpPr>
        <xdr:cNvPr id="828" name="直線コネクタ 827"/>
        <xdr:cNvCxnSpPr/>
      </xdr:nvCxnSpPr>
      <xdr:spPr>
        <a:xfrm>
          <a:off x="22072600" y="13562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29322</xdr:rowOff>
    </xdr:from>
    <xdr:ext cx="534377" cy="259045"/>
    <xdr:sp macro="" textlink="">
      <xdr:nvSpPr>
        <xdr:cNvPr id="829" name="繰出金最大値テキスト"/>
        <xdr:cNvSpPr txBox="1"/>
      </xdr:nvSpPr>
      <xdr:spPr>
        <a:xfrm>
          <a:off x="22212300" y="1203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82645</xdr:rowOff>
    </xdr:from>
    <xdr:to>
      <xdr:col>116</xdr:col>
      <xdr:colOff>152400</xdr:colOff>
      <xdr:row>71</xdr:row>
      <xdr:rowOff>82645</xdr:rowOff>
    </xdr:to>
    <xdr:cxnSp macro="">
      <xdr:nvCxnSpPr>
        <xdr:cNvPr id="830" name="直線コネクタ 829"/>
        <xdr:cNvCxnSpPr/>
      </xdr:nvCxnSpPr>
      <xdr:spPr>
        <a:xfrm>
          <a:off x="22072600" y="12255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139319</xdr:rowOff>
    </xdr:from>
    <xdr:to>
      <xdr:col>116</xdr:col>
      <xdr:colOff>63500</xdr:colOff>
      <xdr:row>77</xdr:row>
      <xdr:rowOff>159017</xdr:rowOff>
    </xdr:to>
    <xdr:cxnSp macro="">
      <xdr:nvCxnSpPr>
        <xdr:cNvPr id="831" name="直線コネクタ 830"/>
        <xdr:cNvCxnSpPr/>
      </xdr:nvCxnSpPr>
      <xdr:spPr>
        <a:xfrm flipV="1">
          <a:off x="21323300" y="13340969"/>
          <a:ext cx="838200" cy="19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108252</xdr:rowOff>
    </xdr:from>
    <xdr:ext cx="534377" cy="259045"/>
    <xdr:sp macro="" textlink="">
      <xdr:nvSpPr>
        <xdr:cNvPr id="832" name="繰出金平均値テキスト"/>
        <xdr:cNvSpPr txBox="1"/>
      </xdr:nvSpPr>
      <xdr:spPr>
        <a:xfrm>
          <a:off x="22212300" y="12967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85376</xdr:rowOff>
    </xdr:from>
    <xdr:to>
      <xdr:col>116</xdr:col>
      <xdr:colOff>114300</xdr:colOff>
      <xdr:row>77</xdr:row>
      <xdr:rowOff>15526</xdr:rowOff>
    </xdr:to>
    <xdr:sp macro="" textlink="">
      <xdr:nvSpPr>
        <xdr:cNvPr id="833" name="フローチャート: 判断 832"/>
        <xdr:cNvSpPr/>
      </xdr:nvSpPr>
      <xdr:spPr>
        <a:xfrm>
          <a:off x="22110700" y="1311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159017</xdr:rowOff>
    </xdr:from>
    <xdr:to>
      <xdr:col>111</xdr:col>
      <xdr:colOff>177800</xdr:colOff>
      <xdr:row>78</xdr:row>
      <xdr:rowOff>24657</xdr:rowOff>
    </xdr:to>
    <xdr:cxnSp macro="">
      <xdr:nvCxnSpPr>
        <xdr:cNvPr id="834" name="直線コネクタ 833"/>
        <xdr:cNvCxnSpPr/>
      </xdr:nvCxnSpPr>
      <xdr:spPr>
        <a:xfrm flipV="1">
          <a:off x="20434300" y="13360667"/>
          <a:ext cx="889000" cy="37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71317</xdr:rowOff>
    </xdr:from>
    <xdr:to>
      <xdr:col>112</xdr:col>
      <xdr:colOff>38100</xdr:colOff>
      <xdr:row>77</xdr:row>
      <xdr:rowOff>1467</xdr:rowOff>
    </xdr:to>
    <xdr:sp macro="" textlink="">
      <xdr:nvSpPr>
        <xdr:cNvPr id="835" name="フローチャート: 判断 834"/>
        <xdr:cNvSpPr/>
      </xdr:nvSpPr>
      <xdr:spPr>
        <a:xfrm>
          <a:off x="212725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17994</xdr:rowOff>
    </xdr:from>
    <xdr:ext cx="534377" cy="259045"/>
    <xdr:sp macro="" textlink="">
      <xdr:nvSpPr>
        <xdr:cNvPr id="836" name="テキスト ボックス 835"/>
        <xdr:cNvSpPr txBox="1"/>
      </xdr:nvSpPr>
      <xdr:spPr>
        <a:xfrm>
          <a:off x="21056111" y="1287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24657</xdr:rowOff>
    </xdr:from>
    <xdr:to>
      <xdr:col>107</xdr:col>
      <xdr:colOff>50800</xdr:colOff>
      <xdr:row>78</xdr:row>
      <xdr:rowOff>55747</xdr:rowOff>
    </xdr:to>
    <xdr:cxnSp macro="">
      <xdr:nvCxnSpPr>
        <xdr:cNvPr id="837" name="直線コネクタ 836"/>
        <xdr:cNvCxnSpPr/>
      </xdr:nvCxnSpPr>
      <xdr:spPr>
        <a:xfrm flipV="1">
          <a:off x="19545300" y="13397757"/>
          <a:ext cx="889000" cy="3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94444</xdr:rowOff>
    </xdr:from>
    <xdr:to>
      <xdr:col>107</xdr:col>
      <xdr:colOff>101600</xdr:colOff>
      <xdr:row>77</xdr:row>
      <xdr:rowOff>24594</xdr:rowOff>
    </xdr:to>
    <xdr:sp macro="" textlink="">
      <xdr:nvSpPr>
        <xdr:cNvPr id="838" name="フローチャート: 判断 837"/>
        <xdr:cNvSpPr/>
      </xdr:nvSpPr>
      <xdr:spPr>
        <a:xfrm>
          <a:off x="20383500" y="131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41121</xdr:rowOff>
    </xdr:from>
    <xdr:ext cx="534377" cy="259045"/>
    <xdr:sp macro="" textlink="">
      <xdr:nvSpPr>
        <xdr:cNvPr id="839" name="テキスト ボックス 838"/>
        <xdr:cNvSpPr txBox="1"/>
      </xdr:nvSpPr>
      <xdr:spPr>
        <a:xfrm>
          <a:off x="20167111" y="1289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55747</xdr:rowOff>
    </xdr:from>
    <xdr:to>
      <xdr:col>102</xdr:col>
      <xdr:colOff>114300</xdr:colOff>
      <xdr:row>78</xdr:row>
      <xdr:rowOff>75521</xdr:rowOff>
    </xdr:to>
    <xdr:cxnSp macro="">
      <xdr:nvCxnSpPr>
        <xdr:cNvPr id="840" name="直線コネクタ 839"/>
        <xdr:cNvCxnSpPr/>
      </xdr:nvCxnSpPr>
      <xdr:spPr>
        <a:xfrm flipV="1">
          <a:off x="18656300" y="13428847"/>
          <a:ext cx="889000" cy="19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83565</xdr:rowOff>
    </xdr:from>
    <xdr:to>
      <xdr:col>102</xdr:col>
      <xdr:colOff>165100</xdr:colOff>
      <xdr:row>77</xdr:row>
      <xdr:rowOff>13715</xdr:rowOff>
    </xdr:to>
    <xdr:sp macro="" textlink="">
      <xdr:nvSpPr>
        <xdr:cNvPr id="841" name="フローチャート: 判断 840"/>
        <xdr:cNvSpPr/>
      </xdr:nvSpPr>
      <xdr:spPr>
        <a:xfrm>
          <a:off x="19494500" y="13113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30243</xdr:rowOff>
    </xdr:from>
    <xdr:ext cx="534377" cy="259045"/>
    <xdr:sp macro="" textlink="">
      <xdr:nvSpPr>
        <xdr:cNvPr id="842" name="テキスト ボックス 841"/>
        <xdr:cNvSpPr txBox="1"/>
      </xdr:nvSpPr>
      <xdr:spPr>
        <a:xfrm>
          <a:off x="19278111" y="12888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97453</xdr:rowOff>
    </xdr:from>
    <xdr:to>
      <xdr:col>98</xdr:col>
      <xdr:colOff>38100</xdr:colOff>
      <xdr:row>77</xdr:row>
      <xdr:rowOff>27603</xdr:rowOff>
    </xdr:to>
    <xdr:sp macro="" textlink="">
      <xdr:nvSpPr>
        <xdr:cNvPr id="843" name="フローチャート: 判断 842"/>
        <xdr:cNvSpPr/>
      </xdr:nvSpPr>
      <xdr:spPr>
        <a:xfrm>
          <a:off x="18605500" y="1312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44131</xdr:rowOff>
    </xdr:from>
    <xdr:ext cx="534377" cy="259045"/>
    <xdr:sp macro="" textlink="">
      <xdr:nvSpPr>
        <xdr:cNvPr id="844" name="テキスト ボックス 843"/>
        <xdr:cNvSpPr txBox="1"/>
      </xdr:nvSpPr>
      <xdr:spPr>
        <a:xfrm>
          <a:off x="18389111" y="1290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5" name="テキスト ボックス 84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6" name="テキスト ボックス 84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7" name="テキスト ボックス 84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8" name="テキスト ボックス 84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49" name="テキスト ボックス 84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88519</xdr:rowOff>
    </xdr:from>
    <xdr:to>
      <xdr:col>116</xdr:col>
      <xdr:colOff>114300</xdr:colOff>
      <xdr:row>78</xdr:row>
      <xdr:rowOff>18669</xdr:rowOff>
    </xdr:to>
    <xdr:sp macro="" textlink="">
      <xdr:nvSpPr>
        <xdr:cNvPr id="850" name="楕円 849"/>
        <xdr:cNvSpPr/>
      </xdr:nvSpPr>
      <xdr:spPr>
        <a:xfrm>
          <a:off x="22110700" y="1329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66946</xdr:rowOff>
    </xdr:from>
    <xdr:ext cx="534377" cy="259045"/>
    <xdr:sp macro="" textlink="">
      <xdr:nvSpPr>
        <xdr:cNvPr id="851" name="繰出金該当値テキスト"/>
        <xdr:cNvSpPr txBox="1"/>
      </xdr:nvSpPr>
      <xdr:spPr>
        <a:xfrm>
          <a:off x="22212300" y="13268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108217</xdr:rowOff>
    </xdr:from>
    <xdr:to>
      <xdr:col>112</xdr:col>
      <xdr:colOff>38100</xdr:colOff>
      <xdr:row>78</xdr:row>
      <xdr:rowOff>38367</xdr:rowOff>
    </xdr:to>
    <xdr:sp macro="" textlink="">
      <xdr:nvSpPr>
        <xdr:cNvPr id="852" name="楕円 851"/>
        <xdr:cNvSpPr/>
      </xdr:nvSpPr>
      <xdr:spPr>
        <a:xfrm>
          <a:off x="21272500" y="1330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29494</xdr:rowOff>
    </xdr:from>
    <xdr:ext cx="534377" cy="259045"/>
    <xdr:sp macro="" textlink="">
      <xdr:nvSpPr>
        <xdr:cNvPr id="853" name="テキスト ボックス 852"/>
        <xdr:cNvSpPr txBox="1"/>
      </xdr:nvSpPr>
      <xdr:spPr>
        <a:xfrm>
          <a:off x="21056111" y="1340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145307</xdr:rowOff>
    </xdr:from>
    <xdr:to>
      <xdr:col>107</xdr:col>
      <xdr:colOff>101600</xdr:colOff>
      <xdr:row>78</xdr:row>
      <xdr:rowOff>75457</xdr:rowOff>
    </xdr:to>
    <xdr:sp macro="" textlink="">
      <xdr:nvSpPr>
        <xdr:cNvPr id="854" name="楕円 853"/>
        <xdr:cNvSpPr/>
      </xdr:nvSpPr>
      <xdr:spPr>
        <a:xfrm>
          <a:off x="20383500" y="13346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66584</xdr:rowOff>
    </xdr:from>
    <xdr:ext cx="534377" cy="259045"/>
    <xdr:sp macro="" textlink="">
      <xdr:nvSpPr>
        <xdr:cNvPr id="855" name="テキスト ボックス 854"/>
        <xdr:cNvSpPr txBox="1"/>
      </xdr:nvSpPr>
      <xdr:spPr>
        <a:xfrm>
          <a:off x="20167111" y="13439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4947</xdr:rowOff>
    </xdr:from>
    <xdr:to>
      <xdr:col>102</xdr:col>
      <xdr:colOff>165100</xdr:colOff>
      <xdr:row>78</xdr:row>
      <xdr:rowOff>106547</xdr:rowOff>
    </xdr:to>
    <xdr:sp macro="" textlink="">
      <xdr:nvSpPr>
        <xdr:cNvPr id="856" name="楕円 855"/>
        <xdr:cNvSpPr/>
      </xdr:nvSpPr>
      <xdr:spPr>
        <a:xfrm>
          <a:off x="19494500" y="1337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97674</xdr:rowOff>
    </xdr:from>
    <xdr:ext cx="534377" cy="259045"/>
    <xdr:sp macro="" textlink="">
      <xdr:nvSpPr>
        <xdr:cNvPr id="857" name="テキスト ボックス 856"/>
        <xdr:cNvSpPr txBox="1"/>
      </xdr:nvSpPr>
      <xdr:spPr>
        <a:xfrm>
          <a:off x="19278111" y="13470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24721</xdr:rowOff>
    </xdr:from>
    <xdr:to>
      <xdr:col>98</xdr:col>
      <xdr:colOff>38100</xdr:colOff>
      <xdr:row>78</xdr:row>
      <xdr:rowOff>126321</xdr:rowOff>
    </xdr:to>
    <xdr:sp macro="" textlink="">
      <xdr:nvSpPr>
        <xdr:cNvPr id="858" name="楕円 857"/>
        <xdr:cNvSpPr/>
      </xdr:nvSpPr>
      <xdr:spPr>
        <a:xfrm>
          <a:off x="18605500" y="13397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117448</xdr:rowOff>
    </xdr:from>
    <xdr:ext cx="534377" cy="259045"/>
    <xdr:sp macro="" textlink="">
      <xdr:nvSpPr>
        <xdr:cNvPr id="859" name="テキスト ボックス 858"/>
        <xdr:cNvSpPr txBox="1"/>
      </xdr:nvSpPr>
      <xdr:spPr>
        <a:xfrm>
          <a:off x="18389111" y="13490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0" name="正方形/長方形 85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1" name="正方形/長方形 86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2" name="正方形/長方形 86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3" name="正方形/長方形 86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64" name="正方形/長方形 86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65" name="正方形/長方形 86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66" name="正方形/長方形 86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7" name="正方形/長方形 86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8" name="テキスト ボックス 86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69" name="直線コネクタ 86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0" name="直線コネクタ 86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1" name="テキスト ボックス 87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2" name="直線コネクタ 87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3" name="テキスト ボックス 87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5" name="直線コネクタ 87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9" name="直線コネクタ 87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0" name="直線コネクタ 87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2" name="フローチャート: 判断 88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3" name="直線コネクタ 88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4" name="フローチャート: 判断 88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85" name="テキスト ボックス 88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6" name="直線コネクタ 88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7" name="フローチャート: 判断 88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8" name="テキスト ボックス 88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89" name="直線コネクタ 88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0" name="フローチャート: 判断 88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1" name="テキスト ボックス 89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2" name="フローチャート: 判断 89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3" name="テキスト ボックス 89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4" name="テキスト ボックス 89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5" name="テキスト ボックス 89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6" name="テキスト ボックス 89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7" name="テキスト ボックス 89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8" name="テキスト ボックス 89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楕円 89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1" name="楕円 90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2" name="テキスト ボックス 90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3" name="楕円 90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4" name="テキスト ボックス 90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5" name="楕円 90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6" name="テキスト ボックス 90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楕円 90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8" name="テキスト ボックス 90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09" name="正方形/長方形 90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0" name="正方形/長方形 90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1" name="テキスト ボックス 91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補助費等は類似団体平均、愛知県平均と比較して大幅に下回っている。</a:t>
          </a:r>
          <a:r>
            <a:rPr kumimoji="1" lang="ja-JP" altLang="ja-JP" sz="1100">
              <a:solidFill>
                <a:schemeClr val="dk1"/>
              </a:solidFill>
              <a:latin typeface="+mn-lt"/>
              <a:ea typeface="+mn-ea"/>
              <a:cs typeface="+mn-cs"/>
            </a:rPr>
            <a:t>これは病院事業会計及び下水道事業特別会計への繰出しを、モーターボート競走事業から直接行っていることが要因である。また、類似団体との比較では、ごみ処理業務や消防業務を直営で行っていることから、一部事務組合への負担金が低くなっていることも要因として挙げられる。補助事業については、</a:t>
          </a:r>
          <a:r>
            <a:rPr lang="ja-JP" altLang="ja-JP" sz="1100" b="0" i="0" baseline="0">
              <a:solidFill>
                <a:schemeClr val="dk1"/>
              </a:solidFill>
              <a:latin typeface="+mn-lt"/>
              <a:ea typeface="+mn-ea"/>
              <a:cs typeface="+mn-cs"/>
            </a:rPr>
            <a:t>費用対効果、経費負担のあり方を精査し、補助金の廃止、統合、縮小を実施する。</a:t>
          </a:r>
          <a:r>
            <a:rPr lang="ja-JP" altLang="en-US" sz="1100" b="0" i="0" baseline="0">
              <a:solidFill>
                <a:schemeClr val="dk1"/>
              </a:solidFill>
              <a:latin typeface="+mn-lt"/>
              <a:ea typeface="+mn-ea"/>
              <a:cs typeface="+mn-cs"/>
            </a:rPr>
            <a:t>普通建設事業費については、</a:t>
          </a:r>
          <a:r>
            <a:rPr lang="ja-JP" altLang="ja-JP" sz="1100" b="0" i="0" baseline="0">
              <a:solidFill>
                <a:schemeClr val="dk1"/>
              </a:solidFill>
              <a:latin typeface="+mn-lt"/>
              <a:ea typeface="+mn-ea"/>
              <a:cs typeface="+mn-cs"/>
            </a:rPr>
            <a:t>類似団体平均、愛知県平均と比較して</a:t>
          </a:r>
          <a:r>
            <a:rPr lang="ja-JP" altLang="en-US" sz="1100" b="0" i="0" baseline="0">
              <a:solidFill>
                <a:schemeClr val="dk1"/>
              </a:solidFill>
              <a:latin typeface="+mn-lt"/>
              <a:ea typeface="+mn-ea"/>
              <a:cs typeface="+mn-cs"/>
            </a:rPr>
            <a:t>下回っているが小中学校のトイレ改修（５ヵ年計画）が本格的に始まったこと、塩津中学校体育館大規模改造工事などがあったことから約</a:t>
          </a:r>
          <a:r>
            <a:rPr lang="en-US" altLang="ja-JP" sz="1100" b="0" i="0" baseline="0">
              <a:solidFill>
                <a:schemeClr val="dk1"/>
              </a:solidFill>
              <a:latin typeface="+mn-lt"/>
              <a:ea typeface="+mn-ea"/>
              <a:cs typeface="+mn-cs"/>
            </a:rPr>
            <a:t>6,000</a:t>
          </a:r>
          <a:r>
            <a:rPr lang="ja-JP" altLang="en-US" sz="1100" b="0" i="0" baseline="0">
              <a:solidFill>
                <a:schemeClr val="dk1"/>
              </a:solidFill>
              <a:latin typeface="+mn-lt"/>
              <a:ea typeface="+mn-ea"/>
              <a:cs typeface="+mn-cs"/>
            </a:rPr>
            <a:t>円の増となっている。扶助費については、福祉関係の経費を筆頭に増加傾向にある。</a:t>
          </a:r>
          <a:endParaRPr lang="en-US" altLang="ja-JP" sz="1100" b="0" i="0" baseline="0">
            <a:solidFill>
              <a:schemeClr val="dk1"/>
            </a:solidFill>
            <a:latin typeface="+mn-lt"/>
            <a:ea typeface="+mn-ea"/>
            <a:cs typeface="+mn-cs"/>
          </a:endParaRPr>
        </a:p>
        <a:p>
          <a:pPr eaLnBrk="1" fontAlgn="auto" latinLnBrk="0" hangingPunct="1"/>
          <a:endParaRPr lang="en-US" altLang="ja-JP" sz="1100" b="0" i="0" baseline="0">
            <a:solidFill>
              <a:schemeClr val="dk1"/>
            </a:solidFill>
            <a:latin typeface="+mn-lt"/>
            <a:ea typeface="+mn-ea"/>
            <a:cs typeface="+mn-cs"/>
          </a:endParaRPr>
        </a:p>
        <a:p>
          <a:pPr eaLnBrk="1" fontAlgn="auto" latinLnBrk="0" hangingPunct="1"/>
          <a:endParaRPr lang="ja-JP" altLang="ja-JP" sz="1100">
            <a:solidFill>
              <a:schemeClr val="dk1"/>
            </a:solidFill>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愛知県蒲郡市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80,483
77,787
56.92
29,514,652
27,705,011
1,731,250
16,932,431
26,266,365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121031</xdr:rowOff>
    </xdr:from>
    <xdr:to>
      <xdr:col>24</xdr:col>
      <xdr:colOff>62865</xdr:colOff>
      <xdr:row>38</xdr:row>
      <xdr:rowOff>159512</xdr:rowOff>
    </xdr:to>
    <xdr:cxnSp macro="">
      <xdr:nvCxnSpPr>
        <xdr:cNvPr id="56" name="直線コネクタ 55"/>
        <xdr:cNvCxnSpPr/>
      </xdr:nvCxnSpPr>
      <xdr:spPr>
        <a:xfrm flipV="1">
          <a:off x="4633595" y="5435981"/>
          <a:ext cx="1270" cy="1238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163339</xdr:rowOff>
    </xdr:from>
    <xdr:ext cx="469744" cy="259045"/>
    <xdr:sp macro="" textlink="">
      <xdr:nvSpPr>
        <xdr:cNvPr id="57" name="議会費最小値テキスト"/>
        <xdr:cNvSpPr txBox="1"/>
      </xdr:nvSpPr>
      <xdr:spPr>
        <a:xfrm>
          <a:off x="4686300" y="6678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159512</xdr:rowOff>
    </xdr:from>
    <xdr:to>
      <xdr:col>24</xdr:col>
      <xdr:colOff>152400</xdr:colOff>
      <xdr:row>38</xdr:row>
      <xdr:rowOff>159512</xdr:rowOff>
    </xdr:to>
    <xdr:cxnSp macro="">
      <xdr:nvCxnSpPr>
        <xdr:cNvPr id="58" name="直線コネクタ 57"/>
        <xdr:cNvCxnSpPr/>
      </xdr:nvCxnSpPr>
      <xdr:spPr>
        <a:xfrm>
          <a:off x="4546600" y="6674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67708</xdr:rowOff>
    </xdr:from>
    <xdr:ext cx="469744" cy="259045"/>
    <xdr:sp macro="" textlink="">
      <xdr:nvSpPr>
        <xdr:cNvPr id="59" name="議会費最大値テキスト"/>
        <xdr:cNvSpPr txBox="1"/>
      </xdr:nvSpPr>
      <xdr:spPr>
        <a:xfrm>
          <a:off x="4686300" y="521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121031</xdr:rowOff>
    </xdr:from>
    <xdr:to>
      <xdr:col>24</xdr:col>
      <xdr:colOff>152400</xdr:colOff>
      <xdr:row>31</xdr:row>
      <xdr:rowOff>121031</xdr:rowOff>
    </xdr:to>
    <xdr:cxnSp macro="">
      <xdr:nvCxnSpPr>
        <xdr:cNvPr id="60" name="直線コネクタ 59"/>
        <xdr:cNvCxnSpPr/>
      </xdr:nvCxnSpPr>
      <xdr:spPr>
        <a:xfrm>
          <a:off x="4546600" y="543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91694</xdr:rowOff>
    </xdr:from>
    <xdr:to>
      <xdr:col>24</xdr:col>
      <xdr:colOff>63500</xdr:colOff>
      <xdr:row>36</xdr:row>
      <xdr:rowOff>115316</xdr:rowOff>
    </xdr:to>
    <xdr:cxnSp macro="">
      <xdr:nvCxnSpPr>
        <xdr:cNvPr id="61" name="直線コネクタ 60"/>
        <xdr:cNvCxnSpPr/>
      </xdr:nvCxnSpPr>
      <xdr:spPr>
        <a:xfrm>
          <a:off x="3797300" y="6263894"/>
          <a:ext cx="8382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30624</xdr:rowOff>
    </xdr:from>
    <xdr:ext cx="469744" cy="259045"/>
    <xdr:sp macro="" textlink="">
      <xdr:nvSpPr>
        <xdr:cNvPr id="62" name="議会費平均値テキスト"/>
        <xdr:cNvSpPr txBox="1"/>
      </xdr:nvSpPr>
      <xdr:spPr>
        <a:xfrm>
          <a:off x="4686300" y="60313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7747</xdr:rowOff>
    </xdr:from>
    <xdr:to>
      <xdr:col>24</xdr:col>
      <xdr:colOff>114300</xdr:colOff>
      <xdr:row>36</xdr:row>
      <xdr:rowOff>109347</xdr:rowOff>
    </xdr:to>
    <xdr:sp macro="" textlink="">
      <xdr:nvSpPr>
        <xdr:cNvPr id="63" name="フローチャート: 判断 62"/>
        <xdr:cNvSpPr/>
      </xdr:nvSpPr>
      <xdr:spPr>
        <a:xfrm>
          <a:off x="45847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12827</xdr:rowOff>
    </xdr:from>
    <xdr:to>
      <xdr:col>19</xdr:col>
      <xdr:colOff>177800</xdr:colOff>
      <xdr:row>36</xdr:row>
      <xdr:rowOff>91694</xdr:rowOff>
    </xdr:to>
    <xdr:cxnSp macro="">
      <xdr:nvCxnSpPr>
        <xdr:cNvPr id="64" name="直線コネクタ 63"/>
        <xdr:cNvCxnSpPr/>
      </xdr:nvCxnSpPr>
      <xdr:spPr>
        <a:xfrm>
          <a:off x="2908300" y="6185027"/>
          <a:ext cx="889000" cy="78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128524</xdr:rowOff>
    </xdr:from>
    <xdr:to>
      <xdr:col>20</xdr:col>
      <xdr:colOff>38100</xdr:colOff>
      <xdr:row>36</xdr:row>
      <xdr:rowOff>58674</xdr:rowOff>
    </xdr:to>
    <xdr:sp macro="" textlink="">
      <xdr:nvSpPr>
        <xdr:cNvPr id="65" name="フローチャート: 判断 64"/>
        <xdr:cNvSpPr/>
      </xdr:nvSpPr>
      <xdr:spPr>
        <a:xfrm>
          <a:off x="3746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75201</xdr:rowOff>
    </xdr:from>
    <xdr:ext cx="469744" cy="259045"/>
    <xdr:sp macro="" textlink="">
      <xdr:nvSpPr>
        <xdr:cNvPr id="66" name="テキスト ボックス 65"/>
        <xdr:cNvSpPr txBox="1"/>
      </xdr:nvSpPr>
      <xdr:spPr>
        <a:xfrm>
          <a:off x="3562428" y="5904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12827</xdr:rowOff>
    </xdr:from>
    <xdr:to>
      <xdr:col>15</xdr:col>
      <xdr:colOff>50800</xdr:colOff>
      <xdr:row>36</xdr:row>
      <xdr:rowOff>42164</xdr:rowOff>
    </xdr:to>
    <xdr:cxnSp macro="">
      <xdr:nvCxnSpPr>
        <xdr:cNvPr id="67" name="直線コネクタ 66"/>
        <xdr:cNvCxnSpPr/>
      </xdr:nvCxnSpPr>
      <xdr:spPr>
        <a:xfrm flipV="1">
          <a:off x="2019300" y="6185027"/>
          <a:ext cx="889000" cy="2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86614</xdr:rowOff>
    </xdr:from>
    <xdr:to>
      <xdr:col>15</xdr:col>
      <xdr:colOff>101600</xdr:colOff>
      <xdr:row>36</xdr:row>
      <xdr:rowOff>16764</xdr:rowOff>
    </xdr:to>
    <xdr:sp macro="" textlink="">
      <xdr:nvSpPr>
        <xdr:cNvPr id="68" name="フローチャート: 判断 67"/>
        <xdr:cNvSpPr/>
      </xdr:nvSpPr>
      <xdr:spPr>
        <a:xfrm>
          <a:off x="2857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33291</xdr:rowOff>
    </xdr:from>
    <xdr:ext cx="469744" cy="259045"/>
    <xdr:sp macro="" textlink="">
      <xdr:nvSpPr>
        <xdr:cNvPr id="69" name="テキスト ボックス 68"/>
        <xdr:cNvSpPr txBox="1"/>
      </xdr:nvSpPr>
      <xdr:spPr>
        <a:xfrm>
          <a:off x="2673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42164</xdr:rowOff>
    </xdr:from>
    <xdr:to>
      <xdr:col>10</xdr:col>
      <xdr:colOff>114300</xdr:colOff>
      <xdr:row>36</xdr:row>
      <xdr:rowOff>47498</xdr:rowOff>
    </xdr:to>
    <xdr:cxnSp macro="">
      <xdr:nvCxnSpPr>
        <xdr:cNvPr id="70" name="直線コネクタ 69"/>
        <xdr:cNvCxnSpPr/>
      </xdr:nvCxnSpPr>
      <xdr:spPr>
        <a:xfrm flipV="1">
          <a:off x="1130300" y="6214364"/>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64135</xdr:rowOff>
    </xdr:from>
    <xdr:to>
      <xdr:col>10</xdr:col>
      <xdr:colOff>165100</xdr:colOff>
      <xdr:row>35</xdr:row>
      <xdr:rowOff>165735</xdr:rowOff>
    </xdr:to>
    <xdr:sp macro="" textlink="">
      <xdr:nvSpPr>
        <xdr:cNvPr id="71" name="フローチャート: 判断 70"/>
        <xdr:cNvSpPr/>
      </xdr:nvSpPr>
      <xdr:spPr>
        <a:xfrm>
          <a:off x="1968500" y="606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10812</xdr:rowOff>
    </xdr:from>
    <xdr:ext cx="469744" cy="259045"/>
    <xdr:sp macro="" textlink="">
      <xdr:nvSpPr>
        <xdr:cNvPr id="72" name="テキスト ボックス 71"/>
        <xdr:cNvSpPr txBox="1"/>
      </xdr:nvSpPr>
      <xdr:spPr>
        <a:xfrm>
          <a:off x="1784428" y="584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85090</xdr:rowOff>
    </xdr:from>
    <xdr:to>
      <xdr:col>6</xdr:col>
      <xdr:colOff>38100</xdr:colOff>
      <xdr:row>36</xdr:row>
      <xdr:rowOff>15240</xdr:rowOff>
    </xdr:to>
    <xdr:sp macro="" textlink="">
      <xdr:nvSpPr>
        <xdr:cNvPr id="73" name="フローチャート: 判断 72"/>
        <xdr:cNvSpPr/>
      </xdr:nvSpPr>
      <xdr:spPr>
        <a:xfrm>
          <a:off x="1079500" y="608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31767</xdr:rowOff>
    </xdr:from>
    <xdr:ext cx="469744" cy="259045"/>
    <xdr:sp macro="" textlink="">
      <xdr:nvSpPr>
        <xdr:cNvPr id="74" name="テキスト ボックス 73"/>
        <xdr:cNvSpPr txBox="1"/>
      </xdr:nvSpPr>
      <xdr:spPr>
        <a:xfrm>
          <a:off x="895428" y="5861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64516</xdr:rowOff>
    </xdr:from>
    <xdr:to>
      <xdr:col>24</xdr:col>
      <xdr:colOff>114300</xdr:colOff>
      <xdr:row>36</xdr:row>
      <xdr:rowOff>166116</xdr:rowOff>
    </xdr:to>
    <xdr:sp macro="" textlink="">
      <xdr:nvSpPr>
        <xdr:cNvPr id="80" name="楕円 79"/>
        <xdr:cNvSpPr/>
      </xdr:nvSpPr>
      <xdr:spPr>
        <a:xfrm>
          <a:off x="4584700" y="6236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42943</xdr:rowOff>
    </xdr:from>
    <xdr:ext cx="469744" cy="259045"/>
    <xdr:sp macro="" textlink="">
      <xdr:nvSpPr>
        <xdr:cNvPr id="81" name="議会費該当値テキスト"/>
        <xdr:cNvSpPr txBox="1"/>
      </xdr:nvSpPr>
      <xdr:spPr>
        <a:xfrm>
          <a:off x="4686300" y="6215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40894</xdr:rowOff>
    </xdr:from>
    <xdr:to>
      <xdr:col>20</xdr:col>
      <xdr:colOff>38100</xdr:colOff>
      <xdr:row>36</xdr:row>
      <xdr:rowOff>142494</xdr:rowOff>
    </xdr:to>
    <xdr:sp macro="" textlink="">
      <xdr:nvSpPr>
        <xdr:cNvPr id="82" name="楕円 81"/>
        <xdr:cNvSpPr/>
      </xdr:nvSpPr>
      <xdr:spPr>
        <a:xfrm>
          <a:off x="3746500" y="621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133621</xdr:rowOff>
    </xdr:from>
    <xdr:ext cx="469744" cy="259045"/>
    <xdr:sp macro="" textlink="">
      <xdr:nvSpPr>
        <xdr:cNvPr id="83" name="テキスト ボックス 82"/>
        <xdr:cNvSpPr txBox="1"/>
      </xdr:nvSpPr>
      <xdr:spPr>
        <a:xfrm>
          <a:off x="3562428" y="6305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133477</xdr:rowOff>
    </xdr:from>
    <xdr:to>
      <xdr:col>15</xdr:col>
      <xdr:colOff>101600</xdr:colOff>
      <xdr:row>36</xdr:row>
      <xdr:rowOff>63627</xdr:rowOff>
    </xdr:to>
    <xdr:sp macro="" textlink="">
      <xdr:nvSpPr>
        <xdr:cNvPr id="84" name="楕円 83"/>
        <xdr:cNvSpPr/>
      </xdr:nvSpPr>
      <xdr:spPr>
        <a:xfrm>
          <a:off x="2857500" y="6134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54754</xdr:rowOff>
    </xdr:from>
    <xdr:ext cx="469744" cy="259045"/>
    <xdr:sp macro="" textlink="">
      <xdr:nvSpPr>
        <xdr:cNvPr id="85" name="テキスト ボックス 84"/>
        <xdr:cNvSpPr txBox="1"/>
      </xdr:nvSpPr>
      <xdr:spPr>
        <a:xfrm>
          <a:off x="2673428" y="6226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162814</xdr:rowOff>
    </xdr:from>
    <xdr:to>
      <xdr:col>10</xdr:col>
      <xdr:colOff>165100</xdr:colOff>
      <xdr:row>36</xdr:row>
      <xdr:rowOff>92964</xdr:rowOff>
    </xdr:to>
    <xdr:sp macro="" textlink="">
      <xdr:nvSpPr>
        <xdr:cNvPr id="86" name="楕円 85"/>
        <xdr:cNvSpPr/>
      </xdr:nvSpPr>
      <xdr:spPr>
        <a:xfrm>
          <a:off x="1968500" y="616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84091</xdr:rowOff>
    </xdr:from>
    <xdr:ext cx="469744" cy="259045"/>
    <xdr:sp macro="" textlink="">
      <xdr:nvSpPr>
        <xdr:cNvPr id="87" name="テキスト ボックス 86"/>
        <xdr:cNvSpPr txBox="1"/>
      </xdr:nvSpPr>
      <xdr:spPr>
        <a:xfrm>
          <a:off x="1784428" y="625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168148</xdr:rowOff>
    </xdr:from>
    <xdr:to>
      <xdr:col>6</xdr:col>
      <xdr:colOff>38100</xdr:colOff>
      <xdr:row>36</xdr:row>
      <xdr:rowOff>98298</xdr:rowOff>
    </xdr:to>
    <xdr:sp macro="" textlink="">
      <xdr:nvSpPr>
        <xdr:cNvPr id="88" name="楕円 87"/>
        <xdr:cNvSpPr/>
      </xdr:nvSpPr>
      <xdr:spPr>
        <a:xfrm>
          <a:off x="1079500" y="616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89425</xdr:rowOff>
    </xdr:from>
    <xdr:ext cx="469744" cy="259045"/>
    <xdr:sp macro="" textlink="">
      <xdr:nvSpPr>
        <xdr:cNvPr id="89" name="テキスト ボックス 88"/>
        <xdr:cNvSpPr txBox="1"/>
      </xdr:nvSpPr>
      <xdr:spPr>
        <a:xfrm>
          <a:off x="895428" y="6261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3313</xdr:rowOff>
    </xdr:from>
    <xdr:to>
      <xdr:col>24</xdr:col>
      <xdr:colOff>62865</xdr:colOff>
      <xdr:row>58</xdr:row>
      <xdr:rowOff>15501</xdr:rowOff>
    </xdr:to>
    <xdr:cxnSp macro="">
      <xdr:nvCxnSpPr>
        <xdr:cNvPr id="111" name="直線コネクタ 110"/>
        <xdr:cNvCxnSpPr/>
      </xdr:nvCxnSpPr>
      <xdr:spPr>
        <a:xfrm flipV="1">
          <a:off x="4633595" y="8575813"/>
          <a:ext cx="1270" cy="1383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19328</xdr:rowOff>
    </xdr:from>
    <xdr:ext cx="534377" cy="259045"/>
    <xdr:sp macro="" textlink="">
      <xdr:nvSpPr>
        <xdr:cNvPr id="112" name="総務費最小値テキスト"/>
        <xdr:cNvSpPr txBox="1"/>
      </xdr:nvSpPr>
      <xdr:spPr>
        <a:xfrm>
          <a:off x="4686300" y="996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15501</xdr:rowOff>
    </xdr:from>
    <xdr:to>
      <xdr:col>24</xdr:col>
      <xdr:colOff>152400</xdr:colOff>
      <xdr:row>58</xdr:row>
      <xdr:rowOff>15501</xdr:rowOff>
    </xdr:to>
    <xdr:cxnSp macro="">
      <xdr:nvCxnSpPr>
        <xdr:cNvPr id="113" name="直線コネクタ 112"/>
        <xdr:cNvCxnSpPr/>
      </xdr:nvCxnSpPr>
      <xdr:spPr>
        <a:xfrm>
          <a:off x="4546600" y="9959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121440</xdr:rowOff>
    </xdr:from>
    <xdr:ext cx="599010" cy="259045"/>
    <xdr:sp macro="" textlink="">
      <xdr:nvSpPr>
        <xdr:cNvPr id="114" name="総務費最大値テキスト"/>
        <xdr:cNvSpPr txBox="1"/>
      </xdr:nvSpPr>
      <xdr:spPr>
        <a:xfrm>
          <a:off x="4686300" y="8351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329,831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3313</xdr:rowOff>
    </xdr:from>
    <xdr:to>
      <xdr:col>24</xdr:col>
      <xdr:colOff>152400</xdr:colOff>
      <xdr:row>50</xdr:row>
      <xdr:rowOff>3313</xdr:rowOff>
    </xdr:to>
    <xdr:cxnSp macro="">
      <xdr:nvCxnSpPr>
        <xdr:cNvPr id="115" name="直線コネクタ 114"/>
        <xdr:cNvCxnSpPr/>
      </xdr:nvCxnSpPr>
      <xdr:spPr>
        <a:xfrm>
          <a:off x="4546600" y="8575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96230</xdr:rowOff>
    </xdr:from>
    <xdr:to>
      <xdr:col>24</xdr:col>
      <xdr:colOff>63500</xdr:colOff>
      <xdr:row>57</xdr:row>
      <xdr:rowOff>107490</xdr:rowOff>
    </xdr:to>
    <xdr:cxnSp macro="">
      <xdr:nvCxnSpPr>
        <xdr:cNvPr id="116" name="直線コネクタ 115"/>
        <xdr:cNvCxnSpPr/>
      </xdr:nvCxnSpPr>
      <xdr:spPr>
        <a:xfrm>
          <a:off x="3797300" y="9868880"/>
          <a:ext cx="838200" cy="1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34072</xdr:rowOff>
    </xdr:from>
    <xdr:ext cx="534377" cy="259045"/>
    <xdr:sp macro="" textlink="">
      <xdr:nvSpPr>
        <xdr:cNvPr id="117" name="総務費平均値テキスト"/>
        <xdr:cNvSpPr txBox="1"/>
      </xdr:nvSpPr>
      <xdr:spPr>
        <a:xfrm>
          <a:off x="4686300" y="9635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11195</xdr:rowOff>
    </xdr:from>
    <xdr:to>
      <xdr:col>24</xdr:col>
      <xdr:colOff>114300</xdr:colOff>
      <xdr:row>57</xdr:row>
      <xdr:rowOff>112795</xdr:rowOff>
    </xdr:to>
    <xdr:sp macro="" textlink="">
      <xdr:nvSpPr>
        <xdr:cNvPr id="118" name="フローチャート: 判断 117"/>
        <xdr:cNvSpPr/>
      </xdr:nvSpPr>
      <xdr:spPr>
        <a:xfrm>
          <a:off x="45847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43825</xdr:rowOff>
    </xdr:from>
    <xdr:to>
      <xdr:col>19</xdr:col>
      <xdr:colOff>177800</xdr:colOff>
      <xdr:row>57</xdr:row>
      <xdr:rowOff>96230</xdr:rowOff>
    </xdr:to>
    <xdr:cxnSp macro="">
      <xdr:nvCxnSpPr>
        <xdr:cNvPr id="119" name="直線コネクタ 118"/>
        <xdr:cNvCxnSpPr/>
      </xdr:nvCxnSpPr>
      <xdr:spPr>
        <a:xfrm>
          <a:off x="2908300" y="9816475"/>
          <a:ext cx="889000" cy="52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156021</xdr:rowOff>
    </xdr:from>
    <xdr:to>
      <xdr:col>20</xdr:col>
      <xdr:colOff>38100</xdr:colOff>
      <xdr:row>57</xdr:row>
      <xdr:rowOff>86171</xdr:rowOff>
    </xdr:to>
    <xdr:sp macro="" textlink="">
      <xdr:nvSpPr>
        <xdr:cNvPr id="120" name="フローチャート: 判断 119"/>
        <xdr:cNvSpPr/>
      </xdr:nvSpPr>
      <xdr:spPr>
        <a:xfrm>
          <a:off x="3746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102698</xdr:rowOff>
    </xdr:from>
    <xdr:ext cx="534377" cy="259045"/>
    <xdr:sp macro="" textlink="">
      <xdr:nvSpPr>
        <xdr:cNvPr id="121" name="テキスト ボックス 120"/>
        <xdr:cNvSpPr txBox="1"/>
      </xdr:nvSpPr>
      <xdr:spPr>
        <a:xfrm>
          <a:off x="3530111" y="953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43825</xdr:rowOff>
    </xdr:from>
    <xdr:to>
      <xdr:col>15</xdr:col>
      <xdr:colOff>50800</xdr:colOff>
      <xdr:row>57</xdr:row>
      <xdr:rowOff>117928</xdr:rowOff>
    </xdr:to>
    <xdr:cxnSp macro="">
      <xdr:nvCxnSpPr>
        <xdr:cNvPr id="122" name="直線コネクタ 121"/>
        <xdr:cNvCxnSpPr/>
      </xdr:nvCxnSpPr>
      <xdr:spPr>
        <a:xfrm flipV="1">
          <a:off x="2019300" y="9816475"/>
          <a:ext cx="889000" cy="74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12525</xdr:rowOff>
    </xdr:from>
    <xdr:to>
      <xdr:col>15</xdr:col>
      <xdr:colOff>101600</xdr:colOff>
      <xdr:row>57</xdr:row>
      <xdr:rowOff>114125</xdr:rowOff>
    </xdr:to>
    <xdr:sp macro="" textlink="">
      <xdr:nvSpPr>
        <xdr:cNvPr id="123" name="フローチャート: 判断 122"/>
        <xdr:cNvSpPr/>
      </xdr:nvSpPr>
      <xdr:spPr>
        <a:xfrm>
          <a:off x="2857500" y="978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105252</xdr:rowOff>
    </xdr:from>
    <xdr:ext cx="534377" cy="259045"/>
    <xdr:sp macro="" textlink="">
      <xdr:nvSpPr>
        <xdr:cNvPr id="124" name="テキスト ボックス 123"/>
        <xdr:cNvSpPr txBox="1"/>
      </xdr:nvSpPr>
      <xdr:spPr>
        <a:xfrm>
          <a:off x="2641111" y="987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115318</xdr:rowOff>
    </xdr:from>
    <xdr:to>
      <xdr:col>10</xdr:col>
      <xdr:colOff>114300</xdr:colOff>
      <xdr:row>57</xdr:row>
      <xdr:rowOff>117928</xdr:rowOff>
    </xdr:to>
    <xdr:cxnSp macro="">
      <xdr:nvCxnSpPr>
        <xdr:cNvPr id="125" name="直線コネクタ 124"/>
        <xdr:cNvCxnSpPr/>
      </xdr:nvCxnSpPr>
      <xdr:spPr>
        <a:xfrm>
          <a:off x="1130300" y="9887968"/>
          <a:ext cx="889000" cy="2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143097</xdr:rowOff>
    </xdr:from>
    <xdr:to>
      <xdr:col>10</xdr:col>
      <xdr:colOff>165100</xdr:colOff>
      <xdr:row>57</xdr:row>
      <xdr:rowOff>73247</xdr:rowOff>
    </xdr:to>
    <xdr:sp macro="" textlink="">
      <xdr:nvSpPr>
        <xdr:cNvPr id="126" name="フローチャート: 判断 125"/>
        <xdr:cNvSpPr/>
      </xdr:nvSpPr>
      <xdr:spPr>
        <a:xfrm>
          <a:off x="1968500" y="9744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89774</xdr:rowOff>
    </xdr:from>
    <xdr:ext cx="534377" cy="259045"/>
    <xdr:sp macro="" textlink="">
      <xdr:nvSpPr>
        <xdr:cNvPr id="127" name="テキスト ボックス 126"/>
        <xdr:cNvSpPr txBox="1"/>
      </xdr:nvSpPr>
      <xdr:spPr>
        <a:xfrm>
          <a:off x="1752111" y="9519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128923</xdr:rowOff>
    </xdr:from>
    <xdr:to>
      <xdr:col>6</xdr:col>
      <xdr:colOff>38100</xdr:colOff>
      <xdr:row>57</xdr:row>
      <xdr:rowOff>59073</xdr:rowOff>
    </xdr:to>
    <xdr:sp macro="" textlink="">
      <xdr:nvSpPr>
        <xdr:cNvPr id="128" name="フローチャート: 判断 127"/>
        <xdr:cNvSpPr/>
      </xdr:nvSpPr>
      <xdr:spPr>
        <a:xfrm>
          <a:off x="1079500" y="973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75600</xdr:rowOff>
    </xdr:from>
    <xdr:ext cx="534377" cy="259045"/>
    <xdr:sp macro="" textlink="">
      <xdr:nvSpPr>
        <xdr:cNvPr id="129" name="テキスト ボックス 128"/>
        <xdr:cNvSpPr txBox="1"/>
      </xdr:nvSpPr>
      <xdr:spPr>
        <a:xfrm>
          <a:off x="863111" y="950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56690</xdr:rowOff>
    </xdr:from>
    <xdr:to>
      <xdr:col>24</xdr:col>
      <xdr:colOff>114300</xdr:colOff>
      <xdr:row>57</xdr:row>
      <xdr:rowOff>158290</xdr:rowOff>
    </xdr:to>
    <xdr:sp macro="" textlink="">
      <xdr:nvSpPr>
        <xdr:cNvPr id="135" name="楕円 134"/>
        <xdr:cNvSpPr/>
      </xdr:nvSpPr>
      <xdr:spPr>
        <a:xfrm>
          <a:off x="4584700" y="982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161071</xdr:rowOff>
    </xdr:from>
    <xdr:ext cx="534377" cy="259045"/>
    <xdr:sp macro="" textlink="">
      <xdr:nvSpPr>
        <xdr:cNvPr id="136" name="総務費該当値テキスト"/>
        <xdr:cNvSpPr txBox="1"/>
      </xdr:nvSpPr>
      <xdr:spPr>
        <a:xfrm>
          <a:off x="4686300" y="9762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45430</xdr:rowOff>
    </xdr:from>
    <xdr:to>
      <xdr:col>20</xdr:col>
      <xdr:colOff>38100</xdr:colOff>
      <xdr:row>57</xdr:row>
      <xdr:rowOff>147030</xdr:rowOff>
    </xdr:to>
    <xdr:sp macro="" textlink="">
      <xdr:nvSpPr>
        <xdr:cNvPr id="137" name="楕円 136"/>
        <xdr:cNvSpPr/>
      </xdr:nvSpPr>
      <xdr:spPr>
        <a:xfrm>
          <a:off x="3746500" y="981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138157</xdr:rowOff>
    </xdr:from>
    <xdr:ext cx="534377" cy="259045"/>
    <xdr:sp macro="" textlink="">
      <xdr:nvSpPr>
        <xdr:cNvPr id="138" name="テキスト ボックス 137"/>
        <xdr:cNvSpPr txBox="1"/>
      </xdr:nvSpPr>
      <xdr:spPr>
        <a:xfrm>
          <a:off x="3530111" y="9910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164475</xdr:rowOff>
    </xdr:from>
    <xdr:to>
      <xdr:col>15</xdr:col>
      <xdr:colOff>101600</xdr:colOff>
      <xdr:row>57</xdr:row>
      <xdr:rowOff>94625</xdr:rowOff>
    </xdr:to>
    <xdr:sp macro="" textlink="">
      <xdr:nvSpPr>
        <xdr:cNvPr id="139" name="楕円 138"/>
        <xdr:cNvSpPr/>
      </xdr:nvSpPr>
      <xdr:spPr>
        <a:xfrm>
          <a:off x="2857500" y="976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111152</xdr:rowOff>
    </xdr:from>
    <xdr:ext cx="534377" cy="259045"/>
    <xdr:sp macro="" textlink="">
      <xdr:nvSpPr>
        <xdr:cNvPr id="140" name="テキスト ボックス 139"/>
        <xdr:cNvSpPr txBox="1"/>
      </xdr:nvSpPr>
      <xdr:spPr>
        <a:xfrm>
          <a:off x="2641111" y="9540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67128</xdr:rowOff>
    </xdr:from>
    <xdr:to>
      <xdr:col>10</xdr:col>
      <xdr:colOff>165100</xdr:colOff>
      <xdr:row>57</xdr:row>
      <xdr:rowOff>168728</xdr:rowOff>
    </xdr:to>
    <xdr:sp macro="" textlink="">
      <xdr:nvSpPr>
        <xdr:cNvPr id="141" name="楕円 140"/>
        <xdr:cNvSpPr/>
      </xdr:nvSpPr>
      <xdr:spPr>
        <a:xfrm>
          <a:off x="1968500" y="9839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159855</xdr:rowOff>
    </xdr:from>
    <xdr:ext cx="534377" cy="259045"/>
    <xdr:sp macro="" textlink="">
      <xdr:nvSpPr>
        <xdr:cNvPr id="142" name="テキスト ボックス 141"/>
        <xdr:cNvSpPr txBox="1"/>
      </xdr:nvSpPr>
      <xdr:spPr>
        <a:xfrm>
          <a:off x="1752111" y="993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64518</xdr:rowOff>
    </xdr:from>
    <xdr:to>
      <xdr:col>6</xdr:col>
      <xdr:colOff>38100</xdr:colOff>
      <xdr:row>57</xdr:row>
      <xdr:rowOff>166118</xdr:rowOff>
    </xdr:to>
    <xdr:sp macro="" textlink="">
      <xdr:nvSpPr>
        <xdr:cNvPr id="143" name="楕円 142"/>
        <xdr:cNvSpPr/>
      </xdr:nvSpPr>
      <xdr:spPr>
        <a:xfrm>
          <a:off x="1079500" y="983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157245</xdr:rowOff>
    </xdr:from>
    <xdr:ext cx="534377" cy="259045"/>
    <xdr:sp macro="" textlink="">
      <xdr:nvSpPr>
        <xdr:cNvPr id="144" name="テキスト ボックス 143"/>
        <xdr:cNvSpPr txBox="1"/>
      </xdr:nvSpPr>
      <xdr:spPr>
        <a:xfrm>
          <a:off x="863111" y="992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53549</xdr:rowOff>
    </xdr:from>
    <xdr:to>
      <xdr:col>24</xdr:col>
      <xdr:colOff>62865</xdr:colOff>
      <xdr:row>78</xdr:row>
      <xdr:rowOff>129029</xdr:rowOff>
    </xdr:to>
    <xdr:cxnSp macro="">
      <xdr:nvCxnSpPr>
        <xdr:cNvPr id="167" name="直線コネクタ 166"/>
        <xdr:cNvCxnSpPr/>
      </xdr:nvCxnSpPr>
      <xdr:spPr>
        <a:xfrm flipV="1">
          <a:off x="4633595" y="12226499"/>
          <a:ext cx="1270" cy="1275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132856</xdr:rowOff>
    </xdr:from>
    <xdr:ext cx="599010" cy="259045"/>
    <xdr:sp macro="" textlink="">
      <xdr:nvSpPr>
        <xdr:cNvPr id="168" name="民生費最小値テキスト"/>
        <xdr:cNvSpPr txBox="1"/>
      </xdr:nvSpPr>
      <xdr:spPr>
        <a:xfrm>
          <a:off x="4686300" y="13505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129029</xdr:rowOff>
    </xdr:from>
    <xdr:to>
      <xdr:col>24</xdr:col>
      <xdr:colOff>152400</xdr:colOff>
      <xdr:row>78</xdr:row>
      <xdr:rowOff>129029</xdr:rowOff>
    </xdr:to>
    <xdr:cxnSp macro="">
      <xdr:nvCxnSpPr>
        <xdr:cNvPr id="169" name="直線コネクタ 168"/>
        <xdr:cNvCxnSpPr/>
      </xdr:nvCxnSpPr>
      <xdr:spPr>
        <a:xfrm>
          <a:off x="4546600" y="13502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226</xdr:rowOff>
    </xdr:from>
    <xdr:ext cx="599010" cy="259045"/>
    <xdr:sp macro="" textlink="">
      <xdr:nvSpPr>
        <xdr:cNvPr id="170" name="民生費最大値テキスト"/>
        <xdr:cNvSpPr txBox="1"/>
      </xdr:nvSpPr>
      <xdr:spPr>
        <a:xfrm>
          <a:off x="4686300" y="12001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381,343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53549</xdr:rowOff>
    </xdr:from>
    <xdr:to>
      <xdr:col>24</xdr:col>
      <xdr:colOff>152400</xdr:colOff>
      <xdr:row>71</xdr:row>
      <xdr:rowOff>53549</xdr:rowOff>
    </xdr:to>
    <xdr:cxnSp macro="">
      <xdr:nvCxnSpPr>
        <xdr:cNvPr id="171" name="直線コネクタ 170"/>
        <xdr:cNvCxnSpPr/>
      </xdr:nvCxnSpPr>
      <xdr:spPr>
        <a:xfrm>
          <a:off x="4546600" y="12226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23251</xdr:rowOff>
    </xdr:from>
    <xdr:to>
      <xdr:col>24</xdr:col>
      <xdr:colOff>63500</xdr:colOff>
      <xdr:row>78</xdr:row>
      <xdr:rowOff>30832</xdr:rowOff>
    </xdr:to>
    <xdr:cxnSp macro="">
      <xdr:nvCxnSpPr>
        <xdr:cNvPr id="172" name="直線コネクタ 171"/>
        <xdr:cNvCxnSpPr/>
      </xdr:nvCxnSpPr>
      <xdr:spPr>
        <a:xfrm flipV="1">
          <a:off x="3797300" y="13396351"/>
          <a:ext cx="838200" cy="7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93755</xdr:rowOff>
    </xdr:from>
    <xdr:ext cx="599010" cy="259045"/>
    <xdr:sp macro="" textlink="">
      <xdr:nvSpPr>
        <xdr:cNvPr id="173" name="民生費平均値テキスト"/>
        <xdr:cNvSpPr txBox="1"/>
      </xdr:nvSpPr>
      <xdr:spPr>
        <a:xfrm>
          <a:off x="4686300" y="131239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70878</xdr:rowOff>
    </xdr:from>
    <xdr:to>
      <xdr:col>24</xdr:col>
      <xdr:colOff>114300</xdr:colOff>
      <xdr:row>78</xdr:row>
      <xdr:rowOff>1028</xdr:rowOff>
    </xdr:to>
    <xdr:sp macro="" textlink="">
      <xdr:nvSpPr>
        <xdr:cNvPr id="174" name="フローチャート: 判断 173"/>
        <xdr:cNvSpPr/>
      </xdr:nvSpPr>
      <xdr:spPr>
        <a:xfrm>
          <a:off x="4584700" y="1327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30832</xdr:rowOff>
    </xdr:from>
    <xdr:to>
      <xdr:col>19</xdr:col>
      <xdr:colOff>177800</xdr:colOff>
      <xdr:row>78</xdr:row>
      <xdr:rowOff>51282</xdr:rowOff>
    </xdr:to>
    <xdr:cxnSp macro="">
      <xdr:nvCxnSpPr>
        <xdr:cNvPr id="175" name="直線コネクタ 174"/>
        <xdr:cNvCxnSpPr/>
      </xdr:nvCxnSpPr>
      <xdr:spPr>
        <a:xfrm flipV="1">
          <a:off x="2908300" y="13403932"/>
          <a:ext cx="889000" cy="20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48484</xdr:rowOff>
    </xdr:from>
    <xdr:to>
      <xdr:col>20</xdr:col>
      <xdr:colOff>38100</xdr:colOff>
      <xdr:row>77</xdr:row>
      <xdr:rowOff>150084</xdr:rowOff>
    </xdr:to>
    <xdr:sp macro="" textlink="">
      <xdr:nvSpPr>
        <xdr:cNvPr id="176" name="フローチャート: 判断 175"/>
        <xdr:cNvSpPr/>
      </xdr:nvSpPr>
      <xdr:spPr>
        <a:xfrm>
          <a:off x="3746500" y="1325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166611</xdr:rowOff>
    </xdr:from>
    <xdr:ext cx="599010" cy="259045"/>
    <xdr:sp macro="" textlink="">
      <xdr:nvSpPr>
        <xdr:cNvPr id="177" name="テキスト ボックス 176"/>
        <xdr:cNvSpPr txBox="1"/>
      </xdr:nvSpPr>
      <xdr:spPr>
        <a:xfrm>
          <a:off x="3497795" y="13025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41388</xdr:rowOff>
    </xdr:from>
    <xdr:to>
      <xdr:col>15</xdr:col>
      <xdr:colOff>50800</xdr:colOff>
      <xdr:row>78</xdr:row>
      <xdr:rowOff>51282</xdr:rowOff>
    </xdr:to>
    <xdr:cxnSp macro="">
      <xdr:nvCxnSpPr>
        <xdr:cNvPr id="178" name="直線コネクタ 177"/>
        <xdr:cNvCxnSpPr/>
      </xdr:nvCxnSpPr>
      <xdr:spPr>
        <a:xfrm>
          <a:off x="2019300" y="13414488"/>
          <a:ext cx="889000" cy="9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121261</xdr:rowOff>
    </xdr:from>
    <xdr:to>
      <xdr:col>15</xdr:col>
      <xdr:colOff>101600</xdr:colOff>
      <xdr:row>78</xdr:row>
      <xdr:rowOff>51411</xdr:rowOff>
    </xdr:to>
    <xdr:sp macro="" textlink="">
      <xdr:nvSpPr>
        <xdr:cNvPr id="179" name="フローチャート: 判断 178"/>
        <xdr:cNvSpPr/>
      </xdr:nvSpPr>
      <xdr:spPr>
        <a:xfrm>
          <a:off x="2857500" y="1332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67938</xdr:rowOff>
    </xdr:from>
    <xdr:ext cx="599010" cy="259045"/>
    <xdr:sp macro="" textlink="">
      <xdr:nvSpPr>
        <xdr:cNvPr id="180" name="テキスト ボックス 179"/>
        <xdr:cNvSpPr txBox="1"/>
      </xdr:nvSpPr>
      <xdr:spPr>
        <a:xfrm>
          <a:off x="2608795" y="13098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41388</xdr:rowOff>
    </xdr:from>
    <xdr:to>
      <xdr:col>10</xdr:col>
      <xdr:colOff>114300</xdr:colOff>
      <xdr:row>78</xdr:row>
      <xdr:rowOff>74631</xdr:rowOff>
    </xdr:to>
    <xdr:cxnSp macro="">
      <xdr:nvCxnSpPr>
        <xdr:cNvPr id="181" name="直線コネクタ 180"/>
        <xdr:cNvCxnSpPr/>
      </xdr:nvCxnSpPr>
      <xdr:spPr>
        <a:xfrm flipV="1">
          <a:off x="1130300" y="13414488"/>
          <a:ext cx="889000" cy="33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83948</xdr:rowOff>
    </xdr:from>
    <xdr:to>
      <xdr:col>10</xdr:col>
      <xdr:colOff>165100</xdr:colOff>
      <xdr:row>78</xdr:row>
      <xdr:rowOff>14098</xdr:rowOff>
    </xdr:to>
    <xdr:sp macro="" textlink="">
      <xdr:nvSpPr>
        <xdr:cNvPr id="182" name="フローチャート: 判断 181"/>
        <xdr:cNvSpPr/>
      </xdr:nvSpPr>
      <xdr:spPr>
        <a:xfrm>
          <a:off x="1968500" y="13285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30625</xdr:rowOff>
    </xdr:from>
    <xdr:ext cx="599010" cy="259045"/>
    <xdr:sp macro="" textlink="">
      <xdr:nvSpPr>
        <xdr:cNvPr id="183" name="テキスト ボックス 182"/>
        <xdr:cNvSpPr txBox="1"/>
      </xdr:nvSpPr>
      <xdr:spPr>
        <a:xfrm>
          <a:off x="1719795" y="13060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97335</xdr:rowOff>
    </xdr:from>
    <xdr:to>
      <xdr:col>6</xdr:col>
      <xdr:colOff>38100</xdr:colOff>
      <xdr:row>78</xdr:row>
      <xdr:rowOff>27485</xdr:rowOff>
    </xdr:to>
    <xdr:sp macro="" textlink="">
      <xdr:nvSpPr>
        <xdr:cNvPr id="184" name="フローチャート: 判断 183"/>
        <xdr:cNvSpPr/>
      </xdr:nvSpPr>
      <xdr:spPr>
        <a:xfrm>
          <a:off x="1079500" y="1329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44012</xdr:rowOff>
    </xdr:from>
    <xdr:ext cx="599010" cy="259045"/>
    <xdr:sp macro="" textlink="">
      <xdr:nvSpPr>
        <xdr:cNvPr id="185" name="テキスト ボックス 184"/>
        <xdr:cNvSpPr txBox="1"/>
      </xdr:nvSpPr>
      <xdr:spPr>
        <a:xfrm>
          <a:off x="830795" y="13074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143901</xdr:rowOff>
    </xdr:from>
    <xdr:to>
      <xdr:col>24</xdr:col>
      <xdr:colOff>114300</xdr:colOff>
      <xdr:row>78</xdr:row>
      <xdr:rowOff>74051</xdr:rowOff>
    </xdr:to>
    <xdr:sp macro="" textlink="">
      <xdr:nvSpPr>
        <xdr:cNvPr id="191" name="楕円 190"/>
        <xdr:cNvSpPr/>
      </xdr:nvSpPr>
      <xdr:spPr>
        <a:xfrm>
          <a:off x="4584700" y="1334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58828</xdr:rowOff>
    </xdr:from>
    <xdr:ext cx="599010" cy="259045"/>
    <xdr:sp macro="" textlink="">
      <xdr:nvSpPr>
        <xdr:cNvPr id="192" name="民生費該当値テキスト"/>
        <xdr:cNvSpPr txBox="1"/>
      </xdr:nvSpPr>
      <xdr:spPr>
        <a:xfrm>
          <a:off x="4686300" y="13260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151482</xdr:rowOff>
    </xdr:from>
    <xdr:to>
      <xdr:col>20</xdr:col>
      <xdr:colOff>38100</xdr:colOff>
      <xdr:row>78</xdr:row>
      <xdr:rowOff>81632</xdr:rowOff>
    </xdr:to>
    <xdr:sp macro="" textlink="">
      <xdr:nvSpPr>
        <xdr:cNvPr id="193" name="楕円 192"/>
        <xdr:cNvSpPr/>
      </xdr:nvSpPr>
      <xdr:spPr>
        <a:xfrm>
          <a:off x="3746500" y="13353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72759</xdr:rowOff>
    </xdr:from>
    <xdr:ext cx="599010" cy="259045"/>
    <xdr:sp macro="" textlink="">
      <xdr:nvSpPr>
        <xdr:cNvPr id="194" name="テキスト ボックス 193"/>
        <xdr:cNvSpPr txBox="1"/>
      </xdr:nvSpPr>
      <xdr:spPr>
        <a:xfrm>
          <a:off x="3497795" y="13445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482</xdr:rowOff>
    </xdr:from>
    <xdr:to>
      <xdr:col>15</xdr:col>
      <xdr:colOff>101600</xdr:colOff>
      <xdr:row>78</xdr:row>
      <xdr:rowOff>102082</xdr:rowOff>
    </xdr:to>
    <xdr:sp macro="" textlink="">
      <xdr:nvSpPr>
        <xdr:cNvPr id="195" name="楕円 194"/>
        <xdr:cNvSpPr/>
      </xdr:nvSpPr>
      <xdr:spPr>
        <a:xfrm>
          <a:off x="2857500" y="1337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93209</xdr:rowOff>
    </xdr:from>
    <xdr:ext cx="599010" cy="259045"/>
    <xdr:sp macro="" textlink="">
      <xdr:nvSpPr>
        <xdr:cNvPr id="196" name="テキスト ボックス 195"/>
        <xdr:cNvSpPr txBox="1"/>
      </xdr:nvSpPr>
      <xdr:spPr>
        <a:xfrm>
          <a:off x="2608795" y="13466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162038</xdr:rowOff>
    </xdr:from>
    <xdr:to>
      <xdr:col>10</xdr:col>
      <xdr:colOff>165100</xdr:colOff>
      <xdr:row>78</xdr:row>
      <xdr:rowOff>92188</xdr:rowOff>
    </xdr:to>
    <xdr:sp macro="" textlink="">
      <xdr:nvSpPr>
        <xdr:cNvPr id="197" name="楕円 196"/>
        <xdr:cNvSpPr/>
      </xdr:nvSpPr>
      <xdr:spPr>
        <a:xfrm>
          <a:off x="1968500" y="1336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83315</xdr:rowOff>
    </xdr:from>
    <xdr:ext cx="599010" cy="259045"/>
    <xdr:sp macro="" textlink="">
      <xdr:nvSpPr>
        <xdr:cNvPr id="198" name="テキスト ボックス 197"/>
        <xdr:cNvSpPr txBox="1"/>
      </xdr:nvSpPr>
      <xdr:spPr>
        <a:xfrm>
          <a:off x="1719795" y="13456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23831</xdr:rowOff>
    </xdr:from>
    <xdr:to>
      <xdr:col>6</xdr:col>
      <xdr:colOff>38100</xdr:colOff>
      <xdr:row>78</xdr:row>
      <xdr:rowOff>125431</xdr:rowOff>
    </xdr:to>
    <xdr:sp macro="" textlink="">
      <xdr:nvSpPr>
        <xdr:cNvPr id="199" name="楕円 198"/>
        <xdr:cNvSpPr/>
      </xdr:nvSpPr>
      <xdr:spPr>
        <a:xfrm>
          <a:off x="1079500" y="1339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116558</xdr:rowOff>
    </xdr:from>
    <xdr:ext cx="599010" cy="259045"/>
    <xdr:sp macro="" textlink="">
      <xdr:nvSpPr>
        <xdr:cNvPr id="200" name="テキスト ボックス 199"/>
        <xdr:cNvSpPr txBox="1"/>
      </xdr:nvSpPr>
      <xdr:spPr>
        <a:xfrm>
          <a:off x="830795" y="13489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3" name="テキスト ボックス 212"/>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5" name="テキスト ボックス 214"/>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7" name="テキスト ボックス 216"/>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19" name="テキスト ボックス 218"/>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37196</xdr:rowOff>
    </xdr:from>
    <xdr:to>
      <xdr:col>24</xdr:col>
      <xdr:colOff>62865</xdr:colOff>
      <xdr:row>98</xdr:row>
      <xdr:rowOff>138351</xdr:rowOff>
    </xdr:to>
    <xdr:cxnSp macro="">
      <xdr:nvCxnSpPr>
        <xdr:cNvPr id="223" name="直線コネクタ 222"/>
        <xdr:cNvCxnSpPr/>
      </xdr:nvCxnSpPr>
      <xdr:spPr>
        <a:xfrm flipV="1">
          <a:off x="4633595" y="15639146"/>
          <a:ext cx="1270" cy="1301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142178</xdr:rowOff>
    </xdr:from>
    <xdr:ext cx="534377" cy="259045"/>
    <xdr:sp macro="" textlink="">
      <xdr:nvSpPr>
        <xdr:cNvPr id="224" name="衛生費最小値テキスト"/>
        <xdr:cNvSpPr txBox="1"/>
      </xdr:nvSpPr>
      <xdr:spPr>
        <a:xfrm>
          <a:off x="4686300" y="1694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138351</xdr:rowOff>
    </xdr:from>
    <xdr:to>
      <xdr:col>24</xdr:col>
      <xdr:colOff>152400</xdr:colOff>
      <xdr:row>98</xdr:row>
      <xdr:rowOff>138351</xdr:rowOff>
    </xdr:to>
    <xdr:cxnSp macro="">
      <xdr:nvCxnSpPr>
        <xdr:cNvPr id="225" name="直線コネクタ 224"/>
        <xdr:cNvCxnSpPr/>
      </xdr:nvCxnSpPr>
      <xdr:spPr>
        <a:xfrm>
          <a:off x="4546600" y="16940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155323</xdr:rowOff>
    </xdr:from>
    <xdr:ext cx="534377" cy="259045"/>
    <xdr:sp macro="" textlink="">
      <xdr:nvSpPr>
        <xdr:cNvPr id="226" name="衛生費最大値テキスト"/>
        <xdr:cNvSpPr txBox="1"/>
      </xdr:nvSpPr>
      <xdr:spPr>
        <a:xfrm>
          <a:off x="4686300" y="1541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37196</xdr:rowOff>
    </xdr:from>
    <xdr:to>
      <xdr:col>24</xdr:col>
      <xdr:colOff>152400</xdr:colOff>
      <xdr:row>91</xdr:row>
      <xdr:rowOff>37196</xdr:rowOff>
    </xdr:to>
    <xdr:cxnSp macro="">
      <xdr:nvCxnSpPr>
        <xdr:cNvPr id="227" name="直線コネクタ 226"/>
        <xdr:cNvCxnSpPr/>
      </xdr:nvCxnSpPr>
      <xdr:spPr>
        <a:xfrm>
          <a:off x="4546600" y="15639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51209</xdr:rowOff>
    </xdr:from>
    <xdr:to>
      <xdr:col>24</xdr:col>
      <xdr:colOff>63500</xdr:colOff>
      <xdr:row>97</xdr:row>
      <xdr:rowOff>72400</xdr:rowOff>
    </xdr:to>
    <xdr:cxnSp macro="">
      <xdr:nvCxnSpPr>
        <xdr:cNvPr id="228" name="直線コネクタ 227"/>
        <xdr:cNvCxnSpPr/>
      </xdr:nvCxnSpPr>
      <xdr:spPr>
        <a:xfrm>
          <a:off x="3797300" y="16681859"/>
          <a:ext cx="838200" cy="2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97947</xdr:rowOff>
    </xdr:from>
    <xdr:ext cx="534377" cy="259045"/>
    <xdr:sp macro="" textlink="">
      <xdr:nvSpPr>
        <xdr:cNvPr id="229" name="衛生費平均値テキスト"/>
        <xdr:cNvSpPr txBox="1"/>
      </xdr:nvSpPr>
      <xdr:spPr>
        <a:xfrm>
          <a:off x="4686300" y="163856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75070</xdr:rowOff>
    </xdr:from>
    <xdr:to>
      <xdr:col>24</xdr:col>
      <xdr:colOff>114300</xdr:colOff>
      <xdr:row>97</xdr:row>
      <xdr:rowOff>5220</xdr:rowOff>
    </xdr:to>
    <xdr:sp macro="" textlink="">
      <xdr:nvSpPr>
        <xdr:cNvPr id="230" name="フローチャート: 判断 229"/>
        <xdr:cNvSpPr/>
      </xdr:nvSpPr>
      <xdr:spPr>
        <a:xfrm>
          <a:off x="4584700" y="165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47780</xdr:rowOff>
    </xdr:from>
    <xdr:to>
      <xdr:col>19</xdr:col>
      <xdr:colOff>177800</xdr:colOff>
      <xdr:row>97</xdr:row>
      <xdr:rowOff>51209</xdr:rowOff>
    </xdr:to>
    <xdr:cxnSp macro="">
      <xdr:nvCxnSpPr>
        <xdr:cNvPr id="231" name="直線コネクタ 230"/>
        <xdr:cNvCxnSpPr/>
      </xdr:nvCxnSpPr>
      <xdr:spPr>
        <a:xfrm>
          <a:off x="2908300" y="16678430"/>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68120</xdr:rowOff>
    </xdr:from>
    <xdr:to>
      <xdr:col>20</xdr:col>
      <xdr:colOff>38100</xdr:colOff>
      <xdr:row>96</xdr:row>
      <xdr:rowOff>169720</xdr:rowOff>
    </xdr:to>
    <xdr:sp macro="" textlink="">
      <xdr:nvSpPr>
        <xdr:cNvPr id="232" name="フローチャート: 判断 231"/>
        <xdr:cNvSpPr/>
      </xdr:nvSpPr>
      <xdr:spPr>
        <a:xfrm>
          <a:off x="3746500" y="1652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14797</xdr:rowOff>
    </xdr:from>
    <xdr:ext cx="534377" cy="259045"/>
    <xdr:sp macro="" textlink="">
      <xdr:nvSpPr>
        <xdr:cNvPr id="233" name="テキスト ボックス 232"/>
        <xdr:cNvSpPr txBox="1"/>
      </xdr:nvSpPr>
      <xdr:spPr>
        <a:xfrm>
          <a:off x="3530111" y="16302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47780</xdr:rowOff>
    </xdr:from>
    <xdr:to>
      <xdr:col>15</xdr:col>
      <xdr:colOff>50800</xdr:colOff>
      <xdr:row>97</xdr:row>
      <xdr:rowOff>71441</xdr:rowOff>
    </xdr:to>
    <xdr:cxnSp macro="">
      <xdr:nvCxnSpPr>
        <xdr:cNvPr id="234" name="直線コネクタ 233"/>
        <xdr:cNvCxnSpPr/>
      </xdr:nvCxnSpPr>
      <xdr:spPr>
        <a:xfrm flipV="1">
          <a:off x="2019300" y="16678430"/>
          <a:ext cx="889000" cy="23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29327</xdr:rowOff>
    </xdr:from>
    <xdr:to>
      <xdr:col>15</xdr:col>
      <xdr:colOff>101600</xdr:colOff>
      <xdr:row>96</xdr:row>
      <xdr:rowOff>130927</xdr:rowOff>
    </xdr:to>
    <xdr:sp macro="" textlink="">
      <xdr:nvSpPr>
        <xdr:cNvPr id="235" name="フローチャート: 判断 234"/>
        <xdr:cNvSpPr/>
      </xdr:nvSpPr>
      <xdr:spPr>
        <a:xfrm>
          <a:off x="2857500" y="1648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147454</xdr:rowOff>
    </xdr:from>
    <xdr:ext cx="534377" cy="259045"/>
    <xdr:sp macro="" textlink="">
      <xdr:nvSpPr>
        <xdr:cNvPr id="236" name="テキスト ボックス 235"/>
        <xdr:cNvSpPr txBox="1"/>
      </xdr:nvSpPr>
      <xdr:spPr>
        <a:xfrm>
          <a:off x="2641111" y="1626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71441</xdr:rowOff>
    </xdr:from>
    <xdr:to>
      <xdr:col>10</xdr:col>
      <xdr:colOff>114300</xdr:colOff>
      <xdr:row>97</xdr:row>
      <xdr:rowOff>137643</xdr:rowOff>
    </xdr:to>
    <xdr:cxnSp macro="">
      <xdr:nvCxnSpPr>
        <xdr:cNvPr id="237" name="直線コネクタ 236"/>
        <xdr:cNvCxnSpPr/>
      </xdr:nvCxnSpPr>
      <xdr:spPr>
        <a:xfrm flipV="1">
          <a:off x="1130300" y="16702091"/>
          <a:ext cx="889000" cy="66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28687</xdr:rowOff>
    </xdr:from>
    <xdr:to>
      <xdr:col>10</xdr:col>
      <xdr:colOff>165100</xdr:colOff>
      <xdr:row>96</xdr:row>
      <xdr:rowOff>130287</xdr:rowOff>
    </xdr:to>
    <xdr:sp macro="" textlink="">
      <xdr:nvSpPr>
        <xdr:cNvPr id="238" name="フローチャート: 判断 237"/>
        <xdr:cNvSpPr/>
      </xdr:nvSpPr>
      <xdr:spPr>
        <a:xfrm>
          <a:off x="1968500" y="16487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146814</xdr:rowOff>
    </xdr:from>
    <xdr:ext cx="534377" cy="259045"/>
    <xdr:sp macro="" textlink="">
      <xdr:nvSpPr>
        <xdr:cNvPr id="239" name="テキスト ボックス 238"/>
        <xdr:cNvSpPr txBox="1"/>
      </xdr:nvSpPr>
      <xdr:spPr>
        <a:xfrm>
          <a:off x="1752111" y="16263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61925</xdr:rowOff>
    </xdr:from>
    <xdr:to>
      <xdr:col>6</xdr:col>
      <xdr:colOff>38100</xdr:colOff>
      <xdr:row>96</xdr:row>
      <xdr:rowOff>163525</xdr:rowOff>
    </xdr:to>
    <xdr:sp macro="" textlink="">
      <xdr:nvSpPr>
        <xdr:cNvPr id="240" name="フローチャート: 判断 239"/>
        <xdr:cNvSpPr/>
      </xdr:nvSpPr>
      <xdr:spPr>
        <a:xfrm>
          <a:off x="1079500" y="1652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8602</xdr:rowOff>
    </xdr:from>
    <xdr:ext cx="534377" cy="259045"/>
    <xdr:sp macro="" textlink="">
      <xdr:nvSpPr>
        <xdr:cNvPr id="241" name="テキスト ボックス 240"/>
        <xdr:cNvSpPr txBox="1"/>
      </xdr:nvSpPr>
      <xdr:spPr>
        <a:xfrm>
          <a:off x="863111" y="1629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21600</xdr:rowOff>
    </xdr:from>
    <xdr:to>
      <xdr:col>24</xdr:col>
      <xdr:colOff>114300</xdr:colOff>
      <xdr:row>97</xdr:row>
      <xdr:rowOff>123200</xdr:rowOff>
    </xdr:to>
    <xdr:sp macro="" textlink="">
      <xdr:nvSpPr>
        <xdr:cNvPr id="247" name="楕円 246"/>
        <xdr:cNvSpPr/>
      </xdr:nvSpPr>
      <xdr:spPr>
        <a:xfrm>
          <a:off x="4584700" y="1665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27</xdr:rowOff>
    </xdr:from>
    <xdr:ext cx="534377" cy="259045"/>
    <xdr:sp macro="" textlink="">
      <xdr:nvSpPr>
        <xdr:cNvPr id="248" name="衛生費該当値テキスト"/>
        <xdr:cNvSpPr txBox="1"/>
      </xdr:nvSpPr>
      <xdr:spPr>
        <a:xfrm>
          <a:off x="4686300" y="16630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409</xdr:rowOff>
    </xdr:from>
    <xdr:to>
      <xdr:col>20</xdr:col>
      <xdr:colOff>38100</xdr:colOff>
      <xdr:row>97</xdr:row>
      <xdr:rowOff>102009</xdr:rowOff>
    </xdr:to>
    <xdr:sp macro="" textlink="">
      <xdr:nvSpPr>
        <xdr:cNvPr id="249" name="楕円 248"/>
        <xdr:cNvSpPr/>
      </xdr:nvSpPr>
      <xdr:spPr>
        <a:xfrm>
          <a:off x="3746500" y="16631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93136</xdr:rowOff>
    </xdr:from>
    <xdr:ext cx="534377" cy="259045"/>
    <xdr:sp macro="" textlink="">
      <xdr:nvSpPr>
        <xdr:cNvPr id="250" name="テキスト ボックス 249"/>
        <xdr:cNvSpPr txBox="1"/>
      </xdr:nvSpPr>
      <xdr:spPr>
        <a:xfrm>
          <a:off x="3530111" y="16723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168430</xdr:rowOff>
    </xdr:from>
    <xdr:to>
      <xdr:col>15</xdr:col>
      <xdr:colOff>101600</xdr:colOff>
      <xdr:row>97</xdr:row>
      <xdr:rowOff>98580</xdr:rowOff>
    </xdr:to>
    <xdr:sp macro="" textlink="">
      <xdr:nvSpPr>
        <xdr:cNvPr id="251" name="楕円 250"/>
        <xdr:cNvSpPr/>
      </xdr:nvSpPr>
      <xdr:spPr>
        <a:xfrm>
          <a:off x="2857500" y="1662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89707</xdr:rowOff>
    </xdr:from>
    <xdr:ext cx="534377" cy="259045"/>
    <xdr:sp macro="" textlink="">
      <xdr:nvSpPr>
        <xdr:cNvPr id="252" name="テキスト ボックス 251"/>
        <xdr:cNvSpPr txBox="1"/>
      </xdr:nvSpPr>
      <xdr:spPr>
        <a:xfrm>
          <a:off x="2641111" y="16720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20641</xdr:rowOff>
    </xdr:from>
    <xdr:to>
      <xdr:col>10</xdr:col>
      <xdr:colOff>165100</xdr:colOff>
      <xdr:row>97</xdr:row>
      <xdr:rowOff>122241</xdr:rowOff>
    </xdr:to>
    <xdr:sp macro="" textlink="">
      <xdr:nvSpPr>
        <xdr:cNvPr id="253" name="楕円 252"/>
        <xdr:cNvSpPr/>
      </xdr:nvSpPr>
      <xdr:spPr>
        <a:xfrm>
          <a:off x="1968500" y="1665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113368</xdr:rowOff>
    </xdr:from>
    <xdr:ext cx="534377" cy="259045"/>
    <xdr:sp macro="" textlink="">
      <xdr:nvSpPr>
        <xdr:cNvPr id="254" name="テキスト ボックス 253"/>
        <xdr:cNvSpPr txBox="1"/>
      </xdr:nvSpPr>
      <xdr:spPr>
        <a:xfrm>
          <a:off x="1752111" y="16744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86843</xdr:rowOff>
    </xdr:from>
    <xdr:to>
      <xdr:col>6</xdr:col>
      <xdr:colOff>38100</xdr:colOff>
      <xdr:row>98</xdr:row>
      <xdr:rowOff>16993</xdr:rowOff>
    </xdr:to>
    <xdr:sp macro="" textlink="">
      <xdr:nvSpPr>
        <xdr:cNvPr id="255" name="楕円 254"/>
        <xdr:cNvSpPr/>
      </xdr:nvSpPr>
      <xdr:spPr>
        <a:xfrm>
          <a:off x="1079500" y="16717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8120</xdr:rowOff>
    </xdr:from>
    <xdr:ext cx="534377" cy="259045"/>
    <xdr:sp macro="" textlink="">
      <xdr:nvSpPr>
        <xdr:cNvPr id="256" name="テキスト ボックス 255"/>
        <xdr:cNvSpPr txBox="1"/>
      </xdr:nvSpPr>
      <xdr:spPr>
        <a:xfrm>
          <a:off x="863111" y="16810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0" name="テキスト ボックス 269"/>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2" name="テキスト ボックス 271"/>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4" name="テキスト ボックス 273"/>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6" name="テキスト ボックス 27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88402</xdr:rowOff>
    </xdr:from>
    <xdr:to>
      <xdr:col>54</xdr:col>
      <xdr:colOff>189865</xdr:colOff>
      <xdr:row>38</xdr:row>
      <xdr:rowOff>139700</xdr:rowOff>
    </xdr:to>
    <xdr:cxnSp macro="">
      <xdr:nvCxnSpPr>
        <xdr:cNvPr id="278" name="直線コネクタ 277"/>
        <xdr:cNvCxnSpPr/>
      </xdr:nvCxnSpPr>
      <xdr:spPr>
        <a:xfrm flipV="1">
          <a:off x="10475595" y="5403352"/>
          <a:ext cx="1270" cy="1251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79"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0" name="直線コネクタ 279"/>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35079</xdr:rowOff>
    </xdr:from>
    <xdr:ext cx="534377" cy="259045"/>
    <xdr:sp macro="" textlink="">
      <xdr:nvSpPr>
        <xdr:cNvPr id="281" name="労働費最大値テキスト"/>
        <xdr:cNvSpPr txBox="1"/>
      </xdr:nvSpPr>
      <xdr:spPr>
        <a:xfrm>
          <a:off x="10528300" y="517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88402</xdr:rowOff>
    </xdr:from>
    <xdr:to>
      <xdr:col>55</xdr:col>
      <xdr:colOff>88900</xdr:colOff>
      <xdr:row>31</xdr:row>
      <xdr:rowOff>88402</xdr:rowOff>
    </xdr:to>
    <xdr:cxnSp macro="">
      <xdr:nvCxnSpPr>
        <xdr:cNvPr id="282" name="直線コネクタ 281"/>
        <xdr:cNvCxnSpPr/>
      </xdr:nvCxnSpPr>
      <xdr:spPr>
        <a:xfrm>
          <a:off x="10388600" y="540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93752</xdr:rowOff>
    </xdr:from>
    <xdr:to>
      <xdr:col>55</xdr:col>
      <xdr:colOff>0</xdr:colOff>
      <xdr:row>38</xdr:row>
      <xdr:rowOff>97500</xdr:rowOff>
    </xdr:to>
    <xdr:cxnSp macro="">
      <xdr:nvCxnSpPr>
        <xdr:cNvPr id="283" name="直線コネクタ 282"/>
        <xdr:cNvCxnSpPr/>
      </xdr:nvCxnSpPr>
      <xdr:spPr>
        <a:xfrm flipV="1">
          <a:off x="9639300" y="6608852"/>
          <a:ext cx="838200" cy="3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45026</xdr:rowOff>
    </xdr:from>
    <xdr:ext cx="469744" cy="259045"/>
    <xdr:sp macro="" textlink="">
      <xdr:nvSpPr>
        <xdr:cNvPr id="284" name="労働費平均値テキスト"/>
        <xdr:cNvSpPr txBox="1"/>
      </xdr:nvSpPr>
      <xdr:spPr>
        <a:xfrm>
          <a:off x="10528300" y="63886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22149</xdr:rowOff>
    </xdr:from>
    <xdr:to>
      <xdr:col>55</xdr:col>
      <xdr:colOff>50800</xdr:colOff>
      <xdr:row>38</xdr:row>
      <xdr:rowOff>123749</xdr:rowOff>
    </xdr:to>
    <xdr:sp macro="" textlink="">
      <xdr:nvSpPr>
        <xdr:cNvPr id="285" name="フローチャート: 判断 284"/>
        <xdr:cNvSpPr/>
      </xdr:nvSpPr>
      <xdr:spPr>
        <a:xfrm>
          <a:off x="10426700" y="65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97500</xdr:rowOff>
    </xdr:from>
    <xdr:to>
      <xdr:col>50</xdr:col>
      <xdr:colOff>114300</xdr:colOff>
      <xdr:row>38</xdr:row>
      <xdr:rowOff>101981</xdr:rowOff>
    </xdr:to>
    <xdr:cxnSp macro="">
      <xdr:nvCxnSpPr>
        <xdr:cNvPr id="286" name="直線コネクタ 285"/>
        <xdr:cNvCxnSpPr/>
      </xdr:nvCxnSpPr>
      <xdr:spPr>
        <a:xfrm flipV="1">
          <a:off x="8750300" y="6612600"/>
          <a:ext cx="889000" cy="4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16297</xdr:rowOff>
    </xdr:from>
    <xdr:to>
      <xdr:col>50</xdr:col>
      <xdr:colOff>165100</xdr:colOff>
      <xdr:row>38</xdr:row>
      <xdr:rowOff>117897</xdr:rowOff>
    </xdr:to>
    <xdr:sp macro="" textlink="">
      <xdr:nvSpPr>
        <xdr:cNvPr id="287" name="フローチャート: 判断 286"/>
        <xdr:cNvSpPr/>
      </xdr:nvSpPr>
      <xdr:spPr>
        <a:xfrm>
          <a:off x="95885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134424</xdr:rowOff>
    </xdr:from>
    <xdr:ext cx="469744" cy="259045"/>
    <xdr:sp macro="" textlink="">
      <xdr:nvSpPr>
        <xdr:cNvPr id="288" name="テキスト ボックス 287"/>
        <xdr:cNvSpPr txBox="1"/>
      </xdr:nvSpPr>
      <xdr:spPr>
        <a:xfrm>
          <a:off x="9404428" y="630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80996</xdr:rowOff>
    </xdr:from>
    <xdr:to>
      <xdr:col>45</xdr:col>
      <xdr:colOff>177800</xdr:colOff>
      <xdr:row>38</xdr:row>
      <xdr:rowOff>101981</xdr:rowOff>
    </xdr:to>
    <xdr:cxnSp macro="">
      <xdr:nvCxnSpPr>
        <xdr:cNvPr id="289" name="直線コネクタ 288"/>
        <xdr:cNvCxnSpPr/>
      </xdr:nvCxnSpPr>
      <xdr:spPr>
        <a:xfrm>
          <a:off x="7861300" y="6596096"/>
          <a:ext cx="889000" cy="20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15473</xdr:rowOff>
    </xdr:from>
    <xdr:to>
      <xdr:col>46</xdr:col>
      <xdr:colOff>38100</xdr:colOff>
      <xdr:row>38</xdr:row>
      <xdr:rowOff>117073</xdr:rowOff>
    </xdr:to>
    <xdr:sp macro="" textlink="">
      <xdr:nvSpPr>
        <xdr:cNvPr id="290" name="フローチャート: 判断 289"/>
        <xdr:cNvSpPr/>
      </xdr:nvSpPr>
      <xdr:spPr>
        <a:xfrm>
          <a:off x="86995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133601</xdr:rowOff>
    </xdr:from>
    <xdr:ext cx="469744" cy="259045"/>
    <xdr:sp macro="" textlink="">
      <xdr:nvSpPr>
        <xdr:cNvPr id="291" name="テキスト ボックス 290"/>
        <xdr:cNvSpPr txBox="1"/>
      </xdr:nvSpPr>
      <xdr:spPr>
        <a:xfrm>
          <a:off x="8515428" y="630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80996</xdr:rowOff>
    </xdr:from>
    <xdr:to>
      <xdr:col>41</xdr:col>
      <xdr:colOff>50800</xdr:colOff>
      <xdr:row>38</xdr:row>
      <xdr:rowOff>87213</xdr:rowOff>
    </xdr:to>
    <xdr:cxnSp macro="">
      <xdr:nvCxnSpPr>
        <xdr:cNvPr id="292" name="直線コネクタ 291"/>
        <xdr:cNvCxnSpPr/>
      </xdr:nvCxnSpPr>
      <xdr:spPr>
        <a:xfrm flipV="1">
          <a:off x="6972300" y="6596096"/>
          <a:ext cx="889000" cy="6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17668</xdr:rowOff>
    </xdr:from>
    <xdr:to>
      <xdr:col>41</xdr:col>
      <xdr:colOff>101600</xdr:colOff>
      <xdr:row>38</xdr:row>
      <xdr:rowOff>119268</xdr:rowOff>
    </xdr:to>
    <xdr:sp macro="" textlink="">
      <xdr:nvSpPr>
        <xdr:cNvPr id="293" name="フローチャート: 判断 292"/>
        <xdr:cNvSpPr/>
      </xdr:nvSpPr>
      <xdr:spPr>
        <a:xfrm>
          <a:off x="7810500" y="653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135795</xdr:rowOff>
    </xdr:from>
    <xdr:ext cx="469744" cy="259045"/>
    <xdr:sp macro="" textlink="">
      <xdr:nvSpPr>
        <xdr:cNvPr id="294" name="テキスト ボックス 293"/>
        <xdr:cNvSpPr txBox="1"/>
      </xdr:nvSpPr>
      <xdr:spPr>
        <a:xfrm>
          <a:off x="7626428" y="630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170921</xdr:rowOff>
    </xdr:from>
    <xdr:to>
      <xdr:col>36</xdr:col>
      <xdr:colOff>165100</xdr:colOff>
      <xdr:row>38</xdr:row>
      <xdr:rowOff>101071</xdr:rowOff>
    </xdr:to>
    <xdr:sp macro="" textlink="">
      <xdr:nvSpPr>
        <xdr:cNvPr id="295" name="フローチャート: 判断 294"/>
        <xdr:cNvSpPr/>
      </xdr:nvSpPr>
      <xdr:spPr>
        <a:xfrm>
          <a:off x="6921500" y="651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117599</xdr:rowOff>
    </xdr:from>
    <xdr:ext cx="469744" cy="259045"/>
    <xdr:sp macro="" textlink="">
      <xdr:nvSpPr>
        <xdr:cNvPr id="296" name="テキスト ボックス 295"/>
        <xdr:cNvSpPr txBox="1"/>
      </xdr:nvSpPr>
      <xdr:spPr>
        <a:xfrm>
          <a:off x="6737428" y="628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42952</xdr:rowOff>
    </xdr:from>
    <xdr:to>
      <xdr:col>55</xdr:col>
      <xdr:colOff>50800</xdr:colOff>
      <xdr:row>38</xdr:row>
      <xdr:rowOff>144552</xdr:rowOff>
    </xdr:to>
    <xdr:sp macro="" textlink="">
      <xdr:nvSpPr>
        <xdr:cNvPr id="302" name="楕円 301"/>
        <xdr:cNvSpPr/>
      </xdr:nvSpPr>
      <xdr:spPr>
        <a:xfrm>
          <a:off x="10426700" y="655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576</xdr:rowOff>
    </xdr:from>
    <xdr:ext cx="469744" cy="259045"/>
    <xdr:sp macro="" textlink="">
      <xdr:nvSpPr>
        <xdr:cNvPr id="303" name="労働費該当値テキスト"/>
        <xdr:cNvSpPr txBox="1"/>
      </xdr:nvSpPr>
      <xdr:spPr>
        <a:xfrm>
          <a:off x="10528300" y="6515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46700</xdr:rowOff>
    </xdr:from>
    <xdr:to>
      <xdr:col>50</xdr:col>
      <xdr:colOff>165100</xdr:colOff>
      <xdr:row>38</xdr:row>
      <xdr:rowOff>148300</xdr:rowOff>
    </xdr:to>
    <xdr:sp macro="" textlink="">
      <xdr:nvSpPr>
        <xdr:cNvPr id="304" name="楕円 303"/>
        <xdr:cNvSpPr/>
      </xdr:nvSpPr>
      <xdr:spPr>
        <a:xfrm>
          <a:off x="9588500" y="656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139427</xdr:rowOff>
    </xdr:from>
    <xdr:ext cx="378565" cy="259045"/>
    <xdr:sp macro="" textlink="">
      <xdr:nvSpPr>
        <xdr:cNvPr id="305" name="テキスト ボックス 304"/>
        <xdr:cNvSpPr txBox="1"/>
      </xdr:nvSpPr>
      <xdr:spPr>
        <a:xfrm>
          <a:off x="9450017" y="66545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51181</xdr:rowOff>
    </xdr:from>
    <xdr:to>
      <xdr:col>46</xdr:col>
      <xdr:colOff>38100</xdr:colOff>
      <xdr:row>38</xdr:row>
      <xdr:rowOff>152781</xdr:rowOff>
    </xdr:to>
    <xdr:sp macro="" textlink="">
      <xdr:nvSpPr>
        <xdr:cNvPr id="306" name="楕円 305"/>
        <xdr:cNvSpPr/>
      </xdr:nvSpPr>
      <xdr:spPr>
        <a:xfrm>
          <a:off x="8699500" y="656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143908</xdr:rowOff>
    </xdr:from>
    <xdr:ext cx="378565" cy="259045"/>
    <xdr:sp macro="" textlink="">
      <xdr:nvSpPr>
        <xdr:cNvPr id="307" name="テキスト ボックス 306"/>
        <xdr:cNvSpPr txBox="1"/>
      </xdr:nvSpPr>
      <xdr:spPr>
        <a:xfrm>
          <a:off x="8561017" y="6659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30196</xdr:rowOff>
    </xdr:from>
    <xdr:to>
      <xdr:col>41</xdr:col>
      <xdr:colOff>101600</xdr:colOff>
      <xdr:row>38</xdr:row>
      <xdr:rowOff>131796</xdr:rowOff>
    </xdr:to>
    <xdr:sp macro="" textlink="">
      <xdr:nvSpPr>
        <xdr:cNvPr id="308" name="楕円 307"/>
        <xdr:cNvSpPr/>
      </xdr:nvSpPr>
      <xdr:spPr>
        <a:xfrm>
          <a:off x="7810500" y="654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122923</xdr:rowOff>
    </xdr:from>
    <xdr:ext cx="469744" cy="259045"/>
    <xdr:sp macro="" textlink="">
      <xdr:nvSpPr>
        <xdr:cNvPr id="309" name="テキスト ボックス 308"/>
        <xdr:cNvSpPr txBox="1"/>
      </xdr:nvSpPr>
      <xdr:spPr>
        <a:xfrm>
          <a:off x="7626428" y="663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36413</xdr:rowOff>
    </xdr:from>
    <xdr:to>
      <xdr:col>36</xdr:col>
      <xdr:colOff>165100</xdr:colOff>
      <xdr:row>38</xdr:row>
      <xdr:rowOff>138013</xdr:rowOff>
    </xdr:to>
    <xdr:sp macro="" textlink="">
      <xdr:nvSpPr>
        <xdr:cNvPr id="310" name="楕円 309"/>
        <xdr:cNvSpPr/>
      </xdr:nvSpPr>
      <xdr:spPr>
        <a:xfrm>
          <a:off x="6921500" y="6551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129140</xdr:rowOff>
    </xdr:from>
    <xdr:ext cx="469744" cy="259045"/>
    <xdr:sp macro="" textlink="">
      <xdr:nvSpPr>
        <xdr:cNvPr id="311" name="テキスト ボックス 310"/>
        <xdr:cNvSpPr txBox="1"/>
      </xdr:nvSpPr>
      <xdr:spPr>
        <a:xfrm>
          <a:off x="6737428" y="6644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2" name="直線コネクタ 321"/>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3" name="テキスト ボックス 322"/>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4" name="直線コネクタ 32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5" name="テキスト ボックス 32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26" name="直線コネクタ 325"/>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27" name="テキスト ボックス 326"/>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28" name="直線コネクタ 32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29" name="テキスト ボックス 32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22623</xdr:rowOff>
    </xdr:from>
    <xdr:to>
      <xdr:col>54</xdr:col>
      <xdr:colOff>189865</xdr:colOff>
      <xdr:row>58</xdr:row>
      <xdr:rowOff>21645</xdr:rowOff>
    </xdr:to>
    <xdr:cxnSp macro="">
      <xdr:nvCxnSpPr>
        <xdr:cNvPr id="331" name="直線コネクタ 330"/>
        <xdr:cNvCxnSpPr/>
      </xdr:nvCxnSpPr>
      <xdr:spPr>
        <a:xfrm flipV="1">
          <a:off x="10475595" y="8766573"/>
          <a:ext cx="1270" cy="1199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25472</xdr:rowOff>
    </xdr:from>
    <xdr:ext cx="378565" cy="259045"/>
    <xdr:sp macro="" textlink="">
      <xdr:nvSpPr>
        <xdr:cNvPr id="332" name="農林水産業費最小値テキスト"/>
        <xdr:cNvSpPr txBox="1"/>
      </xdr:nvSpPr>
      <xdr:spPr>
        <a:xfrm>
          <a:off x="10528300" y="99695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21645</xdr:rowOff>
    </xdr:from>
    <xdr:to>
      <xdr:col>55</xdr:col>
      <xdr:colOff>88900</xdr:colOff>
      <xdr:row>58</xdr:row>
      <xdr:rowOff>21645</xdr:rowOff>
    </xdr:to>
    <xdr:cxnSp macro="">
      <xdr:nvCxnSpPr>
        <xdr:cNvPr id="333" name="直線コネクタ 332"/>
        <xdr:cNvCxnSpPr/>
      </xdr:nvCxnSpPr>
      <xdr:spPr>
        <a:xfrm>
          <a:off x="10388600" y="996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140750</xdr:rowOff>
    </xdr:from>
    <xdr:ext cx="599010" cy="259045"/>
    <xdr:sp macro="" textlink="">
      <xdr:nvSpPr>
        <xdr:cNvPr id="334" name="農林水産業費最大値テキスト"/>
        <xdr:cNvSpPr txBox="1"/>
      </xdr:nvSpPr>
      <xdr:spPr>
        <a:xfrm>
          <a:off x="10528300" y="8541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210,486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22623</xdr:rowOff>
    </xdr:from>
    <xdr:to>
      <xdr:col>55</xdr:col>
      <xdr:colOff>88900</xdr:colOff>
      <xdr:row>51</xdr:row>
      <xdr:rowOff>22623</xdr:rowOff>
    </xdr:to>
    <xdr:cxnSp macro="">
      <xdr:nvCxnSpPr>
        <xdr:cNvPr id="335" name="直線コネクタ 334"/>
        <xdr:cNvCxnSpPr/>
      </xdr:nvCxnSpPr>
      <xdr:spPr>
        <a:xfrm>
          <a:off x="10388600" y="8766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171121</xdr:rowOff>
    </xdr:from>
    <xdr:to>
      <xdr:col>55</xdr:col>
      <xdr:colOff>0</xdr:colOff>
      <xdr:row>58</xdr:row>
      <xdr:rowOff>6929</xdr:rowOff>
    </xdr:to>
    <xdr:cxnSp macro="">
      <xdr:nvCxnSpPr>
        <xdr:cNvPr id="336" name="直線コネクタ 335"/>
        <xdr:cNvCxnSpPr/>
      </xdr:nvCxnSpPr>
      <xdr:spPr>
        <a:xfrm flipV="1">
          <a:off x="9639300" y="9943771"/>
          <a:ext cx="838200" cy="7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97118</xdr:rowOff>
    </xdr:from>
    <xdr:ext cx="534377" cy="259045"/>
    <xdr:sp macro="" textlink="">
      <xdr:nvSpPr>
        <xdr:cNvPr id="337" name="農林水産業費平均値テキスト"/>
        <xdr:cNvSpPr txBox="1"/>
      </xdr:nvSpPr>
      <xdr:spPr>
        <a:xfrm>
          <a:off x="10528300" y="96983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74241</xdr:rowOff>
    </xdr:from>
    <xdr:to>
      <xdr:col>55</xdr:col>
      <xdr:colOff>50800</xdr:colOff>
      <xdr:row>58</xdr:row>
      <xdr:rowOff>4391</xdr:rowOff>
    </xdr:to>
    <xdr:sp macro="" textlink="">
      <xdr:nvSpPr>
        <xdr:cNvPr id="338" name="フローチャート: 判断 337"/>
        <xdr:cNvSpPr/>
      </xdr:nvSpPr>
      <xdr:spPr>
        <a:xfrm>
          <a:off x="10426700" y="984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3883</xdr:rowOff>
    </xdr:from>
    <xdr:to>
      <xdr:col>50</xdr:col>
      <xdr:colOff>114300</xdr:colOff>
      <xdr:row>58</xdr:row>
      <xdr:rowOff>6929</xdr:rowOff>
    </xdr:to>
    <xdr:cxnSp macro="">
      <xdr:nvCxnSpPr>
        <xdr:cNvPr id="339" name="直線コネクタ 338"/>
        <xdr:cNvCxnSpPr/>
      </xdr:nvCxnSpPr>
      <xdr:spPr>
        <a:xfrm>
          <a:off x="8750300" y="9947983"/>
          <a:ext cx="889000" cy="3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72572</xdr:rowOff>
    </xdr:from>
    <xdr:to>
      <xdr:col>50</xdr:col>
      <xdr:colOff>165100</xdr:colOff>
      <xdr:row>58</xdr:row>
      <xdr:rowOff>2722</xdr:rowOff>
    </xdr:to>
    <xdr:sp macro="" textlink="">
      <xdr:nvSpPr>
        <xdr:cNvPr id="340" name="フローチャート: 判断 339"/>
        <xdr:cNvSpPr/>
      </xdr:nvSpPr>
      <xdr:spPr>
        <a:xfrm>
          <a:off x="9588500" y="984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19249</xdr:rowOff>
    </xdr:from>
    <xdr:ext cx="534377" cy="259045"/>
    <xdr:sp macro="" textlink="">
      <xdr:nvSpPr>
        <xdr:cNvPr id="341" name="テキスト ボックス 340"/>
        <xdr:cNvSpPr txBox="1"/>
      </xdr:nvSpPr>
      <xdr:spPr>
        <a:xfrm>
          <a:off x="9372111" y="9620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3883</xdr:rowOff>
    </xdr:from>
    <xdr:to>
      <xdr:col>45</xdr:col>
      <xdr:colOff>177800</xdr:colOff>
      <xdr:row>58</xdr:row>
      <xdr:rowOff>7981</xdr:rowOff>
    </xdr:to>
    <xdr:cxnSp macro="">
      <xdr:nvCxnSpPr>
        <xdr:cNvPr id="342" name="直線コネクタ 341"/>
        <xdr:cNvCxnSpPr/>
      </xdr:nvCxnSpPr>
      <xdr:spPr>
        <a:xfrm flipV="1">
          <a:off x="7861300" y="9947983"/>
          <a:ext cx="889000" cy="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78973</xdr:rowOff>
    </xdr:from>
    <xdr:to>
      <xdr:col>46</xdr:col>
      <xdr:colOff>38100</xdr:colOff>
      <xdr:row>58</xdr:row>
      <xdr:rowOff>9123</xdr:rowOff>
    </xdr:to>
    <xdr:sp macro="" textlink="">
      <xdr:nvSpPr>
        <xdr:cNvPr id="343" name="フローチャート: 判断 342"/>
        <xdr:cNvSpPr/>
      </xdr:nvSpPr>
      <xdr:spPr>
        <a:xfrm>
          <a:off x="8699500" y="985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25650</xdr:rowOff>
    </xdr:from>
    <xdr:ext cx="534377" cy="259045"/>
    <xdr:sp macro="" textlink="">
      <xdr:nvSpPr>
        <xdr:cNvPr id="344" name="テキスト ボックス 343"/>
        <xdr:cNvSpPr txBox="1"/>
      </xdr:nvSpPr>
      <xdr:spPr>
        <a:xfrm>
          <a:off x="8483111" y="962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7981</xdr:rowOff>
    </xdr:from>
    <xdr:to>
      <xdr:col>41</xdr:col>
      <xdr:colOff>50800</xdr:colOff>
      <xdr:row>58</xdr:row>
      <xdr:rowOff>8644</xdr:rowOff>
    </xdr:to>
    <xdr:cxnSp macro="">
      <xdr:nvCxnSpPr>
        <xdr:cNvPr id="345" name="直線コネクタ 344"/>
        <xdr:cNvCxnSpPr/>
      </xdr:nvCxnSpPr>
      <xdr:spPr>
        <a:xfrm flipV="1">
          <a:off x="6972300" y="9952081"/>
          <a:ext cx="889000" cy="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54022</xdr:rowOff>
    </xdr:from>
    <xdr:to>
      <xdr:col>41</xdr:col>
      <xdr:colOff>101600</xdr:colOff>
      <xdr:row>57</xdr:row>
      <xdr:rowOff>155622</xdr:rowOff>
    </xdr:to>
    <xdr:sp macro="" textlink="">
      <xdr:nvSpPr>
        <xdr:cNvPr id="346" name="フローチャート: 判断 345"/>
        <xdr:cNvSpPr/>
      </xdr:nvSpPr>
      <xdr:spPr>
        <a:xfrm>
          <a:off x="7810500" y="982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699</xdr:rowOff>
    </xdr:from>
    <xdr:ext cx="534377" cy="259045"/>
    <xdr:sp macro="" textlink="">
      <xdr:nvSpPr>
        <xdr:cNvPr id="347" name="テキスト ボックス 346"/>
        <xdr:cNvSpPr txBox="1"/>
      </xdr:nvSpPr>
      <xdr:spPr>
        <a:xfrm>
          <a:off x="7594111" y="9601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57948</xdr:rowOff>
    </xdr:from>
    <xdr:to>
      <xdr:col>36</xdr:col>
      <xdr:colOff>165100</xdr:colOff>
      <xdr:row>57</xdr:row>
      <xdr:rowOff>159548</xdr:rowOff>
    </xdr:to>
    <xdr:sp macro="" textlink="">
      <xdr:nvSpPr>
        <xdr:cNvPr id="348" name="フローチャート: 判断 347"/>
        <xdr:cNvSpPr/>
      </xdr:nvSpPr>
      <xdr:spPr>
        <a:xfrm>
          <a:off x="6921500" y="983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4625</xdr:rowOff>
    </xdr:from>
    <xdr:ext cx="534377" cy="259045"/>
    <xdr:sp macro="" textlink="">
      <xdr:nvSpPr>
        <xdr:cNvPr id="349" name="テキスト ボックス 348"/>
        <xdr:cNvSpPr txBox="1"/>
      </xdr:nvSpPr>
      <xdr:spPr>
        <a:xfrm>
          <a:off x="6705111" y="960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0" name="テキスト ボックス 34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1" name="テキスト ボックス 35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2" name="テキスト ボックス 35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3" name="テキスト ボックス 35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4" name="テキスト ボックス 35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120321</xdr:rowOff>
    </xdr:from>
    <xdr:to>
      <xdr:col>55</xdr:col>
      <xdr:colOff>50800</xdr:colOff>
      <xdr:row>58</xdr:row>
      <xdr:rowOff>50471</xdr:rowOff>
    </xdr:to>
    <xdr:sp macro="" textlink="">
      <xdr:nvSpPr>
        <xdr:cNvPr id="355" name="楕円 354"/>
        <xdr:cNvSpPr/>
      </xdr:nvSpPr>
      <xdr:spPr>
        <a:xfrm>
          <a:off x="10426700" y="9892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52668</xdr:rowOff>
    </xdr:from>
    <xdr:ext cx="469744" cy="259045"/>
    <xdr:sp macro="" textlink="">
      <xdr:nvSpPr>
        <xdr:cNvPr id="356" name="農林水産業費該当値テキスト"/>
        <xdr:cNvSpPr txBox="1"/>
      </xdr:nvSpPr>
      <xdr:spPr>
        <a:xfrm>
          <a:off x="10528300" y="9825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127579</xdr:rowOff>
    </xdr:from>
    <xdr:to>
      <xdr:col>50</xdr:col>
      <xdr:colOff>165100</xdr:colOff>
      <xdr:row>58</xdr:row>
      <xdr:rowOff>57729</xdr:rowOff>
    </xdr:to>
    <xdr:sp macro="" textlink="">
      <xdr:nvSpPr>
        <xdr:cNvPr id="357" name="楕円 356"/>
        <xdr:cNvSpPr/>
      </xdr:nvSpPr>
      <xdr:spPr>
        <a:xfrm>
          <a:off x="9588500" y="9900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48856</xdr:rowOff>
    </xdr:from>
    <xdr:ext cx="469744" cy="259045"/>
    <xdr:sp macro="" textlink="">
      <xdr:nvSpPr>
        <xdr:cNvPr id="358" name="テキスト ボックス 357"/>
        <xdr:cNvSpPr txBox="1"/>
      </xdr:nvSpPr>
      <xdr:spPr>
        <a:xfrm>
          <a:off x="9404428" y="9992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124533</xdr:rowOff>
    </xdr:from>
    <xdr:to>
      <xdr:col>46</xdr:col>
      <xdr:colOff>38100</xdr:colOff>
      <xdr:row>58</xdr:row>
      <xdr:rowOff>54683</xdr:rowOff>
    </xdr:to>
    <xdr:sp macro="" textlink="">
      <xdr:nvSpPr>
        <xdr:cNvPr id="359" name="楕円 358"/>
        <xdr:cNvSpPr/>
      </xdr:nvSpPr>
      <xdr:spPr>
        <a:xfrm>
          <a:off x="8699500" y="9897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45810</xdr:rowOff>
    </xdr:from>
    <xdr:ext cx="469744" cy="259045"/>
    <xdr:sp macro="" textlink="">
      <xdr:nvSpPr>
        <xdr:cNvPr id="360" name="テキスト ボックス 359"/>
        <xdr:cNvSpPr txBox="1"/>
      </xdr:nvSpPr>
      <xdr:spPr>
        <a:xfrm>
          <a:off x="8515428" y="9989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128631</xdr:rowOff>
    </xdr:from>
    <xdr:to>
      <xdr:col>41</xdr:col>
      <xdr:colOff>101600</xdr:colOff>
      <xdr:row>58</xdr:row>
      <xdr:rowOff>58781</xdr:rowOff>
    </xdr:to>
    <xdr:sp macro="" textlink="">
      <xdr:nvSpPr>
        <xdr:cNvPr id="361" name="楕円 360"/>
        <xdr:cNvSpPr/>
      </xdr:nvSpPr>
      <xdr:spPr>
        <a:xfrm>
          <a:off x="7810500" y="990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49908</xdr:rowOff>
    </xdr:from>
    <xdr:ext cx="469744" cy="259045"/>
    <xdr:sp macro="" textlink="">
      <xdr:nvSpPr>
        <xdr:cNvPr id="362" name="テキスト ボックス 361"/>
        <xdr:cNvSpPr txBox="1"/>
      </xdr:nvSpPr>
      <xdr:spPr>
        <a:xfrm>
          <a:off x="7626428" y="9994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129294</xdr:rowOff>
    </xdr:from>
    <xdr:to>
      <xdr:col>36</xdr:col>
      <xdr:colOff>165100</xdr:colOff>
      <xdr:row>58</xdr:row>
      <xdr:rowOff>59444</xdr:rowOff>
    </xdr:to>
    <xdr:sp macro="" textlink="">
      <xdr:nvSpPr>
        <xdr:cNvPr id="363" name="楕円 362"/>
        <xdr:cNvSpPr/>
      </xdr:nvSpPr>
      <xdr:spPr>
        <a:xfrm>
          <a:off x="6921500" y="9901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50571</xdr:rowOff>
    </xdr:from>
    <xdr:ext cx="469744" cy="259045"/>
    <xdr:sp macro="" textlink="">
      <xdr:nvSpPr>
        <xdr:cNvPr id="364" name="テキスト ボックス 363"/>
        <xdr:cNvSpPr txBox="1"/>
      </xdr:nvSpPr>
      <xdr:spPr>
        <a:xfrm>
          <a:off x="6737428" y="9994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5" name="正方形/長方形 36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6" name="正方形/長方形 36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67" name="正方形/長方形 36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68" name="正方形/長方形 36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69" name="正方形/長方形 36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0" name="正方形/長方形 36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1" name="正方形/長方形 37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2" name="正方形/長方形 37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3" name="テキスト ボックス 37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4" name="直線コネクタ 37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5" name="直線コネクタ 37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6" name="テキスト ボックス 37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7" name="直線コネクタ 37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78" name="テキスト ボックス 37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79" name="直線コネクタ 37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0" name="テキスト ボックス 37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1" name="直線コネクタ 38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2" name="テキスト ボックス 38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3" name="直線コネクタ 38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84" name="テキスト ボックス 383"/>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5" name="直線コネクタ 38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6" name="テキスト ボックス 38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31534</xdr:rowOff>
    </xdr:from>
    <xdr:to>
      <xdr:col>54</xdr:col>
      <xdr:colOff>189865</xdr:colOff>
      <xdr:row>79</xdr:row>
      <xdr:rowOff>24352</xdr:rowOff>
    </xdr:to>
    <xdr:cxnSp macro="">
      <xdr:nvCxnSpPr>
        <xdr:cNvPr id="388" name="直線コネクタ 387"/>
        <xdr:cNvCxnSpPr/>
      </xdr:nvCxnSpPr>
      <xdr:spPr>
        <a:xfrm flipV="1">
          <a:off x="10475595" y="12033034"/>
          <a:ext cx="1270" cy="1535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28179</xdr:rowOff>
    </xdr:from>
    <xdr:ext cx="469744" cy="259045"/>
    <xdr:sp macro="" textlink="">
      <xdr:nvSpPr>
        <xdr:cNvPr id="389" name="商工費最小値テキスト"/>
        <xdr:cNvSpPr txBox="1"/>
      </xdr:nvSpPr>
      <xdr:spPr>
        <a:xfrm>
          <a:off x="10528300" y="13572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24352</xdr:rowOff>
    </xdr:from>
    <xdr:to>
      <xdr:col>55</xdr:col>
      <xdr:colOff>88900</xdr:colOff>
      <xdr:row>79</xdr:row>
      <xdr:rowOff>24352</xdr:rowOff>
    </xdr:to>
    <xdr:cxnSp macro="">
      <xdr:nvCxnSpPr>
        <xdr:cNvPr id="390" name="直線コネクタ 389"/>
        <xdr:cNvCxnSpPr/>
      </xdr:nvCxnSpPr>
      <xdr:spPr>
        <a:xfrm>
          <a:off x="10388600" y="13568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149661</xdr:rowOff>
    </xdr:from>
    <xdr:ext cx="534377" cy="259045"/>
    <xdr:sp macro="" textlink="">
      <xdr:nvSpPr>
        <xdr:cNvPr id="391" name="商工費最大値テキスト"/>
        <xdr:cNvSpPr txBox="1"/>
      </xdr:nvSpPr>
      <xdr:spPr>
        <a:xfrm>
          <a:off x="10528300" y="1180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81,678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31534</xdr:rowOff>
    </xdr:from>
    <xdr:to>
      <xdr:col>55</xdr:col>
      <xdr:colOff>88900</xdr:colOff>
      <xdr:row>70</xdr:row>
      <xdr:rowOff>31534</xdr:rowOff>
    </xdr:to>
    <xdr:cxnSp macro="">
      <xdr:nvCxnSpPr>
        <xdr:cNvPr id="392" name="直線コネクタ 391"/>
        <xdr:cNvCxnSpPr/>
      </xdr:nvCxnSpPr>
      <xdr:spPr>
        <a:xfrm>
          <a:off x="10388600" y="12033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165475</xdr:rowOff>
    </xdr:from>
    <xdr:to>
      <xdr:col>55</xdr:col>
      <xdr:colOff>0</xdr:colOff>
      <xdr:row>78</xdr:row>
      <xdr:rowOff>52490</xdr:rowOff>
    </xdr:to>
    <xdr:cxnSp macro="">
      <xdr:nvCxnSpPr>
        <xdr:cNvPr id="393" name="直線コネクタ 392"/>
        <xdr:cNvCxnSpPr/>
      </xdr:nvCxnSpPr>
      <xdr:spPr>
        <a:xfrm flipV="1">
          <a:off x="9639300" y="13367125"/>
          <a:ext cx="838200" cy="58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129646</xdr:rowOff>
    </xdr:from>
    <xdr:ext cx="534377" cy="259045"/>
    <xdr:sp macro="" textlink="">
      <xdr:nvSpPr>
        <xdr:cNvPr id="394" name="商工費平均値テキスト"/>
        <xdr:cNvSpPr txBox="1"/>
      </xdr:nvSpPr>
      <xdr:spPr>
        <a:xfrm>
          <a:off x="10528300" y="13159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106769</xdr:rowOff>
    </xdr:from>
    <xdr:to>
      <xdr:col>55</xdr:col>
      <xdr:colOff>50800</xdr:colOff>
      <xdr:row>78</xdr:row>
      <xdr:rowOff>36919</xdr:rowOff>
    </xdr:to>
    <xdr:sp macro="" textlink="">
      <xdr:nvSpPr>
        <xdr:cNvPr id="395" name="フローチャート: 判断 394"/>
        <xdr:cNvSpPr/>
      </xdr:nvSpPr>
      <xdr:spPr>
        <a:xfrm>
          <a:off x="10426700" y="1330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28372</xdr:rowOff>
    </xdr:from>
    <xdr:to>
      <xdr:col>50</xdr:col>
      <xdr:colOff>114300</xdr:colOff>
      <xdr:row>78</xdr:row>
      <xdr:rowOff>52490</xdr:rowOff>
    </xdr:to>
    <xdr:cxnSp macro="">
      <xdr:nvCxnSpPr>
        <xdr:cNvPr id="396" name="直線コネクタ 395"/>
        <xdr:cNvCxnSpPr/>
      </xdr:nvCxnSpPr>
      <xdr:spPr>
        <a:xfrm>
          <a:off x="8750300" y="13401472"/>
          <a:ext cx="889000" cy="24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90900</xdr:rowOff>
    </xdr:from>
    <xdr:to>
      <xdr:col>50</xdr:col>
      <xdr:colOff>165100</xdr:colOff>
      <xdr:row>78</xdr:row>
      <xdr:rowOff>21050</xdr:rowOff>
    </xdr:to>
    <xdr:sp macro="" textlink="">
      <xdr:nvSpPr>
        <xdr:cNvPr id="397" name="フローチャート: 判断 396"/>
        <xdr:cNvSpPr/>
      </xdr:nvSpPr>
      <xdr:spPr>
        <a:xfrm>
          <a:off x="9588500" y="132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37577</xdr:rowOff>
    </xdr:from>
    <xdr:ext cx="534377" cy="259045"/>
    <xdr:sp macro="" textlink="">
      <xdr:nvSpPr>
        <xdr:cNvPr id="398" name="テキスト ボックス 397"/>
        <xdr:cNvSpPr txBox="1"/>
      </xdr:nvSpPr>
      <xdr:spPr>
        <a:xfrm>
          <a:off x="9372111" y="1306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16923</xdr:rowOff>
    </xdr:from>
    <xdr:to>
      <xdr:col>45</xdr:col>
      <xdr:colOff>177800</xdr:colOff>
      <xdr:row>78</xdr:row>
      <xdr:rowOff>28372</xdr:rowOff>
    </xdr:to>
    <xdr:cxnSp macro="">
      <xdr:nvCxnSpPr>
        <xdr:cNvPr id="399" name="直線コネクタ 398"/>
        <xdr:cNvCxnSpPr/>
      </xdr:nvCxnSpPr>
      <xdr:spPr>
        <a:xfrm>
          <a:off x="7861300" y="13390023"/>
          <a:ext cx="889000" cy="11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84595</xdr:rowOff>
    </xdr:from>
    <xdr:to>
      <xdr:col>46</xdr:col>
      <xdr:colOff>38100</xdr:colOff>
      <xdr:row>78</xdr:row>
      <xdr:rowOff>14745</xdr:rowOff>
    </xdr:to>
    <xdr:sp macro="" textlink="">
      <xdr:nvSpPr>
        <xdr:cNvPr id="400" name="フローチャート: 判断 399"/>
        <xdr:cNvSpPr/>
      </xdr:nvSpPr>
      <xdr:spPr>
        <a:xfrm>
          <a:off x="8699500" y="1328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31272</xdr:rowOff>
    </xdr:from>
    <xdr:ext cx="534377" cy="259045"/>
    <xdr:sp macro="" textlink="">
      <xdr:nvSpPr>
        <xdr:cNvPr id="401" name="テキスト ボックス 400"/>
        <xdr:cNvSpPr txBox="1"/>
      </xdr:nvSpPr>
      <xdr:spPr>
        <a:xfrm>
          <a:off x="8483111" y="1306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16923</xdr:rowOff>
    </xdr:from>
    <xdr:to>
      <xdr:col>41</xdr:col>
      <xdr:colOff>50800</xdr:colOff>
      <xdr:row>78</xdr:row>
      <xdr:rowOff>55138</xdr:rowOff>
    </xdr:to>
    <xdr:cxnSp macro="">
      <xdr:nvCxnSpPr>
        <xdr:cNvPr id="402" name="直線コネクタ 401"/>
        <xdr:cNvCxnSpPr/>
      </xdr:nvCxnSpPr>
      <xdr:spPr>
        <a:xfrm flipV="1">
          <a:off x="6972300" y="13390023"/>
          <a:ext cx="889000" cy="38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126085</xdr:rowOff>
    </xdr:from>
    <xdr:to>
      <xdr:col>41</xdr:col>
      <xdr:colOff>101600</xdr:colOff>
      <xdr:row>78</xdr:row>
      <xdr:rowOff>56235</xdr:rowOff>
    </xdr:to>
    <xdr:sp macro="" textlink="">
      <xdr:nvSpPr>
        <xdr:cNvPr id="403" name="フローチャート: 判断 402"/>
        <xdr:cNvSpPr/>
      </xdr:nvSpPr>
      <xdr:spPr>
        <a:xfrm>
          <a:off x="7810500" y="1332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72762</xdr:rowOff>
    </xdr:from>
    <xdr:ext cx="534377" cy="259045"/>
    <xdr:sp macro="" textlink="">
      <xdr:nvSpPr>
        <xdr:cNvPr id="404" name="テキスト ボックス 403"/>
        <xdr:cNvSpPr txBox="1"/>
      </xdr:nvSpPr>
      <xdr:spPr>
        <a:xfrm>
          <a:off x="7594111" y="1310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127115</xdr:rowOff>
    </xdr:from>
    <xdr:to>
      <xdr:col>36</xdr:col>
      <xdr:colOff>165100</xdr:colOff>
      <xdr:row>78</xdr:row>
      <xdr:rowOff>57265</xdr:rowOff>
    </xdr:to>
    <xdr:sp macro="" textlink="">
      <xdr:nvSpPr>
        <xdr:cNvPr id="405" name="フローチャート: 判断 404"/>
        <xdr:cNvSpPr/>
      </xdr:nvSpPr>
      <xdr:spPr>
        <a:xfrm>
          <a:off x="6921500" y="133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73792</xdr:rowOff>
    </xdr:from>
    <xdr:ext cx="534377" cy="259045"/>
    <xdr:sp macro="" textlink="">
      <xdr:nvSpPr>
        <xdr:cNvPr id="406" name="テキスト ボックス 405"/>
        <xdr:cNvSpPr txBox="1"/>
      </xdr:nvSpPr>
      <xdr:spPr>
        <a:xfrm>
          <a:off x="6705111" y="13103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114675</xdr:rowOff>
    </xdr:from>
    <xdr:to>
      <xdr:col>55</xdr:col>
      <xdr:colOff>50800</xdr:colOff>
      <xdr:row>78</xdr:row>
      <xdr:rowOff>44825</xdr:rowOff>
    </xdr:to>
    <xdr:sp macro="" textlink="">
      <xdr:nvSpPr>
        <xdr:cNvPr id="412" name="楕円 411"/>
        <xdr:cNvSpPr/>
      </xdr:nvSpPr>
      <xdr:spPr>
        <a:xfrm>
          <a:off x="10426700" y="13316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93102</xdr:rowOff>
    </xdr:from>
    <xdr:ext cx="534377" cy="259045"/>
    <xdr:sp macro="" textlink="">
      <xdr:nvSpPr>
        <xdr:cNvPr id="413" name="商工費該当値テキスト"/>
        <xdr:cNvSpPr txBox="1"/>
      </xdr:nvSpPr>
      <xdr:spPr>
        <a:xfrm>
          <a:off x="10528300" y="13294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1690</xdr:rowOff>
    </xdr:from>
    <xdr:to>
      <xdr:col>50</xdr:col>
      <xdr:colOff>165100</xdr:colOff>
      <xdr:row>78</xdr:row>
      <xdr:rowOff>103290</xdr:rowOff>
    </xdr:to>
    <xdr:sp macro="" textlink="">
      <xdr:nvSpPr>
        <xdr:cNvPr id="414" name="楕円 413"/>
        <xdr:cNvSpPr/>
      </xdr:nvSpPr>
      <xdr:spPr>
        <a:xfrm>
          <a:off x="9588500" y="133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94417</xdr:rowOff>
    </xdr:from>
    <xdr:ext cx="469744" cy="259045"/>
    <xdr:sp macro="" textlink="">
      <xdr:nvSpPr>
        <xdr:cNvPr id="415" name="テキスト ボックス 414"/>
        <xdr:cNvSpPr txBox="1"/>
      </xdr:nvSpPr>
      <xdr:spPr>
        <a:xfrm>
          <a:off x="9404428" y="13467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149022</xdr:rowOff>
    </xdr:from>
    <xdr:to>
      <xdr:col>46</xdr:col>
      <xdr:colOff>38100</xdr:colOff>
      <xdr:row>78</xdr:row>
      <xdr:rowOff>79172</xdr:rowOff>
    </xdr:to>
    <xdr:sp macro="" textlink="">
      <xdr:nvSpPr>
        <xdr:cNvPr id="416" name="楕円 415"/>
        <xdr:cNvSpPr/>
      </xdr:nvSpPr>
      <xdr:spPr>
        <a:xfrm>
          <a:off x="8699500" y="1335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70299</xdr:rowOff>
    </xdr:from>
    <xdr:ext cx="469744" cy="259045"/>
    <xdr:sp macro="" textlink="">
      <xdr:nvSpPr>
        <xdr:cNvPr id="417" name="テキスト ボックス 416"/>
        <xdr:cNvSpPr txBox="1"/>
      </xdr:nvSpPr>
      <xdr:spPr>
        <a:xfrm>
          <a:off x="8515428" y="13443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137573</xdr:rowOff>
    </xdr:from>
    <xdr:to>
      <xdr:col>41</xdr:col>
      <xdr:colOff>101600</xdr:colOff>
      <xdr:row>78</xdr:row>
      <xdr:rowOff>67723</xdr:rowOff>
    </xdr:to>
    <xdr:sp macro="" textlink="">
      <xdr:nvSpPr>
        <xdr:cNvPr id="418" name="楕円 417"/>
        <xdr:cNvSpPr/>
      </xdr:nvSpPr>
      <xdr:spPr>
        <a:xfrm>
          <a:off x="7810500" y="1333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58850</xdr:rowOff>
    </xdr:from>
    <xdr:ext cx="534377" cy="259045"/>
    <xdr:sp macro="" textlink="">
      <xdr:nvSpPr>
        <xdr:cNvPr id="419" name="テキスト ボックス 418"/>
        <xdr:cNvSpPr txBox="1"/>
      </xdr:nvSpPr>
      <xdr:spPr>
        <a:xfrm>
          <a:off x="7594111" y="13431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4338</xdr:rowOff>
    </xdr:from>
    <xdr:to>
      <xdr:col>36</xdr:col>
      <xdr:colOff>165100</xdr:colOff>
      <xdr:row>78</xdr:row>
      <xdr:rowOff>105938</xdr:rowOff>
    </xdr:to>
    <xdr:sp macro="" textlink="">
      <xdr:nvSpPr>
        <xdr:cNvPr id="420" name="楕円 419"/>
        <xdr:cNvSpPr/>
      </xdr:nvSpPr>
      <xdr:spPr>
        <a:xfrm>
          <a:off x="6921500" y="13377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97065</xdr:rowOff>
    </xdr:from>
    <xdr:ext cx="469744" cy="259045"/>
    <xdr:sp macro="" textlink="">
      <xdr:nvSpPr>
        <xdr:cNvPr id="421" name="テキスト ボックス 420"/>
        <xdr:cNvSpPr txBox="1"/>
      </xdr:nvSpPr>
      <xdr:spPr>
        <a:xfrm>
          <a:off x="6737428" y="13470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2" name="直線コネクタ 43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3" name="テキスト ボックス 43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4" name="直線コネクタ 43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35" name="テキスト ボックス 434"/>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6" name="直線コネクタ 43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37" name="テキスト ボックス 436"/>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8" name="直線コネクタ 43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39" name="テキスト ボックス 438"/>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0" name="直線コネクタ 43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1" name="テキスト ボックス 44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2" name="直線コネクタ 44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3" name="テキスト ボックス 44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137646</xdr:rowOff>
    </xdr:from>
    <xdr:to>
      <xdr:col>54</xdr:col>
      <xdr:colOff>189865</xdr:colOff>
      <xdr:row>99</xdr:row>
      <xdr:rowOff>32953</xdr:rowOff>
    </xdr:to>
    <xdr:cxnSp macro="">
      <xdr:nvCxnSpPr>
        <xdr:cNvPr id="447" name="直線コネクタ 446"/>
        <xdr:cNvCxnSpPr/>
      </xdr:nvCxnSpPr>
      <xdr:spPr>
        <a:xfrm flipV="1">
          <a:off x="10475595" y="15396696"/>
          <a:ext cx="1270" cy="1609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36780</xdr:rowOff>
    </xdr:from>
    <xdr:ext cx="534377" cy="259045"/>
    <xdr:sp macro="" textlink="">
      <xdr:nvSpPr>
        <xdr:cNvPr id="448" name="土木費最小値テキスト"/>
        <xdr:cNvSpPr txBox="1"/>
      </xdr:nvSpPr>
      <xdr:spPr>
        <a:xfrm>
          <a:off x="10528300" y="1701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32953</xdr:rowOff>
    </xdr:from>
    <xdr:to>
      <xdr:col>55</xdr:col>
      <xdr:colOff>88900</xdr:colOff>
      <xdr:row>99</xdr:row>
      <xdr:rowOff>32953</xdr:rowOff>
    </xdr:to>
    <xdr:cxnSp macro="">
      <xdr:nvCxnSpPr>
        <xdr:cNvPr id="449" name="直線コネクタ 448"/>
        <xdr:cNvCxnSpPr/>
      </xdr:nvCxnSpPr>
      <xdr:spPr>
        <a:xfrm>
          <a:off x="10388600" y="17006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84323</xdr:rowOff>
    </xdr:from>
    <xdr:ext cx="599010" cy="259045"/>
    <xdr:sp macro="" textlink="">
      <xdr:nvSpPr>
        <xdr:cNvPr id="450" name="土木費最大値テキスト"/>
        <xdr:cNvSpPr txBox="1"/>
      </xdr:nvSpPr>
      <xdr:spPr>
        <a:xfrm>
          <a:off x="10528300" y="15171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513,129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137646</xdr:rowOff>
    </xdr:from>
    <xdr:to>
      <xdr:col>55</xdr:col>
      <xdr:colOff>88900</xdr:colOff>
      <xdr:row>89</xdr:row>
      <xdr:rowOff>137646</xdr:rowOff>
    </xdr:to>
    <xdr:cxnSp macro="">
      <xdr:nvCxnSpPr>
        <xdr:cNvPr id="451" name="直線コネクタ 450"/>
        <xdr:cNvCxnSpPr/>
      </xdr:nvCxnSpPr>
      <xdr:spPr>
        <a:xfrm>
          <a:off x="10388600" y="1539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8285</xdr:rowOff>
    </xdr:from>
    <xdr:to>
      <xdr:col>55</xdr:col>
      <xdr:colOff>0</xdr:colOff>
      <xdr:row>99</xdr:row>
      <xdr:rowOff>18780</xdr:rowOff>
    </xdr:to>
    <xdr:cxnSp macro="">
      <xdr:nvCxnSpPr>
        <xdr:cNvPr id="452" name="直線コネクタ 451"/>
        <xdr:cNvCxnSpPr/>
      </xdr:nvCxnSpPr>
      <xdr:spPr>
        <a:xfrm flipV="1">
          <a:off x="9639300" y="16981835"/>
          <a:ext cx="838200" cy="10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96223</xdr:rowOff>
    </xdr:from>
    <xdr:ext cx="534377" cy="259045"/>
    <xdr:sp macro="" textlink="">
      <xdr:nvSpPr>
        <xdr:cNvPr id="453" name="土木費平均値テキスト"/>
        <xdr:cNvSpPr txBox="1"/>
      </xdr:nvSpPr>
      <xdr:spPr>
        <a:xfrm>
          <a:off x="10528300" y="167268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73346</xdr:rowOff>
    </xdr:from>
    <xdr:to>
      <xdr:col>55</xdr:col>
      <xdr:colOff>50800</xdr:colOff>
      <xdr:row>99</xdr:row>
      <xdr:rowOff>3496</xdr:rowOff>
    </xdr:to>
    <xdr:sp macro="" textlink="">
      <xdr:nvSpPr>
        <xdr:cNvPr id="454" name="フローチャート: 判断 453"/>
        <xdr:cNvSpPr/>
      </xdr:nvSpPr>
      <xdr:spPr>
        <a:xfrm>
          <a:off x="10426700" y="1687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18780</xdr:rowOff>
    </xdr:from>
    <xdr:to>
      <xdr:col>50</xdr:col>
      <xdr:colOff>114300</xdr:colOff>
      <xdr:row>99</xdr:row>
      <xdr:rowOff>29266</xdr:rowOff>
    </xdr:to>
    <xdr:cxnSp macro="">
      <xdr:nvCxnSpPr>
        <xdr:cNvPr id="455" name="直線コネクタ 454"/>
        <xdr:cNvCxnSpPr/>
      </xdr:nvCxnSpPr>
      <xdr:spPr>
        <a:xfrm flipV="1">
          <a:off x="8750300" y="16992330"/>
          <a:ext cx="889000" cy="10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73630</xdr:rowOff>
    </xdr:from>
    <xdr:to>
      <xdr:col>50</xdr:col>
      <xdr:colOff>165100</xdr:colOff>
      <xdr:row>99</xdr:row>
      <xdr:rowOff>3780</xdr:rowOff>
    </xdr:to>
    <xdr:sp macro="" textlink="">
      <xdr:nvSpPr>
        <xdr:cNvPr id="456" name="フローチャート: 判断 455"/>
        <xdr:cNvSpPr/>
      </xdr:nvSpPr>
      <xdr:spPr>
        <a:xfrm>
          <a:off x="9588500" y="168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20307</xdr:rowOff>
    </xdr:from>
    <xdr:ext cx="534377" cy="259045"/>
    <xdr:sp macro="" textlink="">
      <xdr:nvSpPr>
        <xdr:cNvPr id="457" name="テキスト ボックス 456"/>
        <xdr:cNvSpPr txBox="1"/>
      </xdr:nvSpPr>
      <xdr:spPr>
        <a:xfrm>
          <a:off x="9372111" y="1665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11113</xdr:rowOff>
    </xdr:from>
    <xdr:to>
      <xdr:col>45</xdr:col>
      <xdr:colOff>177800</xdr:colOff>
      <xdr:row>99</xdr:row>
      <xdr:rowOff>29266</xdr:rowOff>
    </xdr:to>
    <xdr:cxnSp macro="">
      <xdr:nvCxnSpPr>
        <xdr:cNvPr id="458" name="直線コネクタ 457"/>
        <xdr:cNvCxnSpPr/>
      </xdr:nvCxnSpPr>
      <xdr:spPr>
        <a:xfrm>
          <a:off x="7861300" y="16984663"/>
          <a:ext cx="889000" cy="18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79025</xdr:rowOff>
    </xdr:from>
    <xdr:to>
      <xdr:col>46</xdr:col>
      <xdr:colOff>38100</xdr:colOff>
      <xdr:row>99</xdr:row>
      <xdr:rowOff>9175</xdr:rowOff>
    </xdr:to>
    <xdr:sp macro="" textlink="">
      <xdr:nvSpPr>
        <xdr:cNvPr id="459" name="フローチャート: 判断 458"/>
        <xdr:cNvSpPr/>
      </xdr:nvSpPr>
      <xdr:spPr>
        <a:xfrm>
          <a:off x="8699500" y="1688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25702</xdr:rowOff>
    </xdr:from>
    <xdr:ext cx="534377" cy="259045"/>
    <xdr:sp macro="" textlink="">
      <xdr:nvSpPr>
        <xdr:cNvPr id="460" name="テキスト ボックス 459"/>
        <xdr:cNvSpPr txBox="1"/>
      </xdr:nvSpPr>
      <xdr:spPr>
        <a:xfrm>
          <a:off x="8483111" y="1665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7400</xdr:rowOff>
    </xdr:from>
    <xdr:to>
      <xdr:col>41</xdr:col>
      <xdr:colOff>50800</xdr:colOff>
      <xdr:row>99</xdr:row>
      <xdr:rowOff>11113</xdr:rowOff>
    </xdr:to>
    <xdr:cxnSp macro="">
      <xdr:nvCxnSpPr>
        <xdr:cNvPr id="461" name="直線コネクタ 460"/>
        <xdr:cNvCxnSpPr/>
      </xdr:nvCxnSpPr>
      <xdr:spPr>
        <a:xfrm>
          <a:off x="6972300" y="16980950"/>
          <a:ext cx="889000" cy="3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65549</xdr:rowOff>
    </xdr:from>
    <xdr:to>
      <xdr:col>41</xdr:col>
      <xdr:colOff>101600</xdr:colOff>
      <xdr:row>98</xdr:row>
      <xdr:rowOff>167149</xdr:rowOff>
    </xdr:to>
    <xdr:sp macro="" textlink="">
      <xdr:nvSpPr>
        <xdr:cNvPr id="462" name="フローチャート: 判断 461"/>
        <xdr:cNvSpPr/>
      </xdr:nvSpPr>
      <xdr:spPr>
        <a:xfrm>
          <a:off x="7810500" y="1686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12226</xdr:rowOff>
    </xdr:from>
    <xdr:ext cx="534377" cy="259045"/>
    <xdr:sp macro="" textlink="">
      <xdr:nvSpPr>
        <xdr:cNvPr id="463" name="テキスト ボックス 462"/>
        <xdr:cNvSpPr txBox="1"/>
      </xdr:nvSpPr>
      <xdr:spPr>
        <a:xfrm>
          <a:off x="7594111" y="16642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65207</xdr:rowOff>
    </xdr:from>
    <xdr:to>
      <xdr:col>36</xdr:col>
      <xdr:colOff>165100</xdr:colOff>
      <xdr:row>98</xdr:row>
      <xdr:rowOff>166807</xdr:rowOff>
    </xdr:to>
    <xdr:sp macro="" textlink="">
      <xdr:nvSpPr>
        <xdr:cNvPr id="464" name="フローチャート: 判断 463"/>
        <xdr:cNvSpPr/>
      </xdr:nvSpPr>
      <xdr:spPr>
        <a:xfrm>
          <a:off x="6921500" y="16867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11884</xdr:rowOff>
    </xdr:from>
    <xdr:ext cx="534377" cy="259045"/>
    <xdr:sp macro="" textlink="">
      <xdr:nvSpPr>
        <xdr:cNvPr id="465" name="テキスト ボックス 464"/>
        <xdr:cNvSpPr txBox="1"/>
      </xdr:nvSpPr>
      <xdr:spPr>
        <a:xfrm>
          <a:off x="6705111" y="16642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128935</xdr:rowOff>
    </xdr:from>
    <xdr:to>
      <xdr:col>55</xdr:col>
      <xdr:colOff>50800</xdr:colOff>
      <xdr:row>99</xdr:row>
      <xdr:rowOff>59085</xdr:rowOff>
    </xdr:to>
    <xdr:sp macro="" textlink="">
      <xdr:nvSpPr>
        <xdr:cNvPr id="471" name="楕円 470"/>
        <xdr:cNvSpPr/>
      </xdr:nvSpPr>
      <xdr:spPr>
        <a:xfrm>
          <a:off x="10426700" y="1693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51773</xdr:rowOff>
    </xdr:from>
    <xdr:ext cx="534377" cy="259045"/>
    <xdr:sp macro="" textlink="">
      <xdr:nvSpPr>
        <xdr:cNvPr id="472" name="土木費該当値テキスト"/>
        <xdr:cNvSpPr txBox="1"/>
      </xdr:nvSpPr>
      <xdr:spPr>
        <a:xfrm>
          <a:off x="10528300" y="16853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139430</xdr:rowOff>
    </xdr:from>
    <xdr:to>
      <xdr:col>50</xdr:col>
      <xdr:colOff>165100</xdr:colOff>
      <xdr:row>99</xdr:row>
      <xdr:rowOff>69580</xdr:rowOff>
    </xdr:to>
    <xdr:sp macro="" textlink="">
      <xdr:nvSpPr>
        <xdr:cNvPr id="473" name="楕円 472"/>
        <xdr:cNvSpPr/>
      </xdr:nvSpPr>
      <xdr:spPr>
        <a:xfrm>
          <a:off x="9588500" y="1694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60707</xdr:rowOff>
    </xdr:from>
    <xdr:ext cx="534377" cy="259045"/>
    <xdr:sp macro="" textlink="">
      <xdr:nvSpPr>
        <xdr:cNvPr id="474" name="テキスト ボックス 473"/>
        <xdr:cNvSpPr txBox="1"/>
      </xdr:nvSpPr>
      <xdr:spPr>
        <a:xfrm>
          <a:off x="9372111" y="17034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149916</xdr:rowOff>
    </xdr:from>
    <xdr:to>
      <xdr:col>46</xdr:col>
      <xdr:colOff>38100</xdr:colOff>
      <xdr:row>99</xdr:row>
      <xdr:rowOff>80066</xdr:rowOff>
    </xdr:to>
    <xdr:sp macro="" textlink="">
      <xdr:nvSpPr>
        <xdr:cNvPr id="475" name="楕円 474"/>
        <xdr:cNvSpPr/>
      </xdr:nvSpPr>
      <xdr:spPr>
        <a:xfrm>
          <a:off x="8699500" y="16952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71193</xdr:rowOff>
    </xdr:from>
    <xdr:ext cx="534377" cy="259045"/>
    <xdr:sp macro="" textlink="">
      <xdr:nvSpPr>
        <xdr:cNvPr id="476" name="テキスト ボックス 475"/>
        <xdr:cNvSpPr txBox="1"/>
      </xdr:nvSpPr>
      <xdr:spPr>
        <a:xfrm>
          <a:off x="8483111" y="17044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131763</xdr:rowOff>
    </xdr:from>
    <xdr:to>
      <xdr:col>41</xdr:col>
      <xdr:colOff>101600</xdr:colOff>
      <xdr:row>99</xdr:row>
      <xdr:rowOff>61913</xdr:rowOff>
    </xdr:to>
    <xdr:sp macro="" textlink="">
      <xdr:nvSpPr>
        <xdr:cNvPr id="477" name="楕円 476"/>
        <xdr:cNvSpPr/>
      </xdr:nvSpPr>
      <xdr:spPr>
        <a:xfrm>
          <a:off x="7810500" y="1693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53040</xdr:rowOff>
    </xdr:from>
    <xdr:ext cx="534377" cy="259045"/>
    <xdr:sp macro="" textlink="">
      <xdr:nvSpPr>
        <xdr:cNvPr id="478" name="テキスト ボックス 477"/>
        <xdr:cNvSpPr txBox="1"/>
      </xdr:nvSpPr>
      <xdr:spPr>
        <a:xfrm>
          <a:off x="7594111" y="1702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128050</xdr:rowOff>
    </xdr:from>
    <xdr:to>
      <xdr:col>36</xdr:col>
      <xdr:colOff>165100</xdr:colOff>
      <xdr:row>99</xdr:row>
      <xdr:rowOff>58200</xdr:rowOff>
    </xdr:to>
    <xdr:sp macro="" textlink="">
      <xdr:nvSpPr>
        <xdr:cNvPr id="479" name="楕円 478"/>
        <xdr:cNvSpPr/>
      </xdr:nvSpPr>
      <xdr:spPr>
        <a:xfrm>
          <a:off x="6921500" y="1693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49327</xdr:rowOff>
    </xdr:from>
    <xdr:ext cx="534377" cy="259045"/>
    <xdr:sp macro="" textlink="">
      <xdr:nvSpPr>
        <xdr:cNvPr id="480" name="テキスト ボックス 479"/>
        <xdr:cNvSpPr txBox="1"/>
      </xdr:nvSpPr>
      <xdr:spPr>
        <a:xfrm>
          <a:off x="6705111" y="17022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1" name="テキスト ボックス 49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2" name="直線コネクタ 49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3" name="テキスト ボックス 49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4" name="直線コネクタ 49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5" name="テキスト ボックス 49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6" name="直線コネクタ 49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7" name="テキスト ボックス 49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8" name="直線コネクタ 49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9" name="テキスト ボックス 49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1" name="テキスト ボックス 50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147107</xdr:rowOff>
    </xdr:from>
    <xdr:to>
      <xdr:col>85</xdr:col>
      <xdr:colOff>126364</xdr:colOff>
      <xdr:row>38</xdr:row>
      <xdr:rowOff>162011</xdr:rowOff>
    </xdr:to>
    <xdr:cxnSp macro="">
      <xdr:nvCxnSpPr>
        <xdr:cNvPr id="503" name="直線コネクタ 502"/>
        <xdr:cNvCxnSpPr/>
      </xdr:nvCxnSpPr>
      <xdr:spPr>
        <a:xfrm flipV="1">
          <a:off x="16317595" y="5462057"/>
          <a:ext cx="1269" cy="1215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165838</xdr:rowOff>
    </xdr:from>
    <xdr:ext cx="469744" cy="259045"/>
    <xdr:sp macro="" textlink="">
      <xdr:nvSpPr>
        <xdr:cNvPr id="504" name="消防費最小値テキスト"/>
        <xdr:cNvSpPr txBox="1"/>
      </xdr:nvSpPr>
      <xdr:spPr>
        <a:xfrm>
          <a:off x="16370300" y="6680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162011</xdr:rowOff>
    </xdr:from>
    <xdr:to>
      <xdr:col>86</xdr:col>
      <xdr:colOff>25400</xdr:colOff>
      <xdr:row>38</xdr:row>
      <xdr:rowOff>162011</xdr:rowOff>
    </xdr:to>
    <xdr:cxnSp macro="">
      <xdr:nvCxnSpPr>
        <xdr:cNvPr id="505" name="直線コネクタ 504"/>
        <xdr:cNvCxnSpPr/>
      </xdr:nvCxnSpPr>
      <xdr:spPr>
        <a:xfrm>
          <a:off x="16230600" y="6677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93784</xdr:rowOff>
    </xdr:from>
    <xdr:ext cx="534377" cy="259045"/>
    <xdr:sp macro="" textlink="">
      <xdr:nvSpPr>
        <xdr:cNvPr id="506" name="消防費最大値テキスト"/>
        <xdr:cNvSpPr txBox="1"/>
      </xdr:nvSpPr>
      <xdr:spPr>
        <a:xfrm>
          <a:off x="16370300" y="523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147107</xdr:rowOff>
    </xdr:from>
    <xdr:to>
      <xdr:col>86</xdr:col>
      <xdr:colOff>25400</xdr:colOff>
      <xdr:row>31</xdr:row>
      <xdr:rowOff>147107</xdr:rowOff>
    </xdr:to>
    <xdr:cxnSp macro="">
      <xdr:nvCxnSpPr>
        <xdr:cNvPr id="507" name="直線コネクタ 506"/>
        <xdr:cNvCxnSpPr/>
      </xdr:nvCxnSpPr>
      <xdr:spPr>
        <a:xfrm>
          <a:off x="16230600" y="546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32944</xdr:rowOff>
    </xdr:from>
    <xdr:to>
      <xdr:col>85</xdr:col>
      <xdr:colOff>127000</xdr:colOff>
      <xdr:row>38</xdr:row>
      <xdr:rowOff>46294</xdr:rowOff>
    </xdr:to>
    <xdr:cxnSp macro="">
      <xdr:nvCxnSpPr>
        <xdr:cNvPr id="508" name="直線コネクタ 507"/>
        <xdr:cNvCxnSpPr/>
      </xdr:nvCxnSpPr>
      <xdr:spPr>
        <a:xfrm flipV="1">
          <a:off x="15481300" y="6376594"/>
          <a:ext cx="838200" cy="18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137096</xdr:rowOff>
    </xdr:from>
    <xdr:ext cx="534377" cy="259045"/>
    <xdr:sp macro="" textlink="">
      <xdr:nvSpPr>
        <xdr:cNvPr id="509" name="消防費平均値テキスト"/>
        <xdr:cNvSpPr txBox="1"/>
      </xdr:nvSpPr>
      <xdr:spPr>
        <a:xfrm>
          <a:off x="16370300" y="63092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158669</xdr:rowOff>
    </xdr:from>
    <xdr:to>
      <xdr:col>85</xdr:col>
      <xdr:colOff>177800</xdr:colOff>
      <xdr:row>37</xdr:row>
      <xdr:rowOff>88819</xdr:rowOff>
    </xdr:to>
    <xdr:sp macro="" textlink="">
      <xdr:nvSpPr>
        <xdr:cNvPr id="510" name="フローチャート: 判断 509"/>
        <xdr:cNvSpPr/>
      </xdr:nvSpPr>
      <xdr:spPr>
        <a:xfrm>
          <a:off x="162687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46294</xdr:rowOff>
    </xdr:from>
    <xdr:to>
      <xdr:col>81</xdr:col>
      <xdr:colOff>50800</xdr:colOff>
      <xdr:row>38</xdr:row>
      <xdr:rowOff>58364</xdr:rowOff>
    </xdr:to>
    <xdr:cxnSp macro="">
      <xdr:nvCxnSpPr>
        <xdr:cNvPr id="511" name="直線コネクタ 510"/>
        <xdr:cNvCxnSpPr/>
      </xdr:nvCxnSpPr>
      <xdr:spPr>
        <a:xfrm flipV="1">
          <a:off x="14592300" y="6561394"/>
          <a:ext cx="889000" cy="12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166898</xdr:rowOff>
    </xdr:from>
    <xdr:to>
      <xdr:col>81</xdr:col>
      <xdr:colOff>101600</xdr:colOff>
      <xdr:row>37</xdr:row>
      <xdr:rowOff>97048</xdr:rowOff>
    </xdr:to>
    <xdr:sp macro="" textlink="">
      <xdr:nvSpPr>
        <xdr:cNvPr id="512" name="フローチャート: 判断 511"/>
        <xdr:cNvSpPr/>
      </xdr:nvSpPr>
      <xdr:spPr>
        <a:xfrm>
          <a:off x="15430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113575</xdr:rowOff>
    </xdr:from>
    <xdr:ext cx="534377" cy="259045"/>
    <xdr:sp macro="" textlink="">
      <xdr:nvSpPr>
        <xdr:cNvPr id="513" name="テキスト ボックス 512"/>
        <xdr:cNvSpPr txBox="1"/>
      </xdr:nvSpPr>
      <xdr:spPr>
        <a:xfrm>
          <a:off x="15214111"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125298</xdr:rowOff>
    </xdr:from>
    <xdr:to>
      <xdr:col>76</xdr:col>
      <xdr:colOff>114300</xdr:colOff>
      <xdr:row>38</xdr:row>
      <xdr:rowOff>58364</xdr:rowOff>
    </xdr:to>
    <xdr:cxnSp macro="">
      <xdr:nvCxnSpPr>
        <xdr:cNvPr id="514" name="直線コネクタ 513"/>
        <xdr:cNvCxnSpPr/>
      </xdr:nvCxnSpPr>
      <xdr:spPr>
        <a:xfrm>
          <a:off x="13703300" y="6468948"/>
          <a:ext cx="889000" cy="104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149525</xdr:rowOff>
    </xdr:from>
    <xdr:to>
      <xdr:col>76</xdr:col>
      <xdr:colOff>165100</xdr:colOff>
      <xdr:row>37</xdr:row>
      <xdr:rowOff>79675</xdr:rowOff>
    </xdr:to>
    <xdr:sp macro="" textlink="">
      <xdr:nvSpPr>
        <xdr:cNvPr id="515" name="フローチャート: 判断 514"/>
        <xdr:cNvSpPr/>
      </xdr:nvSpPr>
      <xdr:spPr>
        <a:xfrm>
          <a:off x="14541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96202</xdr:rowOff>
    </xdr:from>
    <xdr:ext cx="534377" cy="259045"/>
    <xdr:sp macro="" textlink="">
      <xdr:nvSpPr>
        <xdr:cNvPr id="516" name="テキスト ボックス 515"/>
        <xdr:cNvSpPr txBox="1"/>
      </xdr:nvSpPr>
      <xdr:spPr>
        <a:xfrm>
          <a:off x="14325111" y="60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125298</xdr:rowOff>
    </xdr:from>
    <xdr:to>
      <xdr:col>71</xdr:col>
      <xdr:colOff>177800</xdr:colOff>
      <xdr:row>37</xdr:row>
      <xdr:rowOff>168229</xdr:rowOff>
    </xdr:to>
    <xdr:cxnSp macro="">
      <xdr:nvCxnSpPr>
        <xdr:cNvPr id="517" name="直線コネクタ 516"/>
        <xdr:cNvCxnSpPr/>
      </xdr:nvCxnSpPr>
      <xdr:spPr>
        <a:xfrm flipV="1">
          <a:off x="12814300" y="6468948"/>
          <a:ext cx="889000" cy="42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151719</xdr:rowOff>
    </xdr:from>
    <xdr:to>
      <xdr:col>72</xdr:col>
      <xdr:colOff>38100</xdr:colOff>
      <xdr:row>36</xdr:row>
      <xdr:rowOff>81869</xdr:rowOff>
    </xdr:to>
    <xdr:sp macro="" textlink="">
      <xdr:nvSpPr>
        <xdr:cNvPr id="518" name="フローチャート: 判断 517"/>
        <xdr:cNvSpPr/>
      </xdr:nvSpPr>
      <xdr:spPr>
        <a:xfrm>
          <a:off x="13652500" y="615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98396</xdr:rowOff>
    </xdr:from>
    <xdr:ext cx="534377" cy="259045"/>
    <xdr:sp macro="" textlink="">
      <xdr:nvSpPr>
        <xdr:cNvPr id="519" name="テキスト ボックス 518"/>
        <xdr:cNvSpPr txBox="1"/>
      </xdr:nvSpPr>
      <xdr:spPr>
        <a:xfrm>
          <a:off x="13436111" y="5927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61697</xdr:rowOff>
    </xdr:from>
    <xdr:to>
      <xdr:col>67</xdr:col>
      <xdr:colOff>101600</xdr:colOff>
      <xdr:row>36</xdr:row>
      <xdr:rowOff>163297</xdr:rowOff>
    </xdr:to>
    <xdr:sp macro="" textlink="">
      <xdr:nvSpPr>
        <xdr:cNvPr id="520" name="フローチャート: 判断 519"/>
        <xdr:cNvSpPr/>
      </xdr:nvSpPr>
      <xdr:spPr>
        <a:xfrm>
          <a:off x="12763500" y="6233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8374</xdr:rowOff>
    </xdr:from>
    <xdr:ext cx="534377" cy="259045"/>
    <xdr:sp macro="" textlink="">
      <xdr:nvSpPr>
        <xdr:cNvPr id="521" name="テキスト ボックス 520"/>
        <xdr:cNvSpPr txBox="1"/>
      </xdr:nvSpPr>
      <xdr:spPr>
        <a:xfrm>
          <a:off x="12547111" y="6009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153594</xdr:rowOff>
    </xdr:from>
    <xdr:to>
      <xdr:col>85</xdr:col>
      <xdr:colOff>177800</xdr:colOff>
      <xdr:row>37</xdr:row>
      <xdr:rowOff>83744</xdr:rowOff>
    </xdr:to>
    <xdr:sp macro="" textlink="">
      <xdr:nvSpPr>
        <xdr:cNvPr id="527" name="楕円 526"/>
        <xdr:cNvSpPr/>
      </xdr:nvSpPr>
      <xdr:spPr>
        <a:xfrm>
          <a:off x="16268700" y="632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5021</xdr:rowOff>
    </xdr:from>
    <xdr:ext cx="534377" cy="259045"/>
    <xdr:sp macro="" textlink="">
      <xdr:nvSpPr>
        <xdr:cNvPr id="528" name="消防費該当値テキスト"/>
        <xdr:cNvSpPr txBox="1"/>
      </xdr:nvSpPr>
      <xdr:spPr>
        <a:xfrm>
          <a:off x="16370300" y="6177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166944</xdr:rowOff>
    </xdr:from>
    <xdr:to>
      <xdr:col>81</xdr:col>
      <xdr:colOff>101600</xdr:colOff>
      <xdr:row>38</xdr:row>
      <xdr:rowOff>97094</xdr:rowOff>
    </xdr:to>
    <xdr:sp macro="" textlink="">
      <xdr:nvSpPr>
        <xdr:cNvPr id="529" name="楕円 528"/>
        <xdr:cNvSpPr/>
      </xdr:nvSpPr>
      <xdr:spPr>
        <a:xfrm>
          <a:off x="15430500" y="6510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88221</xdr:rowOff>
    </xdr:from>
    <xdr:ext cx="534377" cy="259045"/>
    <xdr:sp macro="" textlink="">
      <xdr:nvSpPr>
        <xdr:cNvPr id="530" name="テキスト ボックス 529"/>
        <xdr:cNvSpPr txBox="1"/>
      </xdr:nvSpPr>
      <xdr:spPr>
        <a:xfrm>
          <a:off x="15214111" y="6603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7564</xdr:rowOff>
    </xdr:from>
    <xdr:to>
      <xdr:col>76</xdr:col>
      <xdr:colOff>165100</xdr:colOff>
      <xdr:row>38</xdr:row>
      <xdr:rowOff>109164</xdr:rowOff>
    </xdr:to>
    <xdr:sp macro="" textlink="">
      <xdr:nvSpPr>
        <xdr:cNvPr id="531" name="楕円 530"/>
        <xdr:cNvSpPr/>
      </xdr:nvSpPr>
      <xdr:spPr>
        <a:xfrm>
          <a:off x="14541500" y="6522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100291</xdr:rowOff>
    </xdr:from>
    <xdr:ext cx="534377" cy="259045"/>
    <xdr:sp macro="" textlink="">
      <xdr:nvSpPr>
        <xdr:cNvPr id="532" name="テキスト ボックス 531"/>
        <xdr:cNvSpPr txBox="1"/>
      </xdr:nvSpPr>
      <xdr:spPr>
        <a:xfrm>
          <a:off x="14325111" y="6615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74498</xdr:rowOff>
    </xdr:from>
    <xdr:to>
      <xdr:col>72</xdr:col>
      <xdr:colOff>38100</xdr:colOff>
      <xdr:row>38</xdr:row>
      <xdr:rowOff>4648</xdr:rowOff>
    </xdr:to>
    <xdr:sp macro="" textlink="">
      <xdr:nvSpPr>
        <xdr:cNvPr id="533" name="楕円 532"/>
        <xdr:cNvSpPr/>
      </xdr:nvSpPr>
      <xdr:spPr>
        <a:xfrm>
          <a:off x="13652500" y="64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167226</xdr:rowOff>
    </xdr:from>
    <xdr:ext cx="534377" cy="259045"/>
    <xdr:sp macro="" textlink="">
      <xdr:nvSpPr>
        <xdr:cNvPr id="534" name="テキスト ボックス 533"/>
        <xdr:cNvSpPr txBox="1"/>
      </xdr:nvSpPr>
      <xdr:spPr>
        <a:xfrm>
          <a:off x="13436111" y="6510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117429</xdr:rowOff>
    </xdr:from>
    <xdr:to>
      <xdr:col>67</xdr:col>
      <xdr:colOff>101600</xdr:colOff>
      <xdr:row>38</xdr:row>
      <xdr:rowOff>47579</xdr:rowOff>
    </xdr:to>
    <xdr:sp macro="" textlink="">
      <xdr:nvSpPr>
        <xdr:cNvPr id="535" name="楕円 534"/>
        <xdr:cNvSpPr/>
      </xdr:nvSpPr>
      <xdr:spPr>
        <a:xfrm>
          <a:off x="12763500" y="646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38706</xdr:rowOff>
    </xdr:from>
    <xdr:ext cx="534377" cy="259045"/>
    <xdr:sp macro="" textlink="">
      <xdr:nvSpPr>
        <xdr:cNvPr id="536" name="テキスト ボックス 535"/>
        <xdr:cNvSpPr txBox="1"/>
      </xdr:nvSpPr>
      <xdr:spPr>
        <a:xfrm>
          <a:off x="12547111" y="6553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7" name="テキスト ボックス 54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8" name="直線コネクタ 54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49" name="テキスト ボックス 54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0" name="直線コネクタ 54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1" name="テキスト ボックス 55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3" name="テキスト ボックス 55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4" name="直線コネクタ 55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5" name="テキスト ボックス 55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6" name="直線コネクタ 55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7" name="テキスト ボックス 55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9" name="テキスト ボックス 55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86093</xdr:rowOff>
    </xdr:from>
    <xdr:to>
      <xdr:col>85</xdr:col>
      <xdr:colOff>126364</xdr:colOff>
      <xdr:row>59</xdr:row>
      <xdr:rowOff>131953</xdr:rowOff>
    </xdr:to>
    <xdr:cxnSp macro="">
      <xdr:nvCxnSpPr>
        <xdr:cNvPr id="561" name="直線コネクタ 560"/>
        <xdr:cNvCxnSpPr/>
      </xdr:nvCxnSpPr>
      <xdr:spPr>
        <a:xfrm flipV="1">
          <a:off x="16317595" y="8830043"/>
          <a:ext cx="1269" cy="141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135780</xdr:rowOff>
    </xdr:from>
    <xdr:ext cx="534377" cy="259045"/>
    <xdr:sp macro="" textlink="">
      <xdr:nvSpPr>
        <xdr:cNvPr id="562" name="教育費最小値テキスト"/>
        <xdr:cNvSpPr txBox="1"/>
      </xdr:nvSpPr>
      <xdr:spPr>
        <a:xfrm>
          <a:off x="16370300" y="1025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131953</xdr:rowOff>
    </xdr:from>
    <xdr:to>
      <xdr:col>86</xdr:col>
      <xdr:colOff>25400</xdr:colOff>
      <xdr:row>59</xdr:row>
      <xdr:rowOff>131953</xdr:rowOff>
    </xdr:to>
    <xdr:cxnSp macro="">
      <xdr:nvCxnSpPr>
        <xdr:cNvPr id="563" name="直線コネクタ 562"/>
        <xdr:cNvCxnSpPr/>
      </xdr:nvCxnSpPr>
      <xdr:spPr>
        <a:xfrm>
          <a:off x="16230600" y="10247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32770</xdr:rowOff>
    </xdr:from>
    <xdr:ext cx="599010" cy="259045"/>
    <xdr:sp macro="" textlink="">
      <xdr:nvSpPr>
        <xdr:cNvPr id="564" name="教育費最大値テキスト"/>
        <xdr:cNvSpPr txBox="1"/>
      </xdr:nvSpPr>
      <xdr:spPr>
        <a:xfrm>
          <a:off x="16370300" y="8605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134,721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86093</xdr:rowOff>
    </xdr:from>
    <xdr:to>
      <xdr:col>86</xdr:col>
      <xdr:colOff>25400</xdr:colOff>
      <xdr:row>51</xdr:row>
      <xdr:rowOff>86093</xdr:rowOff>
    </xdr:to>
    <xdr:cxnSp macro="">
      <xdr:nvCxnSpPr>
        <xdr:cNvPr id="565" name="直線コネクタ 564"/>
        <xdr:cNvCxnSpPr/>
      </xdr:nvCxnSpPr>
      <xdr:spPr>
        <a:xfrm>
          <a:off x="16230600" y="88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104039</xdr:rowOff>
    </xdr:from>
    <xdr:to>
      <xdr:col>85</xdr:col>
      <xdr:colOff>127000</xdr:colOff>
      <xdr:row>58</xdr:row>
      <xdr:rowOff>158038</xdr:rowOff>
    </xdr:to>
    <xdr:cxnSp macro="">
      <xdr:nvCxnSpPr>
        <xdr:cNvPr id="566" name="直線コネクタ 565"/>
        <xdr:cNvCxnSpPr/>
      </xdr:nvCxnSpPr>
      <xdr:spPr>
        <a:xfrm flipV="1">
          <a:off x="15481300" y="10048139"/>
          <a:ext cx="838200" cy="53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151389</xdr:rowOff>
    </xdr:from>
    <xdr:ext cx="534377" cy="259045"/>
    <xdr:sp macro="" textlink="">
      <xdr:nvSpPr>
        <xdr:cNvPr id="567" name="教育費平均値テキスト"/>
        <xdr:cNvSpPr txBox="1"/>
      </xdr:nvSpPr>
      <xdr:spPr>
        <a:xfrm>
          <a:off x="16370300" y="97525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128512</xdr:rowOff>
    </xdr:from>
    <xdr:to>
      <xdr:col>85</xdr:col>
      <xdr:colOff>177800</xdr:colOff>
      <xdr:row>58</xdr:row>
      <xdr:rowOff>58662</xdr:rowOff>
    </xdr:to>
    <xdr:sp macro="" textlink="">
      <xdr:nvSpPr>
        <xdr:cNvPr id="568" name="フローチャート: 判断 567"/>
        <xdr:cNvSpPr/>
      </xdr:nvSpPr>
      <xdr:spPr>
        <a:xfrm>
          <a:off x="16268700" y="9901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151650</xdr:rowOff>
    </xdr:from>
    <xdr:to>
      <xdr:col>81</xdr:col>
      <xdr:colOff>50800</xdr:colOff>
      <xdr:row>58</xdr:row>
      <xdr:rowOff>158038</xdr:rowOff>
    </xdr:to>
    <xdr:cxnSp macro="">
      <xdr:nvCxnSpPr>
        <xdr:cNvPr id="569" name="直線コネクタ 568"/>
        <xdr:cNvCxnSpPr/>
      </xdr:nvCxnSpPr>
      <xdr:spPr>
        <a:xfrm>
          <a:off x="14592300" y="10095750"/>
          <a:ext cx="889000" cy="6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140322</xdr:rowOff>
    </xdr:from>
    <xdr:to>
      <xdr:col>81</xdr:col>
      <xdr:colOff>101600</xdr:colOff>
      <xdr:row>58</xdr:row>
      <xdr:rowOff>70472</xdr:rowOff>
    </xdr:to>
    <xdr:sp macro="" textlink="">
      <xdr:nvSpPr>
        <xdr:cNvPr id="570" name="フローチャート: 判断 569"/>
        <xdr:cNvSpPr/>
      </xdr:nvSpPr>
      <xdr:spPr>
        <a:xfrm>
          <a:off x="15430500" y="991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86999</xdr:rowOff>
    </xdr:from>
    <xdr:ext cx="534377" cy="259045"/>
    <xdr:sp macro="" textlink="">
      <xdr:nvSpPr>
        <xdr:cNvPr id="571" name="テキスト ボックス 570"/>
        <xdr:cNvSpPr txBox="1"/>
      </xdr:nvSpPr>
      <xdr:spPr>
        <a:xfrm>
          <a:off x="15214111" y="968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151650</xdr:rowOff>
    </xdr:from>
    <xdr:to>
      <xdr:col>76</xdr:col>
      <xdr:colOff>114300</xdr:colOff>
      <xdr:row>59</xdr:row>
      <xdr:rowOff>1041</xdr:rowOff>
    </xdr:to>
    <xdr:cxnSp macro="">
      <xdr:nvCxnSpPr>
        <xdr:cNvPr id="572" name="直線コネクタ 571"/>
        <xdr:cNvCxnSpPr/>
      </xdr:nvCxnSpPr>
      <xdr:spPr>
        <a:xfrm flipV="1">
          <a:off x="13703300" y="10095750"/>
          <a:ext cx="889000" cy="20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120028</xdr:rowOff>
    </xdr:from>
    <xdr:to>
      <xdr:col>76</xdr:col>
      <xdr:colOff>165100</xdr:colOff>
      <xdr:row>58</xdr:row>
      <xdr:rowOff>50178</xdr:rowOff>
    </xdr:to>
    <xdr:sp macro="" textlink="">
      <xdr:nvSpPr>
        <xdr:cNvPr id="573" name="フローチャート: 判断 572"/>
        <xdr:cNvSpPr/>
      </xdr:nvSpPr>
      <xdr:spPr>
        <a:xfrm>
          <a:off x="14541500" y="989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66705</xdr:rowOff>
    </xdr:from>
    <xdr:ext cx="534377" cy="259045"/>
    <xdr:sp macro="" textlink="">
      <xdr:nvSpPr>
        <xdr:cNvPr id="574" name="テキスト ボックス 573"/>
        <xdr:cNvSpPr txBox="1"/>
      </xdr:nvSpPr>
      <xdr:spPr>
        <a:xfrm>
          <a:off x="14325111" y="966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1041</xdr:rowOff>
    </xdr:from>
    <xdr:to>
      <xdr:col>71</xdr:col>
      <xdr:colOff>177800</xdr:colOff>
      <xdr:row>59</xdr:row>
      <xdr:rowOff>3899</xdr:rowOff>
    </xdr:to>
    <xdr:cxnSp macro="">
      <xdr:nvCxnSpPr>
        <xdr:cNvPr id="575" name="直線コネクタ 574"/>
        <xdr:cNvCxnSpPr/>
      </xdr:nvCxnSpPr>
      <xdr:spPr>
        <a:xfrm flipV="1">
          <a:off x="12814300" y="10116591"/>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39904</xdr:rowOff>
    </xdr:from>
    <xdr:to>
      <xdr:col>72</xdr:col>
      <xdr:colOff>38100</xdr:colOff>
      <xdr:row>57</xdr:row>
      <xdr:rowOff>141504</xdr:rowOff>
    </xdr:to>
    <xdr:sp macro="" textlink="">
      <xdr:nvSpPr>
        <xdr:cNvPr id="576" name="フローチャート: 判断 575"/>
        <xdr:cNvSpPr/>
      </xdr:nvSpPr>
      <xdr:spPr>
        <a:xfrm>
          <a:off x="13652500" y="981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158031</xdr:rowOff>
    </xdr:from>
    <xdr:ext cx="534377" cy="259045"/>
    <xdr:sp macro="" textlink="">
      <xdr:nvSpPr>
        <xdr:cNvPr id="577" name="テキスト ボックス 576"/>
        <xdr:cNvSpPr txBox="1"/>
      </xdr:nvSpPr>
      <xdr:spPr>
        <a:xfrm>
          <a:off x="13436111" y="958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38926</xdr:rowOff>
    </xdr:from>
    <xdr:to>
      <xdr:col>67</xdr:col>
      <xdr:colOff>101600</xdr:colOff>
      <xdr:row>57</xdr:row>
      <xdr:rowOff>140526</xdr:rowOff>
    </xdr:to>
    <xdr:sp macro="" textlink="">
      <xdr:nvSpPr>
        <xdr:cNvPr id="578" name="フローチャート: 判断 577"/>
        <xdr:cNvSpPr/>
      </xdr:nvSpPr>
      <xdr:spPr>
        <a:xfrm>
          <a:off x="12763500" y="981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157053</xdr:rowOff>
    </xdr:from>
    <xdr:ext cx="534377" cy="259045"/>
    <xdr:sp macro="" textlink="">
      <xdr:nvSpPr>
        <xdr:cNvPr id="579" name="テキスト ボックス 578"/>
        <xdr:cNvSpPr txBox="1"/>
      </xdr:nvSpPr>
      <xdr:spPr>
        <a:xfrm>
          <a:off x="12547111" y="9586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53239</xdr:rowOff>
    </xdr:from>
    <xdr:to>
      <xdr:col>85</xdr:col>
      <xdr:colOff>177800</xdr:colOff>
      <xdr:row>58</xdr:row>
      <xdr:rowOff>154839</xdr:rowOff>
    </xdr:to>
    <xdr:sp macro="" textlink="">
      <xdr:nvSpPr>
        <xdr:cNvPr id="585" name="楕円 584"/>
        <xdr:cNvSpPr/>
      </xdr:nvSpPr>
      <xdr:spPr>
        <a:xfrm>
          <a:off x="16268700" y="999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31666</xdr:rowOff>
    </xdr:from>
    <xdr:ext cx="534377" cy="259045"/>
    <xdr:sp macro="" textlink="">
      <xdr:nvSpPr>
        <xdr:cNvPr id="586" name="教育費該当値テキスト"/>
        <xdr:cNvSpPr txBox="1"/>
      </xdr:nvSpPr>
      <xdr:spPr>
        <a:xfrm>
          <a:off x="16370300" y="9975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107238</xdr:rowOff>
    </xdr:from>
    <xdr:to>
      <xdr:col>81</xdr:col>
      <xdr:colOff>101600</xdr:colOff>
      <xdr:row>59</xdr:row>
      <xdr:rowOff>37388</xdr:rowOff>
    </xdr:to>
    <xdr:sp macro="" textlink="">
      <xdr:nvSpPr>
        <xdr:cNvPr id="587" name="楕円 586"/>
        <xdr:cNvSpPr/>
      </xdr:nvSpPr>
      <xdr:spPr>
        <a:xfrm>
          <a:off x="15430500" y="10051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28515</xdr:rowOff>
    </xdr:from>
    <xdr:ext cx="534377" cy="259045"/>
    <xdr:sp macro="" textlink="">
      <xdr:nvSpPr>
        <xdr:cNvPr id="588" name="テキスト ボックス 587"/>
        <xdr:cNvSpPr txBox="1"/>
      </xdr:nvSpPr>
      <xdr:spPr>
        <a:xfrm>
          <a:off x="15214111" y="10144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100850</xdr:rowOff>
    </xdr:from>
    <xdr:to>
      <xdr:col>76</xdr:col>
      <xdr:colOff>165100</xdr:colOff>
      <xdr:row>59</xdr:row>
      <xdr:rowOff>31000</xdr:rowOff>
    </xdr:to>
    <xdr:sp macro="" textlink="">
      <xdr:nvSpPr>
        <xdr:cNvPr id="589" name="楕円 588"/>
        <xdr:cNvSpPr/>
      </xdr:nvSpPr>
      <xdr:spPr>
        <a:xfrm>
          <a:off x="14541500" y="1004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22127</xdr:rowOff>
    </xdr:from>
    <xdr:ext cx="534377" cy="259045"/>
    <xdr:sp macro="" textlink="">
      <xdr:nvSpPr>
        <xdr:cNvPr id="590" name="テキスト ボックス 589"/>
        <xdr:cNvSpPr txBox="1"/>
      </xdr:nvSpPr>
      <xdr:spPr>
        <a:xfrm>
          <a:off x="14325111" y="1013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121691</xdr:rowOff>
    </xdr:from>
    <xdr:to>
      <xdr:col>72</xdr:col>
      <xdr:colOff>38100</xdr:colOff>
      <xdr:row>59</xdr:row>
      <xdr:rowOff>51841</xdr:rowOff>
    </xdr:to>
    <xdr:sp macro="" textlink="">
      <xdr:nvSpPr>
        <xdr:cNvPr id="591" name="楕円 590"/>
        <xdr:cNvSpPr/>
      </xdr:nvSpPr>
      <xdr:spPr>
        <a:xfrm>
          <a:off x="13652500" y="10065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42968</xdr:rowOff>
    </xdr:from>
    <xdr:ext cx="534377" cy="259045"/>
    <xdr:sp macro="" textlink="">
      <xdr:nvSpPr>
        <xdr:cNvPr id="592" name="テキスト ボックス 591"/>
        <xdr:cNvSpPr txBox="1"/>
      </xdr:nvSpPr>
      <xdr:spPr>
        <a:xfrm>
          <a:off x="13436111" y="1015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124549</xdr:rowOff>
    </xdr:from>
    <xdr:to>
      <xdr:col>67</xdr:col>
      <xdr:colOff>101600</xdr:colOff>
      <xdr:row>59</xdr:row>
      <xdr:rowOff>54699</xdr:rowOff>
    </xdr:to>
    <xdr:sp macro="" textlink="">
      <xdr:nvSpPr>
        <xdr:cNvPr id="593" name="楕円 592"/>
        <xdr:cNvSpPr/>
      </xdr:nvSpPr>
      <xdr:spPr>
        <a:xfrm>
          <a:off x="12763500" y="10068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45826</xdr:rowOff>
    </xdr:from>
    <xdr:ext cx="534377" cy="259045"/>
    <xdr:sp macro="" textlink="">
      <xdr:nvSpPr>
        <xdr:cNvPr id="594" name="テキスト ボックス 593"/>
        <xdr:cNvSpPr txBox="1"/>
      </xdr:nvSpPr>
      <xdr:spPr>
        <a:xfrm>
          <a:off x="12547111" y="10161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8" name="テキスト ボックス 60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0" name="テキスト ボックス 60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2" name="テキスト ボックス 61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163475</xdr:rowOff>
    </xdr:from>
    <xdr:to>
      <xdr:col>85</xdr:col>
      <xdr:colOff>126364</xdr:colOff>
      <xdr:row>79</xdr:row>
      <xdr:rowOff>44450</xdr:rowOff>
    </xdr:to>
    <xdr:cxnSp macro="">
      <xdr:nvCxnSpPr>
        <xdr:cNvPr id="618" name="直線コネクタ 617"/>
        <xdr:cNvCxnSpPr/>
      </xdr:nvCxnSpPr>
      <xdr:spPr>
        <a:xfrm flipV="1">
          <a:off x="16317595" y="11993525"/>
          <a:ext cx="1269" cy="1595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82465</xdr:rowOff>
    </xdr:from>
    <xdr:ext cx="249299" cy="259045"/>
    <xdr:sp macro="" textlink="">
      <xdr:nvSpPr>
        <xdr:cNvPr id="619" name="災害復旧費最小値テキスト"/>
        <xdr:cNvSpPr txBox="1"/>
      </xdr:nvSpPr>
      <xdr:spPr>
        <a:xfrm>
          <a:off x="16370300" y="136270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0" name="直線コネクタ 61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110152</xdr:rowOff>
    </xdr:from>
    <xdr:ext cx="599010" cy="259045"/>
    <xdr:sp macro="" textlink="">
      <xdr:nvSpPr>
        <xdr:cNvPr id="621" name="災害復旧費最大値テキスト"/>
        <xdr:cNvSpPr txBox="1"/>
      </xdr:nvSpPr>
      <xdr:spPr>
        <a:xfrm>
          <a:off x="16370300" y="11768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125,628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163475</xdr:rowOff>
    </xdr:from>
    <xdr:to>
      <xdr:col>86</xdr:col>
      <xdr:colOff>25400</xdr:colOff>
      <xdr:row>69</xdr:row>
      <xdr:rowOff>163475</xdr:rowOff>
    </xdr:to>
    <xdr:cxnSp macro="">
      <xdr:nvCxnSpPr>
        <xdr:cNvPr id="622" name="直線コネクタ 621"/>
        <xdr:cNvCxnSpPr/>
      </xdr:nvCxnSpPr>
      <xdr:spPr>
        <a:xfrm>
          <a:off x="16230600" y="1199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40005</xdr:rowOff>
    </xdr:from>
    <xdr:to>
      <xdr:col>85</xdr:col>
      <xdr:colOff>127000</xdr:colOff>
      <xdr:row>79</xdr:row>
      <xdr:rowOff>44031</xdr:rowOff>
    </xdr:to>
    <xdr:cxnSp macro="">
      <xdr:nvCxnSpPr>
        <xdr:cNvPr id="623" name="直線コネクタ 622"/>
        <xdr:cNvCxnSpPr/>
      </xdr:nvCxnSpPr>
      <xdr:spPr>
        <a:xfrm flipV="1">
          <a:off x="15481300" y="13584555"/>
          <a:ext cx="838200" cy="4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171366</xdr:rowOff>
    </xdr:from>
    <xdr:ext cx="469744" cy="259045"/>
    <xdr:sp macro="" textlink="">
      <xdr:nvSpPr>
        <xdr:cNvPr id="624" name="災害復旧費平均値テキスト"/>
        <xdr:cNvSpPr txBox="1"/>
      </xdr:nvSpPr>
      <xdr:spPr>
        <a:xfrm>
          <a:off x="16370300" y="133730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148489</xdr:rowOff>
    </xdr:from>
    <xdr:to>
      <xdr:col>85</xdr:col>
      <xdr:colOff>177800</xdr:colOff>
      <xdr:row>79</xdr:row>
      <xdr:rowOff>78639</xdr:rowOff>
    </xdr:to>
    <xdr:sp macro="" textlink="">
      <xdr:nvSpPr>
        <xdr:cNvPr id="625" name="フローチャート: 判断 624"/>
        <xdr:cNvSpPr/>
      </xdr:nvSpPr>
      <xdr:spPr>
        <a:xfrm>
          <a:off x="162687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42418</xdr:rowOff>
    </xdr:from>
    <xdr:to>
      <xdr:col>81</xdr:col>
      <xdr:colOff>50800</xdr:colOff>
      <xdr:row>79</xdr:row>
      <xdr:rowOff>44031</xdr:rowOff>
    </xdr:to>
    <xdr:cxnSp macro="">
      <xdr:nvCxnSpPr>
        <xdr:cNvPr id="626" name="直線コネクタ 625"/>
        <xdr:cNvCxnSpPr/>
      </xdr:nvCxnSpPr>
      <xdr:spPr>
        <a:xfrm>
          <a:off x="14592300" y="13586968"/>
          <a:ext cx="889000" cy="1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135725</xdr:rowOff>
    </xdr:from>
    <xdr:to>
      <xdr:col>81</xdr:col>
      <xdr:colOff>101600</xdr:colOff>
      <xdr:row>79</xdr:row>
      <xdr:rowOff>65875</xdr:rowOff>
    </xdr:to>
    <xdr:sp macro="" textlink="">
      <xdr:nvSpPr>
        <xdr:cNvPr id="627" name="フローチャート: 判断 626"/>
        <xdr:cNvSpPr/>
      </xdr:nvSpPr>
      <xdr:spPr>
        <a:xfrm>
          <a:off x="15430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82402</xdr:rowOff>
    </xdr:from>
    <xdr:ext cx="469744" cy="259045"/>
    <xdr:sp macro="" textlink="">
      <xdr:nvSpPr>
        <xdr:cNvPr id="628" name="テキスト ボックス 627"/>
        <xdr:cNvSpPr txBox="1"/>
      </xdr:nvSpPr>
      <xdr:spPr>
        <a:xfrm>
          <a:off x="15246428" y="132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42418</xdr:rowOff>
    </xdr:from>
    <xdr:to>
      <xdr:col>76</xdr:col>
      <xdr:colOff>114300</xdr:colOff>
      <xdr:row>79</xdr:row>
      <xdr:rowOff>42596</xdr:rowOff>
    </xdr:to>
    <xdr:cxnSp macro="">
      <xdr:nvCxnSpPr>
        <xdr:cNvPr id="629" name="直線コネクタ 628"/>
        <xdr:cNvCxnSpPr/>
      </xdr:nvCxnSpPr>
      <xdr:spPr>
        <a:xfrm flipV="1">
          <a:off x="13703300" y="13586968"/>
          <a:ext cx="889000" cy="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146774</xdr:rowOff>
    </xdr:from>
    <xdr:to>
      <xdr:col>76</xdr:col>
      <xdr:colOff>165100</xdr:colOff>
      <xdr:row>79</xdr:row>
      <xdr:rowOff>76924</xdr:rowOff>
    </xdr:to>
    <xdr:sp macro="" textlink="">
      <xdr:nvSpPr>
        <xdr:cNvPr id="630" name="フローチャート: 判断 629"/>
        <xdr:cNvSpPr/>
      </xdr:nvSpPr>
      <xdr:spPr>
        <a:xfrm>
          <a:off x="14541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93451</xdr:rowOff>
    </xdr:from>
    <xdr:ext cx="469744" cy="259045"/>
    <xdr:sp macro="" textlink="">
      <xdr:nvSpPr>
        <xdr:cNvPr id="631" name="テキスト ボックス 630"/>
        <xdr:cNvSpPr txBox="1"/>
      </xdr:nvSpPr>
      <xdr:spPr>
        <a:xfrm>
          <a:off x="14357428"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41542</xdr:rowOff>
    </xdr:from>
    <xdr:to>
      <xdr:col>71</xdr:col>
      <xdr:colOff>177800</xdr:colOff>
      <xdr:row>79</xdr:row>
      <xdr:rowOff>42596</xdr:rowOff>
    </xdr:to>
    <xdr:cxnSp macro="">
      <xdr:nvCxnSpPr>
        <xdr:cNvPr id="632" name="直線コネクタ 631"/>
        <xdr:cNvCxnSpPr/>
      </xdr:nvCxnSpPr>
      <xdr:spPr>
        <a:xfrm>
          <a:off x="12814300" y="13586092"/>
          <a:ext cx="889000" cy="1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110719</xdr:rowOff>
    </xdr:from>
    <xdr:to>
      <xdr:col>72</xdr:col>
      <xdr:colOff>38100</xdr:colOff>
      <xdr:row>79</xdr:row>
      <xdr:rowOff>40869</xdr:rowOff>
    </xdr:to>
    <xdr:sp macro="" textlink="">
      <xdr:nvSpPr>
        <xdr:cNvPr id="633" name="フローチャート: 判断 632"/>
        <xdr:cNvSpPr/>
      </xdr:nvSpPr>
      <xdr:spPr>
        <a:xfrm>
          <a:off x="13652500" y="134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57396</xdr:rowOff>
    </xdr:from>
    <xdr:ext cx="469744" cy="259045"/>
    <xdr:sp macro="" textlink="">
      <xdr:nvSpPr>
        <xdr:cNvPr id="634" name="テキスト ボックス 633"/>
        <xdr:cNvSpPr txBox="1"/>
      </xdr:nvSpPr>
      <xdr:spPr>
        <a:xfrm>
          <a:off x="13468428" y="13259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62700</xdr:rowOff>
    </xdr:from>
    <xdr:to>
      <xdr:col>67</xdr:col>
      <xdr:colOff>101600</xdr:colOff>
      <xdr:row>78</xdr:row>
      <xdr:rowOff>164300</xdr:rowOff>
    </xdr:to>
    <xdr:sp macro="" textlink="">
      <xdr:nvSpPr>
        <xdr:cNvPr id="635" name="フローチャート: 判断 634"/>
        <xdr:cNvSpPr/>
      </xdr:nvSpPr>
      <xdr:spPr>
        <a:xfrm>
          <a:off x="12763500" y="1343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9377</xdr:rowOff>
    </xdr:from>
    <xdr:ext cx="469744" cy="259045"/>
    <xdr:sp macro="" textlink="">
      <xdr:nvSpPr>
        <xdr:cNvPr id="636" name="テキスト ボックス 635"/>
        <xdr:cNvSpPr txBox="1"/>
      </xdr:nvSpPr>
      <xdr:spPr>
        <a:xfrm>
          <a:off x="12579428" y="1321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160655</xdr:rowOff>
    </xdr:from>
    <xdr:to>
      <xdr:col>85</xdr:col>
      <xdr:colOff>177800</xdr:colOff>
      <xdr:row>79</xdr:row>
      <xdr:rowOff>90805</xdr:rowOff>
    </xdr:to>
    <xdr:sp macro="" textlink="">
      <xdr:nvSpPr>
        <xdr:cNvPr id="642" name="楕円 641"/>
        <xdr:cNvSpPr/>
      </xdr:nvSpPr>
      <xdr:spPr>
        <a:xfrm>
          <a:off x="16268700" y="1353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126915</xdr:rowOff>
    </xdr:from>
    <xdr:ext cx="378565" cy="259045"/>
    <xdr:sp macro="" textlink="">
      <xdr:nvSpPr>
        <xdr:cNvPr id="643" name="災害復旧費該当値テキスト"/>
        <xdr:cNvSpPr txBox="1"/>
      </xdr:nvSpPr>
      <xdr:spPr>
        <a:xfrm>
          <a:off x="16370300" y="13500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164681</xdr:rowOff>
    </xdr:from>
    <xdr:to>
      <xdr:col>81</xdr:col>
      <xdr:colOff>101600</xdr:colOff>
      <xdr:row>79</xdr:row>
      <xdr:rowOff>94831</xdr:rowOff>
    </xdr:to>
    <xdr:sp macro="" textlink="">
      <xdr:nvSpPr>
        <xdr:cNvPr id="644" name="楕円 643"/>
        <xdr:cNvSpPr/>
      </xdr:nvSpPr>
      <xdr:spPr>
        <a:xfrm>
          <a:off x="15430500" y="1353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85958</xdr:rowOff>
    </xdr:from>
    <xdr:ext cx="313932" cy="259045"/>
    <xdr:sp macro="" textlink="">
      <xdr:nvSpPr>
        <xdr:cNvPr id="645" name="テキスト ボックス 644"/>
        <xdr:cNvSpPr txBox="1"/>
      </xdr:nvSpPr>
      <xdr:spPr>
        <a:xfrm>
          <a:off x="15324333" y="136305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163068</xdr:rowOff>
    </xdr:from>
    <xdr:to>
      <xdr:col>76</xdr:col>
      <xdr:colOff>165100</xdr:colOff>
      <xdr:row>79</xdr:row>
      <xdr:rowOff>93218</xdr:rowOff>
    </xdr:to>
    <xdr:sp macro="" textlink="">
      <xdr:nvSpPr>
        <xdr:cNvPr id="646" name="楕円 645"/>
        <xdr:cNvSpPr/>
      </xdr:nvSpPr>
      <xdr:spPr>
        <a:xfrm>
          <a:off x="14541500" y="1353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84345</xdr:rowOff>
    </xdr:from>
    <xdr:ext cx="378565" cy="259045"/>
    <xdr:sp macro="" textlink="">
      <xdr:nvSpPr>
        <xdr:cNvPr id="647" name="テキスト ボックス 646"/>
        <xdr:cNvSpPr txBox="1"/>
      </xdr:nvSpPr>
      <xdr:spPr>
        <a:xfrm>
          <a:off x="14403017" y="136288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163246</xdr:rowOff>
    </xdr:from>
    <xdr:to>
      <xdr:col>72</xdr:col>
      <xdr:colOff>38100</xdr:colOff>
      <xdr:row>79</xdr:row>
      <xdr:rowOff>93396</xdr:rowOff>
    </xdr:to>
    <xdr:sp macro="" textlink="">
      <xdr:nvSpPr>
        <xdr:cNvPr id="648" name="楕円 647"/>
        <xdr:cNvSpPr/>
      </xdr:nvSpPr>
      <xdr:spPr>
        <a:xfrm>
          <a:off x="13652500" y="13536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84523</xdr:rowOff>
    </xdr:from>
    <xdr:ext cx="378565" cy="259045"/>
    <xdr:sp macro="" textlink="">
      <xdr:nvSpPr>
        <xdr:cNvPr id="649" name="テキスト ボックス 648"/>
        <xdr:cNvSpPr txBox="1"/>
      </xdr:nvSpPr>
      <xdr:spPr>
        <a:xfrm>
          <a:off x="13514017" y="136290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162192</xdr:rowOff>
    </xdr:from>
    <xdr:to>
      <xdr:col>67</xdr:col>
      <xdr:colOff>101600</xdr:colOff>
      <xdr:row>79</xdr:row>
      <xdr:rowOff>92342</xdr:rowOff>
    </xdr:to>
    <xdr:sp macro="" textlink="">
      <xdr:nvSpPr>
        <xdr:cNvPr id="650" name="楕円 649"/>
        <xdr:cNvSpPr/>
      </xdr:nvSpPr>
      <xdr:spPr>
        <a:xfrm>
          <a:off x="12763500" y="1353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83469</xdr:rowOff>
    </xdr:from>
    <xdr:ext cx="378565" cy="259045"/>
    <xdr:sp macro="" textlink="">
      <xdr:nvSpPr>
        <xdr:cNvPr id="651" name="テキスト ボックス 650"/>
        <xdr:cNvSpPr txBox="1"/>
      </xdr:nvSpPr>
      <xdr:spPr>
        <a:xfrm>
          <a:off x="12625017" y="13628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7" name="テキスト ボックス 66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9" name="テキスト ボックス 66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115888</xdr:rowOff>
    </xdr:from>
    <xdr:to>
      <xdr:col>85</xdr:col>
      <xdr:colOff>126364</xdr:colOff>
      <xdr:row>98</xdr:row>
      <xdr:rowOff>75400</xdr:rowOff>
    </xdr:to>
    <xdr:cxnSp macro="">
      <xdr:nvCxnSpPr>
        <xdr:cNvPr id="675" name="直線コネクタ 674"/>
        <xdr:cNvCxnSpPr/>
      </xdr:nvCxnSpPr>
      <xdr:spPr>
        <a:xfrm flipV="1">
          <a:off x="16317595" y="15546388"/>
          <a:ext cx="1269" cy="1331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79227</xdr:rowOff>
    </xdr:from>
    <xdr:ext cx="534377" cy="259045"/>
    <xdr:sp macro="" textlink="">
      <xdr:nvSpPr>
        <xdr:cNvPr id="676" name="公債費最小値テキスト"/>
        <xdr:cNvSpPr txBox="1"/>
      </xdr:nvSpPr>
      <xdr:spPr>
        <a:xfrm>
          <a:off x="16370300" y="1688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75400</xdr:rowOff>
    </xdr:from>
    <xdr:to>
      <xdr:col>86</xdr:col>
      <xdr:colOff>25400</xdr:colOff>
      <xdr:row>98</xdr:row>
      <xdr:rowOff>75400</xdr:rowOff>
    </xdr:to>
    <xdr:cxnSp macro="">
      <xdr:nvCxnSpPr>
        <xdr:cNvPr id="677" name="直線コネクタ 676"/>
        <xdr:cNvCxnSpPr/>
      </xdr:nvCxnSpPr>
      <xdr:spPr>
        <a:xfrm>
          <a:off x="16230600" y="1687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62565</xdr:rowOff>
    </xdr:from>
    <xdr:ext cx="599010" cy="259045"/>
    <xdr:sp macro="" textlink="">
      <xdr:nvSpPr>
        <xdr:cNvPr id="678" name="公債費最大値テキスト"/>
        <xdr:cNvSpPr txBox="1"/>
      </xdr:nvSpPr>
      <xdr:spPr>
        <a:xfrm>
          <a:off x="16370300" y="15321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115,875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115888</xdr:rowOff>
    </xdr:from>
    <xdr:to>
      <xdr:col>86</xdr:col>
      <xdr:colOff>25400</xdr:colOff>
      <xdr:row>90</xdr:row>
      <xdr:rowOff>115888</xdr:rowOff>
    </xdr:to>
    <xdr:cxnSp macro="">
      <xdr:nvCxnSpPr>
        <xdr:cNvPr id="679" name="直線コネクタ 678"/>
        <xdr:cNvCxnSpPr/>
      </xdr:nvCxnSpPr>
      <xdr:spPr>
        <a:xfrm>
          <a:off x="16230600" y="15546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44768</xdr:rowOff>
    </xdr:from>
    <xdr:to>
      <xdr:col>85</xdr:col>
      <xdr:colOff>127000</xdr:colOff>
      <xdr:row>96</xdr:row>
      <xdr:rowOff>46889</xdr:rowOff>
    </xdr:to>
    <xdr:cxnSp macro="">
      <xdr:nvCxnSpPr>
        <xdr:cNvPr id="680" name="直線コネクタ 679"/>
        <xdr:cNvCxnSpPr/>
      </xdr:nvCxnSpPr>
      <xdr:spPr>
        <a:xfrm flipV="1">
          <a:off x="15481300" y="16503968"/>
          <a:ext cx="838200" cy="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12870</xdr:rowOff>
    </xdr:from>
    <xdr:ext cx="534377" cy="259045"/>
    <xdr:sp macro="" textlink="">
      <xdr:nvSpPr>
        <xdr:cNvPr id="681" name="公債費平均値テキスト"/>
        <xdr:cNvSpPr txBox="1"/>
      </xdr:nvSpPr>
      <xdr:spPr>
        <a:xfrm>
          <a:off x="16370300" y="163006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161443</xdr:rowOff>
    </xdr:from>
    <xdr:to>
      <xdr:col>85</xdr:col>
      <xdr:colOff>177800</xdr:colOff>
      <xdr:row>96</xdr:row>
      <xdr:rowOff>91593</xdr:rowOff>
    </xdr:to>
    <xdr:sp macro="" textlink="">
      <xdr:nvSpPr>
        <xdr:cNvPr id="682" name="フローチャート: 判断 681"/>
        <xdr:cNvSpPr/>
      </xdr:nvSpPr>
      <xdr:spPr>
        <a:xfrm>
          <a:off x="16268700" y="16449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46889</xdr:rowOff>
    </xdr:from>
    <xdr:to>
      <xdr:col>81</xdr:col>
      <xdr:colOff>50800</xdr:colOff>
      <xdr:row>96</xdr:row>
      <xdr:rowOff>71870</xdr:rowOff>
    </xdr:to>
    <xdr:cxnSp macro="">
      <xdr:nvCxnSpPr>
        <xdr:cNvPr id="683" name="直線コネクタ 682"/>
        <xdr:cNvCxnSpPr/>
      </xdr:nvCxnSpPr>
      <xdr:spPr>
        <a:xfrm flipV="1">
          <a:off x="14592300" y="16506089"/>
          <a:ext cx="889000" cy="24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161582</xdr:rowOff>
    </xdr:from>
    <xdr:to>
      <xdr:col>81</xdr:col>
      <xdr:colOff>101600</xdr:colOff>
      <xdr:row>96</xdr:row>
      <xdr:rowOff>91732</xdr:rowOff>
    </xdr:to>
    <xdr:sp macro="" textlink="">
      <xdr:nvSpPr>
        <xdr:cNvPr id="684" name="フローチャート: 判断 683"/>
        <xdr:cNvSpPr/>
      </xdr:nvSpPr>
      <xdr:spPr>
        <a:xfrm>
          <a:off x="15430500" y="1644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108259</xdr:rowOff>
    </xdr:from>
    <xdr:ext cx="534377" cy="259045"/>
    <xdr:sp macro="" textlink="">
      <xdr:nvSpPr>
        <xdr:cNvPr id="685" name="テキスト ボックス 684"/>
        <xdr:cNvSpPr txBox="1"/>
      </xdr:nvSpPr>
      <xdr:spPr>
        <a:xfrm>
          <a:off x="15214111" y="1622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51233</xdr:rowOff>
    </xdr:from>
    <xdr:to>
      <xdr:col>76</xdr:col>
      <xdr:colOff>114300</xdr:colOff>
      <xdr:row>96</xdr:row>
      <xdr:rowOff>71870</xdr:rowOff>
    </xdr:to>
    <xdr:cxnSp macro="">
      <xdr:nvCxnSpPr>
        <xdr:cNvPr id="686" name="直線コネクタ 685"/>
        <xdr:cNvCxnSpPr/>
      </xdr:nvCxnSpPr>
      <xdr:spPr>
        <a:xfrm>
          <a:off x="13703300" y="16510433"/>
          <a:ext cx="889000" cy="20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157035</xdr:rowOff>
    </xdr:from>
    <xdr:to>
      <xdr:col>76</xdr:col>
      <xdr:colOff>165100</xdr:colOff>
      <xdr:row>96</xdr:row>
      <xdr:rowOff>87185</xdr:rowOff>
    </xdr:to>
    <xdr:sp macro="" textlink="">
      <xdr:nvSpPr>
        <xdr:cNvPr id="687" name="フローチャート: 判断 686"/>
        <xdr:cNvSpPr/>
      </xdr:nvSpPr>
      <xdr:spPr>
        <a:xfrm>
          <a:off x="14541500" y="164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103712</xdr:rowOff>
    </xdr:from>
    <xdr:ext cx="534377" cy="259045"/>
    <xdr:sp macro="" textlink="">
      <xdr:nvSpPr>
        <xdr:cNvPr id="688" name="テキスト ボックス 687"/>
        <xdr:cNvSpPr txBox="1"/>
      </xdr:nvSpPr>
      <xdr:spPr>
        <a:xfrm>
          <a:off x="14325111" y="16220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51233</xdr:rowOff>
    </xdr:from>
    <xdr:to>
      <xdr:col>71</xdr:col>
      <xdr:colOff>177800</xdr:colOff>
      <xdr:row>96</xdr:row>
      <xdr:rowOff>76454</xdr:rowOff>
    </xdr:to>
    <xdr:cxnSp macro="">
      <xdr:nvCxnSpPr>
        <xdr:cNvPr id="689" name="直線コネクタ 688"/>
        <xdr:cNvCxnSpPr/>
      </xdr:nvCxnSpPr>
      <xdr:spPr>
        <a:xfrm flipV="1">
          <a:off x="12814300" y="16510433"/>
          <a:ext cx="889000" cy="25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93638</xdr:rowOff>
    </xdr:from>
    <xdr:to>
      <xdr:col>72</xdr:col>
      <xdr:colOff>38100</xdr:colOff>
      <xdr:row>96</xdr:row>
      <xdr:rowOff>23788</xdr:rowOff>
    </xdr:to>
    <xdr:sp macro="" textlink="">
      <xdr:nvSpPr>
        <xdr:cNvPr id="690" name="フローチャート: 判断 689"/>
        <xdr:cNvSpPr/>
      </xdr:nvSpPr>
      <xdr:spPr>
        <a:xfrm>
          <a:off x="13652500" y="16381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40315</xdr:rowOff>
    </xdr:from>
    <xdr:ext cx="534377" cy="259045"/>
    <xdr:sp macro="" textlink="">
      <xdr:nvSpPr>
        <xdr:cNvPr id="691" name="テキスト ボックス 690"/>
        <xdr:cNvSpPr txBox="1"/>
      </xdr:nvSpPr>
      <xdr:spPr>
        <a:xfrm>
          <a:off x="13436111" y="16156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85510</xdr:rowOff>
    </xdr:from>
    <xdr:to>
      <xdr:col>67</xdr:col>
      <xdr:colOff>101600</xdr:colOff>
      <xdr:row>96</xdr:row>
      <xdr:rowOff>15660</xdr:rowOff>
    </xdr:to>
    <xdr:sp macro="" textlink="">
      <xdr:nvSpPr>
        <xdr:cNvPr id="692" name="フローチャート: 判断 691"/>
        <xdr:cNvSpPr/>
      </xdr:nvSpPr>
      <xdr:spPr>
        <a:xfrm>
          <a:off x="12763500" y="1637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32187</xdr:rowOff>
    </xdr:from>
    <xdr:ext cx="534377" cy="259045"/>
    <xdr:sp macro="" textlink="">
      <xdr:nvSpPr>
        <xdr:cNvPr id="693" name="テキスト ボックス 692"/>
        <xdr:cNvSpPr txBox="1"/>
      </xdr:nvSpPr>
      <xdr:spPr>
        <a:xfrm>
          <a:off x="12547111" y="16148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165418</xdr:rowOff>
    </xdr:from>
    <xdr:to>
      <xdr:col>85</xdr:col>
      <xdr:colOff>177800</xdr:colOff>
      <xdr:row>96</xdr:row>
      <xdr:rowOff>95568</xdr:rowOff>
    </xdr:to>
    <xdr:sp macro="" textlink="">
      <xdr:nvSpPr>
        <xdr:cNvPr id="699" name="楕円 698"/>
        <xdr:cNvSpPr/>
      </xdr:nvSpPr>
      <xdr:spPr>
        <a:xfrm>
          <a:off x="16268700" y="1645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143845</xdr:rowOff>
    </xdr:from>
    <xdr:ext cx="534377" cy="259045"/>
    <xdr:sp macro="" textlink="">
      <xdr:nvSpPr>
        <xdr:cNvPr id="700" name="公債費該当値テキスト"/>
        <xdr:cNvSpPr txBox="1"/>
      </xdr:nvSpPr>
      <xdr:spPr>
        <a:xfrm>
          <a:off x="16370300" y="1643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167539</xdr:rowOff>
    </xdr:from>
    <xdr:to>
      <xdr:col>81</xdr:col>
      <xdr:colOff>101600</xdr:colOff>
      <xdr:row>96</xdr:row>
      <xdr:rowOff>97689</xdr:rowOff>
    </xdr:to>
    <xdr:sp macro="" textlink="">
      <xdr:nvSpPr>
        <xdr:cNvPr id="701" name="楕円 700"/>
        <xdr:cNvSpPr/>
      </xdr:nvSpPr>
      <xdr:spPr>
        <a:xfrm>
          <a:off x="15430500" y="1645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88816</xdr:rowOff>
    </xdr:from>
    <xdr:ext cx="534377" cy="259045"/>
    <xdr:sp macro="" textlink="">
      <xdr:nvSpPr>
        <xdr:cNvPr id="702" name="テキスト ボックス 701"/>
        <xdr:cNvSpPr txBox="1"/>
      </xdr:nvSpPr>
      <xdr:spPr>
        <a:xfrm>
          <a:off x="15214111" y="16548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21070</xdr:rowOff>
    </xdr:from>
    <xdr:to>
      <xdr:col>76</xdr:col>
      <xdr:colOff>165100</xdr:colOff>
      <xdr:row>96</xdr:row>
      <xdr:rowOff>122670</xdr:rowOff>
    </xdr:to>
    <xdr:sp macro="" textlink="">
      <xdr:nvSpPr>
        <xdr:cNvPr id="703" name="楕円 702"/>
        <xdr:cNvSpPr/>
      </xdr:nvSpPr>
      <xdr:spPr>
        <a:xfrm>
          <a:off x="14541500" y="1648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113797</xdr:rowOff>
    </xdr:from>
    <xdr:ext cx="534377" cy="259045"/>
    <xdr:sp macro="" textlink="">
      <xdr:nvSpPr>
        <xdr:cNvPr id="704" name="テキスト ボックス 703"/>
        <xdr:cNvSpPr txBox="1"/>
      </xdr:nvSpPr>
      <xdr:spPr>
        <a:xfrm>
          <a:off x="14325111" y="1657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433</xdr:rowOff>
    </xdr:from>
    <xdr:to>
      <xdr:col>72</xdr:col>
      <xdr:colOff>38100</xdr:colOff>
      <xdr:row>96</xdr:row>
      <xdr:rowOff>102033</xdr:rowOff>
    </xdr:to>
    <xdr:sp macro="" textlink="">
      <xdr:nvSpPr>
        <xdr:cNvPr id="705" name="楕円 704"/>
        <xdr:cNvSpPr/>
      </xdr:nvSpPr>
      <xdr:spPr>
        <a:xfrm>
          <a:off x="13652500" y="16459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93160</xdr:rowOff>
    </xdr:from>
    <xdr:ext cx="534377" cy="259045"/>
    <xdr:sp macro="" textlink="">
      <xdr:nvSpPr>
        <xdr:cNvPr id="706" name="テキスト ボックス 705"/>
        <xdr:cNvSpPr txBox="1"/>
      </xdr:nvSpPr>
      <xdr:spPr>
        <a:xfrm>
          <a:off x="13436111" y="16552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25654</xdr:rowOff>
    </xdr:from>
    <xdr:to>
      <xdr:col>67</xdr:col>
      <xdr:colOff>101600</xdr:colOff>
      <xdr:row>96</xdr:row>
      <xdr:rowOff>127254</xdr:rowOff>
    </xdr:to>
    <xdr:sp macro="" textlink="">
      <xdr:nvSpPr>
        <xdr:cNvPr id="707" name="楕円 706"/>
        <xdr:cNvSpPr/>
      </xdr:nvSpPr>
      <xdr:spPr>
        <a:xfrm>
          <a:off x="12763500" y="16484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118381</xdr:rowOff>
    </xdr:from>
    <xdr:ext cx="534377" cy="259045"/>
    <xdr:sp macro="" textlink="">
      <xdr:nvSpPr>
        <xdr:cNvPr id="708" name="テキスト ボックス 707"/>
        <xdr:cNvSpPr txBox="1"/>
      </xdr:nvSpPr>
      <xdr:spPr>
        <a:xfrm>
          <a:off x="12547111" y="16577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2" name="テキスト ボックス 72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4" name="テキスト ボックス 72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6" name="テキスト ボックス 72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8" name="テキスト ボックス 72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143510</xdr:rowOff>
    </xdr:from>
    <xdr:to>
      <xdr:col>116</xdr:col>
      <xdr:colOff>62864</xdr:colOff>
      <xdr:row>39</xdr:row>
      <xdr:rowOff>44450</xdr:rowOff>
    </xdr:to>
    <xdr:cxnSp macro="">
      <xdr:nvCxnSpPr>
        <xdr:cNvPr id="732" name="直線コネクタ 731"/>
        <xdr:cNvCxnSpPr/>
      </xdr:nvCxnSpPr>
      <xdr:spPr>
        <a:xfrm flipV="1">
          <a:off x="22159595" y="5115560"/>
          <a:ext cx="1269"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56024</xdr:rowOff>
    </xdr:from>
    <xdr:ext cx="249299" cy="259045"/>
    <xdr:sp macro="" textlink="">
      <xdr:nvSpPr>
        <xdr:cNvPr id="733" name="諸支出金最小値テキスト"/>
        <xdr:cNvSpPr txBox="1"/>
      </xdr:nvSpPr>
      <xdr:spPr>
        <a:xfrm>
          <a:off x="22212300" y="67425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90187</xdr:rowOff>
    </xdr:from>
    <xdr:ext cx="469744" cy="259045"/>
    <xdr:sp macro="" textlink="">
      <xdr:nvSpPr>
        <xdr:cNvPr id="735" name="諸支出金最大値テキスト"/>
        <xdr:cNvSpPr txBox="1"/>
      </xdr:nvSpPr>
      <xdr:spPr>
        <a:xfrm>
          <a:off x="22212300" y="4890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8,480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143510</xdr:rowOff>
    </xdr:from>
    <xdr:to>
      <xdr:col>116</xdr:col>
      <xdr:colOff>152400</xdr:colOff>
      <xdr:row>29</xdr:row>
      <xdr:rowOff>143510</xdr:rowOff>
    </xdr:to>
    <xdr:cxnSp macro="">
      <xdr:nvCxnSpPr>
        <xdr:cNvPr id="736" name="直線コネクタ 735"/>
        <xdr:cNvCxnSpPr/>
      </xdr:nvCxnSpPr>
      <xdr:spPr>
        <a:xfrm>
          <a:off x="22072600" y="5115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7" name="直線コネクタ 73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144924</xdr:rowOff>
    </xdr:from>
    <xdr:ext cx="378565" cy="259045"/>
    <xdr:sp macro="" textlink="">
      <xdr:nvSpPr>
        <xdr:cNvPr id="738" name="諸支出金平均値テキスト"/>
        <xdr:cNvSpPr txBox="1"/>
      </xdr:nvSpPr>
      <xdr:spPr>
        <a:xfrm>
          <a:off x="22212300" y="648857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122047</xdr:rowOff>
    </xdr:from>
    <xdr:to>
      <xdr:col>116</xdr:col>
      <xdr:colOff>114300</xdr:colOff>
      <xdr:row>39</xdr:row>
      <xdr:rowOff>52197</xdr:rowOff>
    </xdr:to>
    <xdr:sp macro="" textlink="">
      <xdr:nvSpPr>
        <xdr:cNvPr id="739" name="フローチャート: 判断 738"/>
        <xdr:cNvSpPr/>
      </xdr:nvSpPr>
      <xdr:spPr>
        <a:xfrm>
          <a:off x="22110700" y="663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0" name="直線コネクタ 73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113665</xdr:rowOff>
    </xdr:from>
    <xdr:to>
      <xdr:col>112</xdr:col>
      <xdr:colOff>38100</xdr:colOff>
      <xdr:row>39</xdr:row>
      <xdr:rowOff>43815</xdr:rowOff>
    </xdr:to>
    <xdr:sp macro="" textlink="">
      <xdr:nvSpPr>
        <xdr:cNvPr id="741" name="フローチャート: 判断 740"/>
        <xdr:cNvSpPr/>
      </xdr:nvSpPr>
      <xdr:spPr>
        <a:xfrm>
          <a:off x="212725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60342</xdr:rowOff>
    </xdr:from>
    <xdr:ext cx="378565" cy="259045"/>
    <xdr:sp macro="" textlink="">
      <xdr:nvSpPr>
        <xdr:cNvPr id="742" name="テキスト ボックス 741"/>
        <xdr:cNvSpPr txBox="1"/>
      </xdr:nvSpPr>
      <xdr:spPr>
        <a:xfrm>
          <a:off x="21134017" y="6403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3" name="直線コネクタ 74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121856</xdr:rowOff>
    </xdr:from>
    <xdr:to>
      <xdr:col>107</xdr:col>
      <xdr:colOff>101600</xdr:colOff>
      <xdr:row>39</xdr:row>
      <xdr:rowOff>52006</xdr:rowOff>
    </xdr:to>
    <xdr:sp macro="" textlink="">
      <xdr:nvSpPr>
        <xdr:cNvPr id="744" name="フローチャート: 判断 743"/>
        <xdr:cNvSpPr/>
      </xdr:nvSpPr>
      <xdr:spPr>
        <a:xfrm>
          <a:off x="20383500" y="66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68534</xdr:rowOff>
    </xdr:from>
    <xdr:ext cx="378565" cy="259045"/>
    <xdr:sp macro="" textlink="">
      <xdr:nvSpPr>
        <xdr:cNvPr id="745" name="テキスト ボックス 744"/>
        <xdr:cNvSpPr txBox="1"/>
      </xdr:nvSpPr>
      <xdr:spPr>
        <a:xfrm>
          <a:off x="20245017" y="6412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6" name="直線コネクタ 74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159385</xdr:rowOff>
    </xdr:from>
    <xdr:to>
      <xdr:col>102</xdr:col>
      <xdr:colOff>165100</xdr:colOff>
      <xdr:row>39</xdr:row>
      <xdr:rowOff>89535</xdr:rowOff>
    </xdr:to>
    <xdr:sp macro="" textlink="">
      <xdr:nvSpPr>
        <xdr:cNvPr id="747" name="フローチャート: 判断 746"/>
        <xdr:cNvSpPr/>
      </xdr:nvSpPr>
      <xdr:spPr>
        <a:xfrm>
          <a:off x="19494500" y="667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106062</xdr:rowOff>
    </xdr:from>
    <xdr:ext cx="313932" cy="259045"/>
    <xdr:sp macro="" textlink="">
      <xdr:nvSpPr>
        <xdr:cNvPr id="748" name="テキスト ボックス 747"/>
        <xdr:cNvSpPr txBox="1"/>
      </xdr:nvSpPr>
      <xdr:spPr>
        <a:xfrm>
          <a:off x="19388333" y="64497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149860</xdr:rowOff>
    </xdr:from>
    <xdr:to>
      <xdr:col>98</xdr:col>
      <xdr:colOff>38100</xdr:colOff>
      <xdr:row>39</xdr:row>
      <xdr:rowOff>80010</xdr:rowOff>
    </xdr:to>
    <xdr:sp macro="" textlink="">
      <xdr:nvSpPr>
        <xdr:cNvPr id="749" name="フローチャート: 判断 748"/>
        <xdr:cNvSpPr/>
      </xdr:nvSpPr>
      <xdr:spPr>
        <a:xfrm>
          <a:off x="18605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96537</xdr:rowOff>
    </xdr:from>
    <xdr:ext cx="313932" cy="259045"/>
    <xdr:sp macro="" textlink="">
      <xdr:nvSpPr>
        <xdr:cNvPr id="750" name="テキスト ボックス 749"/>
        <xdr:cNvSpPr txBox="1"/>
      </xdr:nvSpPr>
      <xdr:spPr>
        <a:xfrm>
          <a:off x="18499333" y="64401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6" name="楕円 75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100474</xdr:rowOff>
    </xdr:from>
    <xdr:ext cx="249299" cy="259045"/>
    <xdr:sp macro="" textlink="">
      <xdr:nvSpPr>
        <xdr:cNvPr id="757" name="諸支出金該当値テキスト"/>
        <xdr:cNvSpPr txBox="1"/>
      </xdr:nvSpPr>
      <xdr:spPr>
        <a:xfrm>
          <a:off x="22212300" y="66155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8" name="楕円 75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9" name="テキスト ボックス 758"/>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0" name="楕円 75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1" name="テキスト ボックス 760"/>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2" name="楕円 76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3" name="テキスト ボックス 762"/>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4" name="楕円 76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5" name="テキスト ボックス 764"/>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7" name="テキスト ボックス 77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9" name="テキスト ボックス 77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1" name="直線コネクタ 78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6" name="直線コネクタ 78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8" name="フローチャート: 判断 78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9" name="直線コネクタ 78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0" name="フローチャート: 判断 78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1" name="テキスト ボックス 79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2" name="直線コネクタ 79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3" name="フローチャート: 判断 79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4" name="テキスト ボックス 79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5" name="直線コネクタ 79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6" name="フローチャート: 判断 79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7" name="テキスト ボックス 79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8" name="フローチャート: 判断 79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9" name="テキスト ボックス 79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楕円 80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7" name="楕円 80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8" name="テキスト ボックス 80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9" name="楕円 80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0" name="テキスト ボックス 80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1" name="楕円 81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2" name="テキスト ボックス 81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楕円 81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4" name="テキスト ボックス 81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5" name="正方形/長方形 8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6" name="正方形/長方形 8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7" name="テキスト ボックス 8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農林水産業</a:t>
          </a:r>
          <a:r>
            <a:rPr kumimoji="1" lang="ja-JP" altLang="ja-JP" sz="1100">
              <a:solidFill>
                <a:schemeClr val="dk1"/>
              </a:solidFill>
              <a:latin typeface="+mn-lt"/>
              <a:ea typeface="+mn-ea"/>
              <a:cs typeface="+mn-cs"/>
            </a:rPr>
            <a:t>費は昨年度比で</a:t>
          </a:r>
          <a:r>
            <a:rPr kumimoji="1" lang="ja-JP" altLang="en-US" sz="1100">
              <a:solidFill>
                <a:schemeClr val="dk1"/>
              </a:solidFill>
              <a:latin typeface="+mn-lt"/>
              <a:ea typeface="+mn-ea"/>
              <a:cs typeface="+mn-cs"/>
            </a:rPr>
            <a:t>１，２７０</a:t>
          </a:r>
          <a:r>
            <a:rPr kumimoji="1" lang="ja-JP" altLang="ja-JP" sz="1100">
              <a:solidFill>
                <a:schemeClr val="dk1"/>
              </a:solidFill>
              <a:latin typeface="+mn-lt"/>
              <a:ea typeface="+mn-ea"/>
              <a:cs typeface="+mn-cs"/>
            </a:rPr>
            <a:t>円</a:t>
          </a:r>
          <a:r>
            <a:rPr kumimoji="1" lang="ja-JP" altLang="en-US" sz="1100">
              <a:solidFill>
                <a:schemeClr val="dk1"/>
              </a:solidFill>
              <a:latin typeface="+mn-lt"/>
              <a:ea typeface="+mn-ea"/>
              <a:cs typeface="+mn-cs"/>
            </a:rPr>
            <a:t>の増加</a:t>
          </a:r>
          <a:r>
            <a:rPr kumimoji="1" lang="ja-JP" altLang="ja-JP" sz="1100">
              <a:solidFill>
                <a:schemeClr val="dk1"/>
              </a:solidFill>
              <a:latin typeface="+mn-lt"/>
              <a:ea typeface="+mn-ea"/>
              <a:cs typeface="+mn-cs"/>
            </a:rPr>
            <a:t>となった。これは、</a:t>
          </a:r>
          <a:r>
            <a:rPr kumimoji="1" lang="ja-JP" altLang="en-US" sz="1100">
              <a:solidFill>
                <a:schemeClr val="dk1"/>
              </a:solidFill>
              <a:latin typeface="+mn-lt"/>
              <a:ea typeface="+mn-ea"/>
              <a:cs typeface="+mn-cs"/>
            </a:rPr>
            <a:t>農業支援のための産地パワーアップ事業費補助金が大きな要因である</a:t>
          </a:r>
          <a:r>
            <a:rPr kumimoji="1" lang="ja-JP" altLang="ja-JP" sz="1100">
              <a:solidFill>
                <a:schemeClr val="dk1"/>
              </a:solidFill>
              <a:latin typeface="+mn-lt"/>
              <a:ea typeface="+mn-ea"/>
              <a:cs typeface="+mn-cs"/>
            </a:rPr>
            <a:t>。</a:t>
          </a:r>
          <a:r>
            <a:rPr kumimoji="1" lang="ja-JP" altLang="en-US" sz="1100">
              <a:solidFill>
                <a:schemeClr val="dk1"/>
              </a:solidFill>
              <a:latin typeface="+mn-lt"/>
              <a:ea typeface="+mn-ea"/>
              <a:cs typeface="+mn-cs"/>
            </a:rPr>
            <a:t>商工費については、</a:t>
          </a:r>
          <a:r>
            <a:rPr kumimoji="1" lang="ja-JP" altLang="ja-JP" sz="1100">
              <a:solidFill>
                <a:schemeClr val="dk1"/>
              </a:solidFill>
              <a:latin typeface="+mn-lt"/>
              <a:ea typeface="+mn-ea"/>
              <a:cs typeface="+mn-cs"/>
            </a:rPr>
            <a:t>昨年度比で</a:t>
          </a:r>
          <a:r>
            <a:rPr kumimoji="1" lang="ja-JP" altLang="en-US" sz="1100">
              <a:solidFill>
                <a:schemeClr val="dk1"/>
              </a:solidFill>
              <a:latin typeface="+mn-lt"/>
              <a:ea typeface="+mn-ea"/>
              <a:cs typeface="+mn-cs"/>
            </a:rPr>
            <a:t>３</a:t>
          </a:r>
          <a:r>
            <a:rPr kumimoji="1" lang="ja-JP" altLang="ja-JP" sz="1100">
              <a:solidFill>
                <a:schemeClr val="dk1"/>
              </a:solidFill>
              <a:latin typeface="+mn-lt"/>
              <a:ea typeface="+mn-ea"/>
              <a:cs typeface="+mn-cs"/>
            </a:rPr>
            <a:t>，</a:t>
          </a:r>
          <a:r>
            <a:rPr kumimoji="1" lang="ja-JP" altLang="en-US" sz="1100">
              <a:solidFill>
                <a:schemeClr val="dk1"/>
              </a:solidFill>
              <a:latin typeface="+mn-lt"/>
              <a:ea typeface="+mn-ea"/>
              <a:cs typeface="+mn-cs"/>
            </a:rPr>
            <a:t>０６９</a:t>
          </a:r>
          <a:r>
            <a:rPr kumimoji="1" lang="ja-JP" altLang="ja-JP" sz="1100">
              <a:solidFill>
                <a:schemeClr val="dk1"/>
              </a:solidFill>
              <a:latin typeface="+mn-lt"/>
              <a:ea typeface="+mn-ea"/>
              <a:cs typeface="+mn-cs"/>
            </a:rPr>
            <a:t>円</a:t>
          </a:r>
          <a:r>
            <a:rPr kumimoji="1" lang="ja-JP" altLang="en-US" sz="1100">
              <a:solidFill>
                <a:schemeClr val="dk1"/>
              </a:solidFill>
              <a:latin typeface="+mn-lt"/>
              <a:ea typeface="+mn-ea"/>
              <a:cs typeface="+mn-cs"/>
            </a:rPr>
            <a:t>の増加、消防</a:t>
          </a:r>
          <a:r>
            <a:rPr kumimoji="1" lang="ja-JP" altLang="ja-JP" sz="1100">
              <a:solidFill>
                <a:schemeClr val="dk1"/>
              </a:solidFill>
              <a:latin typeface="+mn-lt"/>
              <a:ea typeface="+mn-ea"/>
              <a:cs typeface="+mn-cs"/>
            </a:rPr>
            <a:t>費については、</a:t>
          </a:r>
          <a:r>
            <a:rPr kumimoji="1" lang="ja-JP" altLang="en-US" sz="1100">
              <a:solidFill>
                <a:schemeClr val="dk1"/>
              </a:solidFill>
              <a:latin typeface="+mn-lt"/>
              <a:ea typeface="+mn-ea"/>
              <a:cs typeface="+mn-cs"/>
            </a:rPr>
            <a:t>４</a:t>
          </a:r>
          <a:r>
            <a:rPr kumimoji="1" lang="ja-JP" altLang="ja-JP" sz="1100">
              <a:solidFill>
                <a:schemeClr val="dk1"/>
              </a:solidFill>
              <a:latin typeface="+mn-lt"/>
              <a:ea typeface="+mn-ea"/>
              <a:cs typeface="+mn-cs"/>
            </a:rPr>
            <a:t>，０</a:t>
          </a:r>
          <a:r>
            <a:rPr kumimoji="1" lang="ja-JP" altLang="en-US" sz="1100">
              <a:solidFill>
                <a:schemeClr val="dk1"/>
              </a:solidFill>
              <a:latin typeface="+mn-lt"/>
              <a:ea typeface="+mn-ea"/>
              <a:cs typeface="+mn-cs"/>
            </a:rPr>
            <a:t>５２</a:t>
          </a:r>
          <a:r>
            <a:rPr kumimoji="1" lang="ja-JP" altLang="ja-JP" sz="1100">
              <a:solidFill>
                <a:schemeClr val="dk1"/>
              </a:solidFill>
              <a:latin typeface="+mn-lt"/>
              <a:ea typeface="+mn-ea"/>
              <a:cs typeface="+mn-cs"/>
            </a:rPr>
            <a:t>円の</a:t>
          </a:r>
          <a:r>
            <a:rPr kumimoji="1" lang="ja-JP" altLang="en-US" sz="1100">
              <a:solidFill>
                <a:schemeClr val="dk1"/>
              </a:solidFill>
              <a:latin typeface="+mn-lt"/>
              <a:ea typeface="+mn-ea"/>
              <a:cs typeface="+mn-cs"/>
            </a:rPr>
            <a:t>増加と共に大きな増加となっているが、これは、蒲郡市の重要な観光資源である「竹島水族館」の耐震補強・リニューアル工事、消防車両の購入など普通建設事業費が増加したこが要因である。教育</a:t>
          </a:r>
          <a:r>
            <a:rPr kumimoji="1" lang="ja-JP" altLang="ja-JP" sz="1100">
              <a:solidFill>
                <a:schemeClr val="dk1"/>
              </a:solidFill>
              <a:latin typeface="+mn-lt"/>
              <a:ea typeface="+mn-ea"/>
              <a:cs typeface="+mn-cs"/>
            </a:rPr>
            <a:t>費</a:t>
          </a:r>
          <a:r>
            <a:rPr kumimoji="1" lang="ja-JP" altLang="en-US" sz="1100">
              <a:solidFill>
                <a:schemeClr val="dk1"/>
              </a:solidFill>
              <a:latin typeface="+mn-lt"/>
              <a:ea typeface="+mn-ea"/>
              <a:cs typeface="+mn-cs"/>
            </a:rPr>
            <a:t>については</a:t>
          </a:r>
          <a:r>
            <a:rPr kumimoji="1" lang="ja-JP" altLang="ja-JP" sz="1100">
              <a:solidFill>
                <a:schemeClr val="dk1"/>
              </a:solidFill>
              <a:latin typeface="+mn-lt"/>
              <a:ea typeface="+mn-ea"/>
              <a:cs typeface="+mn-cs"/>
            </a:rPr>
            <a:t>、類似団体平均、愛知県平均と</a:t>
          </a:r>
          <a:r>
            <a:rPr kumimoji="1" lang="ja-JP" altLang="en-US" sz="1100">
              <a:solidFill>
                <a:schemeClr val="dk1"/>
              </a:solidFill>
              <a:latin typeface="+mn-lt"/>
              <a:ea typeface="+mn-ea"/>
              <a:cs typeface="+mn-cs"/>
            </a:rPr>
            <a:t>と</a:t>
          </a:r>
          <a:r>
            <a:rPr kumimoji="1" lang="ja-JP" altLang="ja-JP" sz="1100">
              <a:solidFill>
                <a:schemeClr val="dk1"/>
              </a:solidFill>
              <a:latin typeface="+mn-lt"/>
              <a:ea typeface="+mn-ea"/>
              <a:cs typeface="+mn-cs"/>
            </a:rPr>
            <a:t>もに下回っているが、今後</a:t>
          </a:r>
          <a:r>
            <a:rPr kumimoji="1" lang="ja-JP" altLang="en-US" sz="1100">
              <a:solidFill>
                <a:schemeClr val="dk1"/>
              </a:solidFill>
              <a:latin typeface="+mn-lt"/>
              <a:ea typeface="+mn-ea"/>
              <a:cs typeface="+mn-cs"/>
            </a:rPr>
            <a:t>トイレ改修、空調整備等により普通建設事業費が</a:t>
          </a:r>
          <a:r>
            <a:rPr kumimoji="1" lang="ja-JP" altLang="ja-JP" sz="1100">
              <a:solidFill>
                <a:schemeClr val="dk1"/>
              </a:solidFill>
              <a:latin typeface="+mn-lt"/>
              <a:ea typeface="+mn-ea"/>
              <a:cs typeface="+mn-cs"/>
            </a:rPr>
            <a:t>嵩むことが想定される。公共施設等総合管理計画等に基づきながら、計画的な支出を図っていく。</a:t>
          </a:r>
          <a:endParaRPr lang="ja-JP" altLang="ja-JP" sz="1100">
            <a:solidFill>
              <a:schemeClr val="dk1"/>
            </a:solidFill>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愛知県蒲郡市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latin typeface="+mn-lt"/>
              <a:ea typeface="+mn-ea"/>
              <a:cs typeface="+mn-cs"/>
            </a:rPr>
            <a:t>　財政調整基金の残額については、取り崩しを行わず、公共用地対策事業特別会計において土地を売却した利益６</a:t>
          </a:r>
          <a:r>
            <a:rPr kumimoji="1" lang="ja-JP" altLang="en-US" sz="1100">
              <a:solidFill>
                <a:schemeClr val="dk1"/>
              </a:solidFill>
              <a:latin typeface="+mn-lt"/>
              <a:ea typeface="+mn-ea"/>
              <a:cs typeface="+mn-cs"/>
            </a:rPr>
            <a:t>９</a:t>
          </a:r>
          <a:r>
            <a:rPr kumimoji="1" lang="ja-JP" altLang="ja-JP" sz="1100">
              <a:solidFill>
                <a:schemeClr val="dk1"/>
              </a:solidFill>
              <a:latin typeface="+mn-lt"/>
              <a:ea typeface="+mn-ea"/>
              <a:cs typeface="+mn-cs"/>
            </a:rPr>
            <a:t>，</a:t>
          </a:r>
          <a:r>
            <a:rPr kumimoji="1" lang="ja-JP" altLang="en-US" sz="1100">
              <a:solidFill>
                <a:schemeClr val="dk1"/>
              </a:solidFill>
              <a:latin typeface="+mn-lt"/>
              <a:ea typeface="+mn-ea"/>
              <a:cs typeface="+mn-cs"/>
            </a:rPr>
            <a:t>５</a:t>
          </a:r>
          <a:r>
            <a:rPr kumimoji="1" lang="ja-JP" altLang="ja-JP" sz="1100">
              <a:solidFill>
                <a:schemeClr val="dk1"/>
              </a:solidFill>
              <a:latin typeface="+mn-lt"/>
              <a:ea typeface="+mn-ea"/>
              <a:cs typeface="+mn-cs"/>
            </a:rPr>
            <a:t>００千円と利子分を積み立て</a:t>
          </a:r>
          <a:r>
            <a:rPr kumimoji="1" lang="ja-JP" altLang="en-US" sz="1100">
              <a:solidFill>
                <a:schemeClr val="dk1"/>
              </a:solidFill>
              <a:latin typeface="+mn-lt"/>
              <a:ea typeface="+mn-ea"/>
              <a:cs typeface="+mn-cs"/>
            </a:rPr>
            <a:t>、２８年度決算積立３００，０００千円を行ったことから、</a:t>
          </a:r>
          <a:r>
            <a:rPr kumimoji="1" lang="ja-JP" altLang="ja-JP" sz="1100">
              <a:solidFill>
                <a:schemeClr val="dk1"/>
              </a:solidFill>
              <a:latin typeface="+mn-lt"/>
              <a:ea typeface="+mn-ea"/>
              <a:cs typeface="+mn-cs"/>
            </a:rPr>
            <a:t>平成２</a:t>
          </a:r>
          <a:r>
            <a:rPr kumimoji="1" lang="ja-JP" altLang="en-US" sz="1100">
              <a:solidFill>
                <a:schemeClr val="dk1"/>
              </a:solidFill>
              <a:latin typeface="+mn-lt"/>
              <a:ea typeface="+mn-ea"/>
              <a:cs typeface="+mn-cs"/>
            </a:rPr>
            <a:t>９</a:t>
          </a:r>
          <a:r>
            <a:rPr kumimoji="1" lang="ja-JP" altLang="ja-JP" sz="1100">
              <a:solidFill>
                <a:schemeClr val="dk1"/>
              </a:solidFill>
              <a:latin typeface="+mn-lt"/>
              <a:ea typeface="+mn-ea"/>
              <a:cs typeface="+mn-cs"/>
            </a:rPr>
            <a:t>年度末残高</a:t>
          </a:r>
          <a:r>
            <a:rPr kumimoji="1" lang="ja-JP" altLang="en-US" sz="1100">
              <a:solidFill>
                <a:schemeClr val="dk1"/>
              </a:solidFill>
              <a:latin typeface="+mn-lt"/>
              <a:ea typeface="+mn-ea"/>
              <a:cs typeface="+mn-cs"/>
            </a:rPr>
            <a:t>は３７３，５００千</a:t>
          </a:r>
          <a:r>
            <a:rPr kumimoji="1" lang="ja-JP" altLang="ja-JP" sz="1100">
              <a:solidFill>
                <a:schemeClr val="dk1"/>
              </a:solidFill>
              <a:latin typeface="+mn-lt"/>
              <a:ea typeface="+mn-ea"/>
              <a:cs typeface="+mn-cs"/>
            </a:rPr>
            <a:t>円の増となった</a:t>
          </a:r>
          <a:r>
            <a:rPr kumimoji="1" lang="ja-JP" altLang="en-US" sz="1100">
              <a:solidFill>
                <a:schemeClr val="dk1"/>
              </a:solidFill>
              <a:latin typeface="+mn-lt"/>
              <a:ea typeface="+mn-ea"/>
              <a:cs typeface="+mn-cs"/>
            </a:rPr>
            <a:t>。</a:t>
          </a:r>
          <a:r>
            <a:rPr kumimoji="1" lang="ja-JP" altLang="ja-JP" sz="1100">
              <a:solidFill>
                <a:schemeClr val="dk1"/>
              </a:solidFill>
              <a:latin typeface="+mn-lt"/>
              <a:ea typeface="+mn-ea"/>
              <a:cs typeface="+mn-cs"/>
            </a:rPr>
            <a:t>比率は</a:t>
          </a:r>
          <a:r>
            <a:rPr kumimoji="1" lang="ja-JP" altLang="en-US" sz="1100">
              <a:solidFill>
                <a:schemeClr val="dk1"/>
              </a:solidFill>
              <a:latin typeface="+mn-lt"/>
              <a:ea typeface="+mn-ea"/>
              <a:cs typeface="+mn-cs"/>
            </a:rPr>
            <a:t>２</a:t>
          </a:r>
          <a:r>
            <a:rPr kumimoji="1" lang="ja-JP" altLang="ja-JP" sz="1100">
              <a:solidFill>
                <a:schemeClr val="dk1"/>
              </a:solidFill>
              <a:latin typeface="+mn-lt"/>
              <a:ea typeface="+mn-ea"/>
              <a:cs typeface="+mn-cs"/>
            </a:rPr>
            <a:t>．</a:t>
          </a:r>
          <a:r>
            <a:rPr kumimoji="1" lang="ja-JP" altLang="en-US" sz="1100">
              <a:solidFill>
                <a:schemeClr val="dk1"/>
              </a:solidFill>
              <a:latin typeface="+mn-lt"/>
              <a:ea typeface="+mn-ea"/>
              <a:cs typeface="+mn-cs"/>
            </a:rPr>
            <a:t>２１</a:t>
          </a:r>
          <a:r>
            <a:rPr kumimoji="1" lang="ja-JP" altLang="ja-JP" sz="1100">
              <a:solidFill>
                <a:schemeClr val="dk1"/>
              </a:solidFill>
              <a:latin typeface="+mn-lt"/>
              <a:ea typeface="+mn-ea"/>
              <a:cs typeface="+mn-cs"/>
            </a:rPr>
            <a:t>ポイント増加した。</a:t>
          </a:r>
          <a:endParaRPr lang="ja-JP"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実質収支額については、</a:t>
          </a:r>
          <a:r>
            <a:rPr kumimoji="1" lang="ja-JP" altLang="en-US" sz="1100">
              <a:solidFill>
                <a:schemeClr val="dk1"/>
              </a:solidFill>
              <a:latin typeface="+mn-lt"/>
              <a:ea typeface="+mn-ea"/>
              <a:cs typeface="+mn-cs"/>
            </a:rPr>
            <a:t>平成２９年度の歳入歳出差引</a:t>
          </a:r>
          <a:r>
            <a:rPr kumimoji="1" lang="ja-JP" altLang="ja-JP" sz="1100">
              <a:solidFill>
                <a:schemeClr val="dk1"/>
              </a:solidFill>
              <a:latin typeface="+mn-lt"/>
              <a:ea typeface="+mn-ea"/>
              <a:cs typeface="+mn-cs"/>
            </a:rPr>
            <a:t>が減少したため、比率は</a:t>
          </a:r>
          <a:r>
            <a:rPr kumimoji="1" lang="ja-JP" altLang="en-US" sz="1100">
              <a:solidFill>
                <a:schemeClr val="dk1"/>
              </a:solidFill>
              <a:latin typeface="+mn-lt"/>
              <a:ea typeface="+mn-ea"/>
              <a:cs typeface="+mn-cs"/>
            </a:rPr>
            <a:t>２</a:t>
          </a:r>
          <a:r>
            <a:rPr kumimoji="1" lang="ja-JP" altLang="ja-JP" sz="1100">
              <a:solidFill>
                <a:schemeClr val="dk1"/>
              </a:solidFill>
              <a:latin typeface="+mn-lt"/>
              <a:ea typeface="+mn-ea"/>
              <a:cs typeface="+mn-cs"/>
            </a:rPr>
            <a:t>．</a:t>
          </a:r>
          <a:r>
            <a:rPr kumimoji="1" lang="ja-JP" altLang="en-US" sz="1100">
              <a:solidFill>
                <a:schemeClr val="dk1"/>
              </a:solidFill>
              <a:latin typeface="+mn-lt"/>
              <a:ea typeface="+mn-ea"/>
              <a:cs typeface="+mn-cs"/>
            </a:rPr>
            <a:t>４２</a:t>
          </a:r>
          <a:r>
            <a:rPr kumimoji="1" lang="ja-JP" altLang="ja-JP" sz="1100">
              <a:solidFill>
                <a:schemeClr val="dk1"/>
              </a:solidFill>
              <a:latin typeface="+mn-lt"/>
              <a:ea typeface="+mn-ea"/>
              <a:cs typeface="+mn-cs"/>
            </a:rPr>
            <a:t>％</a:t>
          </a:r>
          <a:r>
            <a:rPr kumimoji="1" lang="ja-JP" altLang="en-US" sz="1100">
              <a:solidFill>
                <a:schemeClr val="dk1"/>
              </a:solidFill>
              <a:latin typeface="+mn-lt"/>
              <a:ea typeface="+mn-ea"/>
              <a:cs typeface="+mn-cs"/>
            </a:rPr>
            <a:t>減少</a:t>
          </a:r>
          <a:r>
            <a:rPr kumimoji="1" lang="ja-JP" altLang="ja-JP" sz="1100">
              <a:solidFill>
                <a:schemeClr val="dk1"/>
              </a:solidFill>
              <a:latin typeface="+mn-lt"/>
              <a:ea typeface="+mn-ea"/>
              <a:cs typeface="+mn-cs"/>
            </a:rPr>
            <a:t>した。</a:t>
          </a:r>
          <a:endParaRPr lang="ja-JP" altLang="ja-JP" sz="1100">
            <a:solidFill>
              <a:schemeClr val="dk1"/>
            </a:solidFill>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愛知県蒲郡市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蒲郡市においては、一般会計をはじめとする全会計において黒字を計上しており、連結赤字比率はない。</a:t>
          </a:r>
          <a:endParaRPr lang="ja-JP" altLang="ja-JP" sz="1400">
            <a:effectLst/>
          </a:endParaRPr>
        </a:p>
        <a:p>
          <a:r>
            <a:rPr kumimoji="1" lang="ja-JP" altLang="ja-JP" sz="1100">
              <a:solidFill>
                <a:schemeClr val="dk1"/>
              </a:solidFill>
              <a:effectLst/>
              <a:latin typeface="+mn-lt"/>
              <a:ea typeface="+mn-ea"/>
              <a:cs typeface="+mn-cs"/>
            </a:rPr>
            <a:t>　平成２３年度より引き続き、国民健康保険事業特別会計、介護保険事業特別会計、後期高齢者医療事業特別会計及び土地区画整理事業特別会計が一般会計から繰入を受けているほか、病院事業会計、下水道事業特別会計はモーターボート競走事業会計からの繰入を受けている。</a:t>
          </a:r>
          <a:endParaRPr lang="ja-JP" altLang="ja-JP" sz="1400">
            <a:effectLst/>
          </a:endParaRPr>
        </a:p>
        <a:p>
          <a:r>
            <a:rPr kumimoji="1" lang="ja-JP" altLang="ja-JP" sz="1100">
              <a:solidFill>
                <a:schemeClr val="dk1"/>
              </a:solidFill>
              <a:effectLst/>
              <a:latin typeface="+mn-lt"/>
              <a:ea typeface="+mn-ea"/>
              <a:cs typeface="+mn-cs"/>
            </a:rPr>
            <a:t>　モーターボート競走事業会計については、今後も安定的に現在の収益レベルを確保できるという保証はなく、他場との競合のなかで十分な繰出額を確保できなくなることも考えられるので、各会計は繰入に頼らない財政運営を目指していく必要がある。また、一般会計も、市税収入や普通交付税を含めた一般財源の確保がますます厳しくなることが想定されるが、新たな歳入確保策やコスト削減策を検討し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73</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75</v>
      </c>
      <c r="C3" s="420"/>
      <c r="D3" s="420"/>
      <c r="E3" s="421"/>
      <c r="F3" s="421"/>
      <c r="G3" s="421"/>
      <c r="H3" s="421"/>
      <c r="I3" s="421"/>
      <c r="J3" s="421"/>
      <c r="K3" s="421"/>
      <c r="L3" s="421" t="s">
        <v>76</v>
      </c>
      <c r="M3" s="421"/>
      <c r="N3" s="421"/>
      <c r="O3" s="421"/>
      <c r="P3" s="421"/>
      <c r="Q3" s="421"/>
      <c r="R3" s="428"/>
      <c r="S3" s="428"/>
      <c r="T3" s="428"/>
      <c r="U3" s="428"/>
      <c r="V3" s="429"/>
      <c r="W3" s="403" t="s">
        <v>77</v>
      </c>
      <c r="X3" s="404"/>
      <c r="Y3" s="404"/>
      <c r="Z3" s="404"/>
      <c r="AA3" s="404"/>
      <c r="AB3" s="420"/>
      <c r="AC3" s="428" t="s">
        <v>78</v>
      </c>
      <c r="AD3" s="404"/>
      <c r="AE3" s="404"/>
      <c r="AF3" s="404"/>
      <c r="AG3" s="404"/>
      <c r="AH3" s="404"/>
      <c r="AI3" s="404"/>
      <c r="AJ3" s="404"/>
      <c r="AK3" s="404"/>
      <c r="AL3" s="405"/>
      <c r="AM3" s="403" t="s">
        <v>79</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80</v>
      </c>
      <c r="BO3" s="404"/>
      <c r="BP3" s="404"/>
      <c r="BQ3" s="404"/>
      <c r="BR3" s="404"/>
      <c r="BS3" s="404"/>
      <c r="BT3" s="404"/>
      <c r="BU3" s="405"/>
      <c r="BV3" s="403" t="s">
        <v>81</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82</v>
      </c>
      <c r="CU3" s="404"/>
      <c r="CV3" s="404"/>
      <c r="CW3" s="404"/>
      <c r="CX3" s="404"/>
      <c r="CY3" s="404"/>
      <c r="CZ3" s="404"/>
      <c r="DA3" s="405"/>
      <c r="DB3" s="403" t="s">
        <v>83</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84</v>
      </c>
      <c r="AZ4" s="407"/>
      <c r="BA4" s="407"/>
      <c r="BB4" s="407"/>
      <c r="BC4" s="407"/>
      <c r="BD4" s="407"/>
      <c r="BE4" s="407"/>
      <c r="BF4" s="407"/>
      <c r="BG4" s="407"/>
      <c r="BH4" s="407"/>
      <c r="BI4" s="407"/>
      <c r="BJ4" s="407"/>
      <c r="BK4" s="407"/>
      <c r="BL4" s="407"/>
      <c r="BM4" s="408"/>
      <c r="BN4" s="409">
        <v>29514652</v>
      </c>
      <c r="BO4" s="410"/>
      <c r="BP4" s="410"/>
      <c r="BQ4" s="410"/>
      <c r="BR4" s="410"/>
      <c r="BS4" s="410"/>
      <c r="BT4" s="410"/>
      <c r="BU4" s="411"/>
      <c r="BV4" s="409">
        <v>28974971</v>
      </c>
      <c r="BW4" s="410"/>
      <c r="BX4" s="410"/>
      <c r="BY4" s="410"/>
      <c r="BZ4" s="410"/>
      <c r="CA4" s="410"/>
      <c r="CB4" s="410"/>
      <c r="CC4" s="411"/>
      <c r="CD4" s="412" t="s">
        <v>85</v>
      </c>
      <c r="CE4" s="413"/>
      <c r="CF4" s="413"/>
      <c r="CG4" s="413"/>
      <c r="CH4" s="413"/>
      <c r="CI4" s="413"/>
      <c r="CJ4" s="413"/>
      <c r="CK4" s="413"/>
      <c r="CL4" s="413"/>
      <c r="CM4" s="413"/>
      <c r="CN4" s="413"/>
      <c r="CO4" s="413"/>
      <c r="CP4" s="413"/>
      <c r="CQ4" s="413"/>
      <c r="CR4" s="413"/>
      <c r="CS4" s="414"/>
      <c r="CT4" s="415">
        <v>10.199999999999999</v>
      </c>
      <c r="CU4" s="416"/>
      <c r="CV4" s="416"/>
      <c r="CW4" s="416"/>
      <c r="CX4" s="416"/>
      <c r="CY4" s="416"/>
      <c r="CZ4" s="416"/>
      <c r="DA4" s="417"/>
      <c r="DB4" s="415">
        <v>12.6</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86</v>
      </c>
      <c r="AN5" s="476"/>
      <c r="AO5" s="476"/>
      <c r="AP5" s="476"/>
      <c r="AQ5" s="476"/>
      <c r="AR5" s="476"/>
      <c r="AS5" s="476"/>
      <c r="AT5" s="477"/>
      <c r="AU5" s="478" t="s">
        <v>87</v>
      </c>
      <c r="AV5" s="479"/>
      <c r="AW5" s="479"/>
      <c r="AX5" s="479"/>
      <c r="AY5" s="480" t="s">
        <v>88</v>
      </c>
      <c r="AZ5" s="481"/>
      <c r="BA5" s="481"/>
      <c r="BB5" s="481"/>
      <c r="BC5" s="481"/>
      <c r="BD5" s="481"/>
      <c r="BE5" s="481"/>
      <c r="BF5" s="481"/>
      <c r="BG5" s="481"/>
      <c r="BH5" s="481"/>
      <c r="BI5" s="481"/>
      <c r="BJ5" s="481"/>
      <c r="BK5" s="481"/>
      <c r="BL5" s="481"/>
      <c r="BM5" s="482"/>
      <c r="BN5" s="446">
        <v>27705011</v>
      </c>
      <c r="BO5" s="447"/>
      <c r="BP5" s="447"/>
      <c r="BQ5" s="447"/>
      <c r="BR5" s="447"/>
      <c r="BS5" s="447"/>
      <c r="BT5" s="447"/>
      <c r="BU5" s="448"/>
      <c r="BV5" s="446">
        <v>26651531</v>
      </c>
      <c r="BW5" s="447"/>
      <c r="BX5" s="447"/>
      <c r="BY5" s="447"/>
      <c r="BZ5" s="447"/>
      <c r="CA5" s="447"/>
      <c r="CB5" s="447"/>
      <c r="CC5" s="448"/>
      <c r="CD5" s="449" t="s">
        <v>89</v>
      </c>
      <c r="CE5" s="450"/>
      <c r="CF5" s="450"/>
      <c r="CG5" s="450"/>
      <c r="CH5" s="450"/>
      <c r="CI5" s="450"/>
      <c r="CJ5" s="450"/>
      <c r="CK5" s="450"/>
      <c r="CL5" s="450"/>
      <c r="CM5" s="450"/>
      <c r="CN5" s="450"/>
      <c r="CO5" s="450"/>
      <c r="CP5" s="450"/>
      <c r="CQ5" s="450"/>
      <c r="CR5" s="450"/>
      <c r="CS5" s="451"/>
      <c r="CT5" s="443">
        <v>90.1</v>
      </c>
      <c r="CU5" s="444"/>
      <c r="CV5" s="444"/>
      <c r="CW5" s="444"/>
      <c r="CX5" s="444"/>
      <c r="CY5" s="444"/>
      <c r="CZ5" s="444"/>
      <c r="DA5" s="445"/>
      <c r="DB5" s="443">
        <v>89.9</v>
      </c>
      <c r="DC5" s="444"/>
      <c r="DD5" s="444"/>
      <c r="DE5" s="444"/>
      <c r="DF5" s="444"/>
      <c r="DG5" s="444"/>
      <c r="DH5" s="444"/>
      <c r="DI5" s="445"/>
      <c r="DJ5" s="165"/>
      <c r="DK5" s="165"/>
      <c r="DL5" s="165"/>
      <c r="DM5" s="165"/>
      <c r="DN5" s="165"/>
      <c r="DO5" s="165"/>
    </row>
    <row r="6" spans="1:119" ht="18.75" customHeight="1" x14ac:dyDescent="0.15">
      <c r="A6" s="166"/>
      <c r="B6" s="452" t="s">
        <v>90</v>
      </c>
      <c r="C6" s="453"/>
      <c r="D6" s="453"/>
      <c r="E6" s="454"/>
      <c r="F6" s="454"/>
      <c r="G6" s="454"/>
      <c r="H6" s="454"/>
      <c r="I6" s="454"/>
      <c r="J6" s="454"/>
      <c r="K6" s="454"/>
      <c r="L6" s="454" t="s">
        <v>91</v>
      </c>
      <c r="M6" s="454"/>
      <c r="N6" s="454"/>
      <c r="O6" s="454"/>
      <c r="P6" s="454"/>
      <c r="Q6" s="454"/>
      <c r="R6" s="458"/>
      <c r="S6" s="458"/>
      <c r="T6" s="458"/>
      <c r="U6" s="458"/>
      <c r="V6" s="459"/>
      <c r="W6" s="462" t="s">
        <v>92</v>
      </c>
      <c r="X6" s="463"/>
      <c r="Y6" s="463"/>
      <c r="Z6" s="463"/>
      <c r="AA6" s="463"/>
      <c r="AB6" s="453"/>
      <c r="AC6" s="466" t="s">
        <v>93</v>
      </c>
      <c r="AD6" s="467"/>
      <c r="AE6" s="467"/>
      <c r="AF6" s="467"/>
      <c r="AG6" s="467"/>
      <c r="AH6" s="467"/>
      <c r="AI6" s="467"/>
      <c r="AJ6" s="467"/>
      <c r="AK6" s="467"/>
      <c r="AL6" s="468"/>
      <c r="AM6" s="475" t="s">
        <v>94</v>
      </c>
      <c r="AN6" s="476"/>
      <c r="AO6" s="476"/>
      <c r="AP6" s="476"/>
      <c r="AQ6" s="476"/>
      <c r="AR6" s="476"/>
      <c r="AS6" s="476"/>
      <c r="AT6" s="477"/>
      <c r="AU6" s="478" t="s">
        <v>95</v>
      </c>
      <c r="AV6" s="479"/>
      <c r="AW6" s="479"/>
      <c r="AX6" s="479"/>
      <c r="AY6" s="480" t="s">
        <v>96</v>
      </c>
      <c r="AZ6" s="481"/>
      <c r="BA6" s="481"/>
      <c r="BB6" s="481"/>
      <c r="BC6" s="481"/>
      <c r="BD6" s="481"/>
      <c r="BE6" s="481"/>
      <c r="BF6" s="481"/>
      <c r="BG6" s="481"/>
      <c r="BH6" s="481"/>
      <c r="BI6" s="481"/>
      <c r="BJ6" s="481"/>
      <c r="BK6" s="481"/>
      <c r="BL6" s="481"/>
      <c r="BM6" s="482"/>
      <c r="BN6" s="446">
        <v>1809641</v>
      </c>
      <c r="BO6" s="447"/>
      <c r="BP6" s="447"/>
      <c r="BQ6" s="447"/>
      <c r="BR6" s="447"/>
      <c r="BS6" s="447"/>
      <c r="BT6" s="447"/>
      <c r="BU6" s="448"/>
      <c r="BV6" s="446">
        <v>2323440</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96.4</v>
      </c>
      <c r="CU6" s="484"/>
      <c r="CV6" s="484"/>
      <c r="CW6" s="484"/>
      <c r="CX6" s="484"/>
      <c r="CY6" s="484"/>
      <c r="CZ6" s="484"/>
      <c r="DA6" s="485"/>
      <c r="DB6" s="483">
        <v>95.7</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99</v>
      </c>
      <c r="AV7" s="479"/>
      <c r="AW7" s="479"/>
      <c r="AX7" s="479"/>
      <c r="AY7" s="480" t="s">
        <v>100</v>
      </c>
      <c r="AZ7" s="481"/>
      <c r="BA7" s="481"/>
      <c r="BB7" s="481"/>
      <c r="BC7" s="481"/>
      <c r="BD7" s="481"/>
      <c r="BE7" s="481"/>
      <c r="BF7" s="481"/>
      <c r="BG7" s="481"/>
      <c r="BH7" s="481"/>
      <c r="BI7" s="481"/>
      <c r="BJ7" s="481"/>
      <c r="BK7" s="481"/>
      <c r="BL7" s="481"/>
      <c r="BM7" s="482"/>
      <c r="BN7" s="446">
        <v>78391</v>
      </c>
      <c r="BO7" s="447"/>
      <c r="BP7" s="447"/>
      <c r="BQ7" s="447"/>
      <c r="BR7" s="447"/>
      <c r="BS7" s="447"/>
      <c r="BT7" s="447"/>
      <c r="BU7" s="448"/>
      <c r="BV7" s="446">
        <v>182353</v>
      </c>
      <c r="BW7" s="447"/>
      <c r="BX7" s="447"/>
      <c r="BY7" s="447"/>
      <c r="BZ7" s="447"/>
      <c r="CA7" s="447"/>
      <c r="CB7" s="447"/>
      <c r="CC7" s="448"/>
      <c r="CD7" s="449" t="s">
        <v>101</v>
      </c>
      <c r="CE7" s="450"/>
      <c r="CF7" s="450"/>
      <c r="CG7" s="450"/>
      <c r="CH7" s="450"/>
      <c r="CI7" s="450"/>
      <c r="CJ7" s="450"/>
      <c r="CK7" s="450"/>
      <c r="CL7" s="450"/>
      <c r="CM7" s="450"/>
      <c r="CN7" s="450"/>
      <c r="CO7" s="450"/>
      <c r="CP7" s="450"/>
      <c r="CQ7" s="450"/>
      <c r="CR7" s="450"/>
      <c r="CS7" s="451"/>
      <c r="CT7" s="446">
        <v>16932431</v>
      </c>
      <c r="CU7" s="447"/>
      <c r="CV7" s="447"/>
      <c r="CW7" s="447"/>
      <c r="CX7" s="447"/>
      <c r="CY7" s="447"/>
      <c r="CZ7" s="447"/>
      <c r="DA7" s="448"/>
      <c r="DB7" s="446">
        <v>16936503</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102</v>
      </c>
      <c r="AN8" s="476"/>
      <c r="AO8" s="476"/>
      <c r="AP8" s="476"/>
      <c r="AQ8" s="476"/>
      <c r="AR8" s="476"/>
      <c r="AS8" s="476"/>
      <c r="AT8" s="477"/>
      <c r="AU8" s="478" t="s">
        <v>95</v>
      </c>
      <c r="AV8" s="479"/>
      <c r="AW8" s="479"/>
      <c r="AX8" s="479"/>
      <c r="AY8" s="480" t="s">
        <v>103</v>
      </c>
      <c r="AZ8" s="481"/>
      <c r="BA8" s="481"/>
      <c r="BB8" s="481"/>
      <c r="BC8" s="481"/>
      <c r="BD8" s="481"/>
      <c r="BE8" s="481"/>
      <c r="BF8" s="481"/>
      <c r="BG8" s="481"/>
      <c r="BH8" s="481"/>
      <c r="BI8" s="481"/>
      <c r="BJ8" s="481"/>
      <c r="BK8" s="481"/>
      <c r="BL8" s="481"/>
      <c r="BM8" s="482"/>
      <c r="BN8" s="446">
        <v>1731250</v>
      </c>
      <c r="BO8" s="447"/>
      <c r="BP8" s="447"/>
      <c r="BQ8" s="447"/>
      <c r="BR8" s="447"/>
      <c r="BS8" s="447"/>
      <c r="BT8" s="447"/>
      <c r="BU8" s="448"/>
      <c r="BV8" s="446">
        <v>2141087</v>
      </c>
      <c r="BW8" s="447"/>
      <c r="BX8" s="447"/>
      <c r="BY8" s="447"/>
      <c r="BZ8" s="447"/>
      <c r="CA8" s="447"/>
      <c r="CB8" s="447"/>
      <c r="CC8" s="448"/>
      <c r="CD8" s="449" t="s">
        <v>104</v>
      </c>
      <c r="CE8" s="450"/>
      <c r="CF8" s="450"/>
      <c r="CG8" s="450"/>
      <c r="CH8" s="450"/>
      <c r="CI8" s="450"/>
      <c r="CJ8" s="450"/>
      <c r="CK8" s="450"/>
      <c r="CL8" s="450"/>
      <c r="CM8" s="450"/>
      <c r="CN8" s="450"/>
      <c r="CO8" s="450"/>
      <c r="CP8" s="450"/>
      <c r="CQ8" s="450"/>
      <c r="CR8" s="450"/>
      <c r="CS8" s="451"/>
      <c r="CT8" s="486">
        <v>0.88</v>
      </c>
      <c r="CU8" s="487"/>
      <c r="CV8" s="487"/>
      <c r="CW8" s="487"/>
      <c r="CX8" s="487"/>
      <c r="CY8" s="487"/>
      <c r="CZ8" s="487"/>
      <c r="DA8" s="488"/>
      <c r="DB8" s="486">
        <v>0.86</v>
      </c>
      <c r="DC8" s="487"/>
      <c r="DD8" s="487"/>
      <c r="DE8" s="487"/>
      <c r="DF8" s="487"/>
      <c r="DG8" s="487"/>
      <c r="DH8" s="487"/>
      <c r="DI8" s="488"/>
      <c r="DJ8" s="165"/>
      <c r="DK8" s="165"/>
      <c r="DL8" s="165"/>
      <c r="DM8" s="165"/>
      <c r="DN8" s="165"/>
      <c r="DO8" s="165"/>
    </row>
    <row r="9" spans="1:119" ht="18.75" customHeight="1" thickBot="1" x14ac:dyDescent="0.2">
      <c r="A9" s="166"/>
      <c r="B9" s="440" t="s">
        <v>105</v>
      </c>
      <c r="C9" s="441"/>
      <c r="D9" s="441"/>
      <c r="E9" s="441"/>
      <c r="F9" s="441"/>
      <c r="G9" s="441"/>
      <c r="H9" s="441"/>
      <c r="I9" s="441"/>
      <c r="J9" s="441"/>
      <c r="K9" s="489"/>
      <c r="L9" s="490" t="s">
        <v>106</v>
      </c>
      <c r="M9" s="491"/>
      <c r="N9" s="491"/>
      <c r="O9" s="491"/>
      <c r="P9" s="491"/>
      <c r="Q9" s="492"/>
      <c r="R9" s="493">
        <v>81100</v>
      </c>
      <c r="S9" s="494"/>
      <c r="T9" s="494"/>
      <c r="U9" s="494"/>
      <c r="V9" s="495"/>
      <c r="W9" s="403" t="s">
        <v>107</v>
      </c>
      <c r="X9" s="404"/>
      <c r="Y9" s="404"/>
      <c r="Z9" s="404"/>
      <c r="AA9" s="404"/>
      <c r="AB9" s="404"/>
      <c r="AC9" s="404"/>
      <c r="AD9" s="404"/>
      <c r="AE9" s="404"/>
      <c r="AF9" s="404"/>
      <c r="AG9" s="404"/>
      <c r="AH9" s="404"/>
      <c r="AI9" s="404"/>
      <c r="AJ9" s="404"/>
      <c r="AK9" s="404"/>
      <c r="AL9" s="405"/>
      <c r="AM9" s="475" t="s">
        <v>108</v>
      </c>
      <c r="AN9" s="476"/>
      <c r="AO9" s="476"/>
      <c r="AP9" s="476"/>
      <c r="AQ9" s="476"/>
      <c r="AR9" s="476"/>
      <c r="AS9" s="476"/>
      <c r="AT9" s="477"/>
      <c r="AU9" s="478" t="s">
        <v>109</v>
      </c>
      <c r="AV9" s="479"/>
      <c r="AW9" s="479"/>
      <c r="AX9" s="479"/>
      <c r="AY9" s="480" t="s">
        <v>110</v>
      </c>
      <c r="AZ9" s="481"/>
      <c r="BA9" s="481"/>
      <c r="BB9" s="481"/>
      <c r="BC9" s="481"/>
      <c r="BD9" s="481"/>
      <c r="BE9" s="481"/>
      <c r="BF9" s="481"/>
      <c r="BG9" s="481"/>
      <c r="BH9" s="481"/>
      <c r="BI9" s="481"/>
      <c r="BJ9" s="481"/>
      <c r="BK9" s="481"/>
      <c r="BL9" s="481"/>
      <c r="BM9" s="482"/>
      <c r="BN9" s="446">
        <v>-409837</v>
      </c>
      <c r="BO9" s="447"/>
      <c r="BP9" s="447"/>
      <c r="BQ9" s="447"/>
      <c r="BR9" s="447"/>
      <c r="BS9" s="447"/>
      <c r="BT9" s="447"/>
      <c r="BU9" s="448"/>
      <c r="BV9" s="446">
        <v>24956</v>
      </c>
      <c r="BW9" s="447"/>
      <c r="BX9" s="447"/>
      <c r="BY9" s="447"/>
      <c r="BZ9" s="447"/>
      <c r="CA9" s="447"/>
      <c r="CB9" s="447"/>
      <c r="CC9" s="448"/>
      <c r="CD9" s="449" t="s">
        <v>111</v>
      </c>
      <c r="CE9" s="450"/>
      <c r="CF9" s="450"/>
      <c r="CG9" s="450"/>
      <c r="CH9" s="450"/>
      <c r="CI9" s="450"/>
      <c r="CJ9" s="450"/>
      <c r="CK9" s="450"/>
      <c r="CL9" s="450"/>
      <c r="CM9" s="450"/>
      <c r="CN9" s="450"/>
      <c r="CO9" s="450"/>
      <c r="CP9" s="450"/>
      <c r="CQ9" s="450"/>
      <c r="CR9" s="450"/>
      <c r="CS9" s="451"/>
      <c r="CT9" s="443">
        <v>15</v>
      </c>
      <c r="CU9" s="444"/>
      <c r="CV9" s="444"/>
      <c r="CW9" s="444"/>
      <c r="CX9" s="444"/>
      <c r="CY9" s="444"/>
      <c r="CZ9" s="444"/>
      <c r="DA9" s="445"/>
      <c r="DB9" s="443">
        <v>15</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112</v>
      </c>
      <c r="M10" s="476"/>
      <c r="N10" s="476"/>
      <c r="O10" s="476"/>
      <c r="P10" s="476"/>
      <c r="Q10" s="477"/>
      <c r="R10" s="497">
        <v>82249</v>
      </c>
      <c r="S10" s="498"/>
      <c r="T10" s="498"/>
      <c r="U10" s="498"/>
      <c r="V10" s="499"/>
      <c r="W10" s="434"/>
      <c r="X10" s="435"/>
      <c r="Y10" s="435"/>
      <c r="Z10" s="435"/>
      <c r="AA10" s="435"/>
      <c r="AB10" s="435"/>
      <c r="AC10" s="435"/>
      <c r="AD10" s="435"/>
      <c r="AE10" s="435"/>
      <c r="AF10" s="435"/>
      <c r="AG10" s="435"/>
      <c r="AH10" s="435"/>
      <c r="AI10" s="435"/>
      <c r="AJ10" s="435"/>
      <c r="AK10" s="435"/>
      <c r="AL10" s="438"/>
      <c r="AM10" s="475" t="s">
        <v>113</v>
      </c>
      <c r="AN10" s="476"/>
      <c r="AO10" s="476"/>
      <c r="AP10" s="476"/>
      <c r="AQ10" s="476"/>
      <c r="AR10" s="476"/>
      <c r="AS10" s="476"/>
      <c r="AT10" s="477"/>
      <c r="AU10" s="478" t="s">
        <v>114</v>
      </c>
      <c r="AV10" s="479"/>
      <c r="AW10" s="479"/>
      <c r="AX10" s="479"/>
      <c r="AY10" s="480" t="s">
        <v>115</v>
      </c>
      <c r="AZ10" s="481"/>
      <c r="BA10" s="481"/>
      <c r="BB10" s="481"/>
      <c r="BC10" s="481"/>
      <c r="BD10" s="481"/>
      <c r="BE10" s="481"/>
      <c r="BF10" s="481"/>
      <c r="BG10" s="481"/>
      <c r="BH10" s="481"/>
      <c r="BI10" s="481"/>
      <c r="BJ10" s="481"/>
      <c r="BK10" s="481"/>
      <c r="BL10" s="481"/>
      <c r="BM10" s="482"/>
      <c r="BN10" s="446">
        <v>73500</v>
      </c>
      <c r="BO10" s="447"/>
      <c r="BP10" s="447"/>
      <c r="BQ10" s="447"/>
      <c r="BR10" s="447"/>
      <c r="BS10" s="447"/>
      <c r="BT10" s="447"/>
      <c r="BU10" s="448"/>
      <c r="BV10" s="446">
        <v>71800</v>
      </c>
      <c r="BW10" s="447"/>
      <c r="BX10" s="447"/>
      <c r="BY10" s="447"/>
      <c r="BZ10" s="447"/>
      <c r="CA10" s="447"/>
      <c r="CB10" s="447"/>
      <c r="CC10" s="448"/>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117</v>
      </c>
      <c r="M11" s="501"/>
      <c r="N11" s="501"/>
      <c r="O11" s="501"/>
      <c r="P11" s="501"/>
      <c r="Q11" s="502"/>
      <c r="R11" s="503" t="s">
        <v>118</v>
      </c>
      <c r="S11" s="504"/>
      <c r="T11" s="504"/>
      <c r="U11" s="504"/>
      <c r="V11" s="505"/>
      <c r="W11" s="434"/>
      <c r="X11" s="435"/>
      <c r="Y11" s="435"/>
      <c r="Z11" s="435"/>
      <c r="AA11" s="435"/>
      <c r="AB11" s="435"/>
      <c r="AC11" s="435"/>
      <c r="AD11" s="435"/>
      <c r="AE11" s="435"/>
      <c r="AF11" s="435"/>
      <c r="AG11" s="435"/>
      <c r="AH11" s="435"/>
      <c r="AI11" s="435"/>
      <c r="AJ11" s="435"/>
      <c r="AK11" s="435"/>
      <c r="AL11" s="438"/>
      <c r="AM11" s="475" t="s">
        <v>119</v>
      </c>
      <c r="AN11" s="476"/>
      <c r="AO11" s="476"/>
      <c r="AP11" s="476"/>
      <c r="AQ11" s="476"/>
      <c r="AR11" s="476"/>
      <c r="AS11" s="476"/>
      <c r="AT11" s="477"/>
      <c r="AU11" s="478" t="s">
        <v>114</v>
      </c>
      <c r="AV11" s="479"/>
      <c r="AW11" s="479"/>
      <c r="AX11" s="479"/>
      <c r="AY11" s="480" t="s">
        <v>120</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121</v>
      </c>
      <c r="CE11" s="450"/>
      <c r="CF11" s="450"/>
      <c r="CG11" s="450"/>
      <c r="CH11" s="450"/>
      <c r="CI11" s="450"/>
      <c r="CJ11" s="450"/>
      <c r="CK11" s="450"/>
      <c r="CL11" s="450"/>
      <c r="CM11" s="450"/>
      <c r="CN11" s="450"/>
      <c r="CO11" s="450"/>
      <c r="CP11" s="450"/>
      <c r="CQ11" s="450"/>
      <c r="CR11" s="450"/>
      <c r="CS11" s="451"/>
      <c r="CT11" s="486" t="s">
        <v>122</v>
      </c>
      <c r="CU11" s="487"/>
      <c r="CV11" s="487"/>
      <c r="CW11" s="487"/>
      <c r="CX11" s="487"/>
      <c r="CY11" s="487"/>
      <c r="CZ11" s="487"/>
      <c r="DA11" s="488"/>
      <c r="DB11" s="486" t="s">
        <v>122</v>
      </c>
      <c r="DC11" s="487"/>
      <c r="DD11" s="487"/>
      <c r="DE11" s="487"/>
      <c r="DF11" s="487"/>
      <c r="DG11" s="487"/>
      <c r="DH11" s="487"/>
      <c r="DI11" s="488"/>
      <c r="DJ11" s="165"/>
      <c r="DK11" s="165"/>
      <c r="DL11" s="165"/>
      <c r="DM11" s="165"/>
      <c r="DN11" s="165"/>
      <c r="DO11" s="165"/>
    </row>
    <row r="12" spans="1:119" ht="18.75" customHeight="1" x14ac:dyDescent="0.15">
      <c r="A12" s="166"/>
      <c r="B12" s="506" t="s">
        <v>123</v>
      </c>
      <c r="C12" s="507"/>
      <c r="D12" s="507"/>
      <c r="E12" s="507"/>
      <c r="F12" s="507"/>
      <c r="G12" s="507"/>
      <c r="H12" s="507"/>
      <c r="I12" s="507"/>
      <c r="J12" s="507"/>
      <c r="K12" s="508"/>
      <c r="L12" s="515" t="s">
        <v>124</v>
      </c>
      <c r="M12" s="516"/>
      <c r="N12" s="516"/>
      <c r="O12" s="516"/>
      <c r="P12" s="516"/>
      <c r="Q12" s="517"/>
      <c r="R12" s="518">
        <v>80483</v>
      </c>
      <c r="S12" s="519"/>
      <c r="T12" s="519"/>
      <c r="U12" s="519"/>
      <c r="V12" s="520"/>
      <c r="W12" s="521" t="s">
        <v>1</v>
      </c>
      <c r="X12" s="479"/>
      <c r="Y12" s="479"/>
      <c r="Z12" s="479"/>
      <c r="AA12" s="479"/>
      <c r="AB12" s="522"/>
      <c r="AC12" s="478" t="s">
        <v>125</v>
      </c>
      <c r="AD12" s="479"/>
      <c r="AE12" s="479"/>
      <c r="AF12" s="479"/>
      <c r="AG12" s="522"/>
      <c r="AH12" s="478" t="s">
        <v>126</v>
      </c>
      <c r="AI12" s="479"/>
      <c r="AJ12" s="479"/>
      <c r="AK12" s="479"/>
      <c r="AL12" s="523"/>
      <c r="AM12" s="475" t="s">
        <v>127</v>
      </c>
      <c r="AN12" s="476"/>
      <c r="AO12" s="476"/>
      <c r="AP12" s="476"/>
      <c r="AQ12" s="476"/>
      <c r="AR12" s="476"/>
      <c r="AS12" s="476"/>
      <c r="AT12" s="477"/>
      <c r="AU12" s="478" t="s">
        <v>87</v>
      </c>
      <c r="AV12" s="479"/>
      <c r="AW12" s="479"/>
      <c r="AX12" s="479"/>
      <c r="AY12" s="480" t="s">
        <v>128</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0</v>
      </c>
      <c r="BW12" s="447"/>
      <c r="BX12" s="447"/>
      <c r="BY12" s="447"/>
      <c r="BZ12" s="447"/>
      <c r="CA12" s="447"/>
      <c r="CB12" s="447"/>
      <c r="CC12" s="448"/>
      <c r="CD12" s="449" t="s">
        <v>129</v>
      </c>
      <c r="CE12" s="450"/>
      <c r="CF12" s="450"/>
      <c r="CG12" s="450"/>
      <c r="CH12" s="450"/>
      <c r="CI12" s="450"/>
      <c r="CJ12" s="450"/>
      <c r="CK12" s="450"/>
      <c r="CL12" s="450"/>
      <c r="CM12" s="450"/>
      <c r="CN12" s="450"/>
      <c r="CO12" s="450"/>
      <c r="CP12" s="450"/>
      <c r="CQ12" s="450"/>
      <c r="CR12" s="450"/>
      <c r="CS12" s="451"/>
      <c r="CT12" s="486" t="s">
        <v>122</v>
      </c>
      <c r="CU12" s="487"/>
      <c r="CV12" s="487"/>
      <c r="CW12" s="487"/>
      <c r="CX12" s="487"/>
      <c r="CY12" s="487"/>
      <c r="CZ12" s="487"/>
      <c r="DA12" s="488"/>
      <c r="DB12" s="486" t="s">
        <v>130</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131</v>
      </c>
      <c r="N13" s="535"/>
      <c r="O13" s="535"/>
      <c r="P13" s="535"/>
      <c r="Q13" s="536"/>
      <c r="R13" s="527">
        <v>77787</v>
      </c>
      <c r="S13" s="528"/>
      <c r="T13" s="528"/>
      <c r="U13" s="528"/>
      <c r="V13" s="529"/>
      <c r="W13" s="462" t="s">
        <v>132</v>
      </c>
      <c r="X13" s="463"/>
      <c r="Y13" s="463"/>
      <c r="Z13" s="463"/>
      <c r="AA13" s="463"/>
      <c r="AB13" s="453"/>
      <c r="AC13" s="497">
        <v>1768</v>
      </c>
      <c r="AD13" s="498"/>
      <c r="AE13" s="498"/>
      <c r="AF13" s="498"/>
      <c r="AG13" s="537"/>
      <c r="AH13" s="497">
        <v>1961</v>
      </c>
      <c r="AI13" s="498"/>
      <c r="AJ13" s="498"/>
      <c r="AK13" s="498"/>
      <c r="AL13" s="499"/>
      <c r="AM13" s="475" t="s">
        <v>133</v>
      </c>
      <c r="AN13" s="476"/>
      <c r="AO13" s="476"/>
      <c r="AP13" s="476"/>
      <c r="AQ13" s="476"/>
      <c r="AR13" s="476"/>
      <c r="AS13" s="476"/>
      <c r="AT13" s="477"/>
      <c r="AU13" s="478" t="s">
        <v>134</v>
      </c>
      <c r="AV13" s="479"/>
      <c r="AW13" s="479"/>
      <c r="AX13" s="479"/>
      <c r="AY13" s="480" t="s">
        <v>135</v>
      </c>
      <c r="AZ13" s="481"/>
      <c r="BA13" s="481"/>
      <c r="BB13" s="481"/>
      <c r="BC13" s="481"/>
      <c r="BD13" s="481"/>
      <c r="BE13" s="481"/>
      <c r="BF13" s="481"/>
      <c r="BG13" s="481"/>
      <c r="BH13" s="481"/>
      <c r="BI13" s="481"/>
      <c r="BJ13" s="481"/>
      <c r="BK13" s="481"/>
      <c r="BL13" s="481"/>
      <c r="BM13" s="482"/>
      <c r="BN13" s="446">
        <v>-336337</v>
      </c>
      <c r="BO13" s="447"/>
      <c r="BP13" s="447"/>
      <c r="BQ13" s="447"/>
      <c r="BR13" s="447"/>
      <c r="BS13" s="447"/>
      <c r="BT13" s="447"/>
      <c r="BU13" s="448"/>
      <c r="BV13" s="446">
        <v>96756</v>
      </c>
      <c r="BW13" s="447"/>
      <c r="BX13" s="447"/>
      <c r="BY13" s="447"/>
      <c r="BZ13" s="447"/>
      <c r="CA13" s="447"/>
      <c r="CB13" s="447"/>
      <c r="CC13" s="448"/>
      <c r="CD13" s="449" t="s">
        <v>136</v>
      </c>
      <c r="CE13" s="450"/>
      <c r="CF13" s="450"/>
      <c r="CG13" s="450"/>
      <c r="CH13" s="450"/>
      <c r="CI13" s="450"/>
      <c r="CJ13" s="450"/>
      <c r="CK13" s="450"/>
      <c r="CL13" s="450"/>
      <c r="CM13" s="450"/>
      <c r="CN13" s="450"/>
      <c r="CO13" s="450"/>
      <c r="CP13" s="450"/>
      <c r="CQ13" s="450"/>
      <c r="CR13" s="450"/>
      <c r="CS13" s="451"/>
      <c r="CT13" s="443">
        <v>-0.4</v>
      </c>
      <c r="CU13" s="444"/>
      <c r="CV13" s="444"/>
      <c r="CW13" s="444"/>
      <c r="CX13" s="444"/>
      <c r="CY13" s="444"/>
      <c r="CZ13" s="444"/>
      <c r="DA13" s="445"/>
      <c r="DB13" s="443">
        <v>-0.8</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137</v>
      </c>
      <c r="M14" s="525"/>
      <c r="N14" s="525"/>
      <c r="O14" s="525"/>
      <c r="P14" s="525"/>
      <c r="Q14" s="526"/>
      <c r="R14" s="527">
        <v>80856</v>
      </c>
      <c r="S14" s="528"/>
      <c r="T14" s="528"/>
      <c r="U14" s="528"/>
      <c r="V14" s="529"/>
      <c r="W14" s="436"/>
      <c r="X14" s="437"/>
      <c r="Y14" s="437"/>
      <c r="Z14" s="437"/>
      <c r="AA14" s="437"/>
      <c r="AB14" s="426"/>
      <c r="AC14" s="530">
        <v>4.4000000000000004</v>
      </c>
      <c r="AD14" s="531"/>
      <c r="AE14" s="531"/>
      <c r="AF14" s="531"/>
      <c r="AG14" s="532"/>
      <c r="AH14" s="530">
        <v>4.8</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138</v>
      </c>
      <c r="CE14" s="539"/>
      <c r="CF14" s="539"/>
      <c r="CG14" s="539"/>
      <c r="CH14" s="539"/>
      <c r="CI14" s="539"/>
      <c r="CJ14" s="539"/>
      <c r="CK14" s="539"/>
      <c r="CL14" s="539"/>
      <c r="CM14" s="539"/>
      <c r="CN14" s="539"/>
      <c r="CO14" s="539"/>
      <c r="CP14" s="539"/>
      <c r="CQ14" s="539"/>
      <c r="CR14" s="539"/>
      <c r="CS14" s="540"/>
      <c r="CT14" s="541" t="s">
        <v>130</v>
      </c>
      <c r="CU14" s="542"/>
      <c r="CV14" s="542"/>
      <c r="CW14" s="542"/>
      <c r="CX14" s="542"/>
      <c r="CY14" s="542"/>
      <c r="CZ14" s="542"/>
      <c r="DA14" s="543"/>
      <c r="DB14" s="541" t="s">
        <v>139</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140</v>
      </c>
      <c r="N15" s="535"/>
      <c r="O15" s="535"/>
      <c r="P15" s="535"/>
      <c r="Q15" s="536"/>
      <c r="R15" s="527">
        <v>78326</v>
      </c>
      <c r="S15" s="528"/>
      <c r="T15" s="528"/>
      <c r="U15" s="528"/>
      <c r="V15" s="529"/>
      <c r="W15" s="462" t="s">
        <v>141</v>
      </c>
      <c r="X15" s="463"/>
      <c r="Y15" s="463"/>
      <c r="Z15" s="463"/>
      <c r="AA15" s="463"/>
      <c r="AB15" s="453"/>
      <c r="AC15" s="497">
        <v>15952</v>
      </c>
      <c r="AD15" s="498"/>
      <c r="AE15" s="498"/>
      <c r="AF15" s="498"/>
      <c r="AG15" s="537"/>
      <c r="AH15" s="497">
        <v>16196</v>
      </c>
      <c r="AI15" s="498"/>
      <c r="AJ15" s="498"/>
      <c r="AK15" s="498"/>
      <c r="AL15" s="499"/>
      <c r="AM15" s="475"/>
      <c r="AN15" s="476"/>
      <c r="AO15" s="476"/>
      <c r="AP15" s="476"/>
      <c r="AQ15" s="476"/>
      <c r="AR15" s="476"/>
      <c r="AS15" s="476"/>
      <c r="AT15" s="477"/>
      <c r="AU15" s="478"/>
      <c r="AV15" s="479"/>
      <c r="AW15" s="479"/>
      <c r="AX15" s="479"/>
      <c r="AY15" s="406" t="s">
        <v>142</v>
      </c>
      <c r="AZ15" s="407"/>
      <c r="BA15" s="407"/>
      <c r="BB15" s="407"/>
      <c r="BC15" s="407"/>
      <c r="BD15" s="407"/>
      <c r="BE15" s="407"/>
      <c r="BF15" s="407"/>
      <c r="BG15" s="407"/>
      <c r="BH15" s="407"/>
      <c r="BI15" s="407"/>
      <c r="BJ15" s="407"/>
      <c r="BK15" s="407"/>
      <c r="BL15" s="407"/>
      <c r="BM15" s="408"/>
      <c r="BN15" s="409">
        <v>11207259</v>
      </c>
      <c r="BO15" s="410"/>
      <c r="BP15" s="410"/>
      <c r="BQ15" s="410"/>
      <c r="BR15" s="410"/>
      <c r="BS15" s="410"/>
      <c r="BT15" s="410"/>
      <c r="BU15" s="411"/>
      <c r="BV15" s="409">
        <v>11124211</v>
      </c>
      <c r="BW15" s="410"/>
      <c r="BX15" s="410"/>
      <c r="BY15" s="410"/>
      <c r="BZ15" s="410"/>
      <c r="CA15" s="410"/>
      <c r="CB15" s="410"/>
      <c r="CC15" s="411"/>
      <c r="CD15" s="544" t="s">
        <v>143</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144</v>
      </c>
      <c r="M16" s="555"/>
      <c r="N16" s="555"/>
      <c r="O16" s="555"/>
      <c r="P16" s="555"/>
      <c r="Q16" s="556"/>
      <c r="R16" s="547" t="s">
        <v>145</v>
      </c>
      <c r="S16" s="548"/>
      <c r="T16" s="548"/>
      <c r="U16" s="548"/>
      <c r="V16" s="549"/>
      <c r="W16" s="436"/>
      <c r="X16" s="437"/>
      <c r="Y16" s="437"/>
      <c r="Z16" s="437"/>
      <c r="AA16" s="437"/>
      <c r="AB16" s="426"/>
      <c r="AC16" s="530">
        <v>39.9</v>
      </c>
      <c r="AD16" s="531"/>
      <c r="AE16" s="531"/>
      <c r="AF16" s="531"/>
      <c r="AG16" s="532"/>
      <c r="AH16" s="530">
        <v>39.6</v>
      </c>
      <c r="AI16" s="531"/>
      <c r="AJ16" s="531"/>
      <c r="AK16" s="531"/>
      <c r="AL16" s="533"/>
      <c r="AM16" s="475"/>
      <c r="AN16" s="476"/>
      <c r="AO16" s="476"/>
      <c r="AP16" s="476"/>
      <c r="AQ16" s="476"/>
      <c r="AR16" s="476"/>
      <c r="AS16" s="476"/>
      <c r="AT16" s="477"/>
      <c r="AU16" s="478"/>
      <c r="AV16" s="479"/>
      <c r="AW16" s="479"/>
      <c r="AX16" s="479"/>
      <c r="AY16" s="480" t="s">
        <v>146</v>
      </c>
      <c r="AZ16" s="481"/>
      <c r="BA16" s="481"/>
      <c r="BB16" s="481"/>
      <c r="BC16" s="481"/>
      <c r="BD16" s="481"/>
      <c r="BE16" s="481"/>
      <c r="BF16" s="481"/>
      <c r="BG16" s="481"/>
      <c r="BH16" s="481"/>
      <c r="BI16" s="481"/>
      <c r="BJ16" s="481"/>
      <c r="BK16" s="481"/>
      <c r="BL16" s="481"/>
      <c r="BM16" s="482"/>
      <c r="BN16" s="446">
        <v>12626226</v>
      </c>
      <c r="BO16" s="447"/>
      <c r="BP16" s="447"/>
      <c r="BQ16" s="447"/>
      <c r="BR16" s="447"/>
      <c r="BS16" s="447"/>
      <c r="BT16" s="447"/>
      <c r="BU16" s="448"/>
      <c r="BV16" s="446">
        <v>12711560</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147</v>
      </c>
      <c r="N17" s="551"/>
      <c r="O17" s="551"/>
      <c r="P17" s="551"/>
      <c r="Q17" s="552"/>
      <c r="R17" s="547" t="s">
        <v>148</v>
      </c>
      <c r="S17" s="548"/>
      <c r="T17" s="548"/>
      <c r="U17" s="548"/>
      <c r="V17" s="549"/>
      <c r="W17" s="462" t="s">
        <v>149</v>
      </c>
      <c r="X17" s="463"/>
      <c r="Y17" s="463"/>
      <c r="Z17" s="463"/>
      <c r="AA17" s="463"/>
      <c r="AB17" s="453"/>
      <c r="AC17" s="497">
        <v>22310</v>
      </c>
      <c r="AD17" s="498"/>
      <c r="AE17" s="498"/>
      <c r="AF17" s="498"/>
      <c r="AG17" s="537"/>
      <c r="AH17" s="497">
        <v>22712</v>
      </c>
      <c r="AI17" s="498"/>
      <c r="AJ17" s="498"/>
      <c r="AK17" s="498"/>
      <c r="AL17" s="499"/>
      <c r="AM17" s="475"/>
      <c r="AN17" s="476"/>
      <c r="AO17" s="476"/>
      <c r="AP17" s="476"/>
      <c r="AQ17" s="476"/>
      <c r="AR17" s="476"/>
      <c r="AS17" s="476"/>
      <c r="AT17" s="477"/>
      <c r="AU17" s="478"/>
      <c r="AV17" s="479"/>
      <c r="AW17" s="479"/>
      <c r="AX17" s="479"/>
      <c r="AY17" s="480" t="s">
        <v>150</v>
      </c>
      <c r="AZ17" s="481"/>
      <c r="BA17" s="481"/>
      <c r="BB17" s="481"/>
      <c r="BC17" s="481"/>
      <c r="BD17" s="481"/>
      <c r="BE17" s="481"/>
      <c r="BF17" s="481"/>
      <c r="BG17" s="481"/>
      <c r="BH17" s="481"/>
      <c r="BI17" s="481"/>
      <c r="BJ17" s="481"/>
      <c r="BK17" s="481"/>
      <c r="BL17" s="481"/>
      <c r="BM17" s="482"/>
      <c r="BN17" s="446">
        <v>14375373</v>
      </c>
      <c r="BO17" s="447"/>
      <c r="BP17" s="447"/>
      <c r="BQ17" s="447"/>
      <c r="BR17" s="447"/>
      <c r="BS17" s="447"/>
      <c r="BT17" s="447"/>
      <c r="BU17" s="448"/>
      <c r="BV17" s="446">
        <v>14271596</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151</v>
      </c>
      <c r="C18" s="489"/>
      <c r="D18" s="489"/>
      <c r="E18" s="558"/>
      <c r="F18" s="558"/>
      <c r="G18" s="558"/>
      <c r="H18" s="558"/>
      <c r="I18" s="558"/>
      <c r="J18" s="558"/>
      <c r="K18" s="558"/>
      <c r="L18" s="559">
        <v>56.92</v>
      </c>
      <c r="M18" s="559"/>
      <c r="N18" s="559"/>
      <c r="O18" s="559"/>
      <c r="P18" s="559"/>
      <c r="Q18" s="559"/>
      <c r="R18" s="560"/>
      <c r="S18" s="560"/>
      <c r="T18" s="560"/>
      <c r="U18" s="560"/>
      <c r="V18" s="561"/>
      <c r="W18" s="464"/>
      <c r="X18" s="465"/>
      <c r="Y18" s="465"/>
      <c r="Z18" s="465"/>
      <c r="AA18" s="465"/>
      <c r="AB18" s="456"/>
      <c r="AC18" s="562">
        <v>55.7</v>
      </c>
      <c r="AD18" s="563"/>
      <c r="AE18" s="563"/>
      <c r="AF18" s="563"/>
      <c r="AG18" s="564"/>
      <c r="AH18" s="562">
        <v>55.6</v>
      </c>
      <c r="AI18" s="563"/>
      <c r="AJ18" s="563"/>
      <c r="AK18" s="563"/>
      <c r="AL18" s="565"/>
      <c r="AM18" s="475"/>
      <c r="AN18" s="476"/>
      <c r="AO18" s="476"/>
      <c r="AP18" s="476"/>
      <c r="AQ18" s="476"/>
      <c r="AR18" s="476"/>
      <c r="AS18" s="476"/>
      <c r="AT18" s="477"/>
      <c r="AU18" s="478"/>
      <c r="AV18" s="479"/>
      <c r="AW18" s="479"/>
      <c r="AX18" s="479"/>
      <c r="AY18" s="480" t="s">
        <v>152</v>
      </c>
      <c r="AZ18" s="481"/>
      <c r="BA18" s="481"/>
      <c r="BB18" s="481"/>
      <c r="BC18" s="481"/>
      <c r="BD18" s="481"/>
      <c r="BE18" s="481"/>
      <c r="BF18" s="481"/>
      <c r="BG18" s="481"/>
      <c r="BH18" s="481"/>
      <c r="BI18" s="481"/>
      <c r="BJ18" s="481"/>
      <c r="BK18" s="481"/>
      <c r="BL18" s="481"/>
      <c r="BM18" s="482"/>
      <c r="BN18" s="446">
        <v>15753690</v>
      </c>
      <c r="BO18" s="447"/>
      <c r="BP18" s="447"/>
      <c r="BQ18" s="447"/>
      <c r="BR18" s="447"/>
      <c r="BS18" s="447"/>
      <c r="BT18" s="447"/>
      <c r="BU18" s="448"/>
      <c r="BV18" s="446">
        <v>15361847</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153</v>
      </c>
      <c r="C19" s="489"/>
      <c r="D19" s="489"/>
      <c r="E19" s="558"/>
      <c r="F19" s="558"/>
      <c r="G19" s="558"/>
      <c r="H19" s="558"/>
      <c r="I19" s="558"/>
      <c r="J19" s="558"/>
      <c r="K19" s="558"/>
      <c r="L19" s="566">
        <v>1425</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154</v>
      </c>
      <c r="AZ19" s="481"/>
      <c r="BA19" s="481"/>
      <c r="BB19" s="481"/>
      <c r="BC19" s="481"/>
      <c r="BD19" s="481"/>
      <c r="BE19" s="481"/>
      <c r="BF19" s="481"/>
      <c r="BG19" s="481"/>
      <c r="BH19" s="481"/>
      <c r="BI19" s="481"/>
      <c r="BJ19" s="481"/>
      <c r="BK19" s="481"/>
      <c r="BL19" s="481"/>
      <c r="BM19" s="482"/>
      <c r="BN19" s="446">
        <v>21040754</v>
      </c>
      <c r="BO19" s="447"/>
      <c r="BP19" s="447"/>
      <c r="BQ19" s="447"/>
      <c r="BR19" s="447"/>
      <c r="BS19" s="447"/>
      <c r="BT19" s="447"/>
      <c r="BU19" s="448"/>
      <c r="BV19" s="446">
        <v>21074859</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155</v>
      </c>
      <c r="C20" s="489"/>
      <c r="D20" s="489"/>
      <c r="E20" s="558"/>
      <c r="F20" s="558"/>
      <c r="G20" s="558"/>
      <c r="H20" s="558"/>
      <c r="I20" s="558"/>
      <c r="J20" s="558"/>
      <c r="K20" s="558"/>
      <c r="L20" s="566">
        <v>29950</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156</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157</v>
      </c>
      <c r="C22" s="581"/>
      <c r="D22" s="582"/>
      <c r="E22" s="458" t="s">
        <v>1</v>
      </c>
      <c r="F22" s="463"/>
      <c r="G22" s="463"/>
      <c r="H22" s="463"/>
      <c r="I22" s="463"/>
      <c r="J22" s="463"/>
      <c r="K22" s="453"/>
      <c r="L22" s="458" t="s">
        <v>158</v>
      </c>
      <c r="M22" s="463"/>
      <c r="N22" s="463"/>
      <c r="O22" s="463"/>
      <c r="P22" s="453"/>
      <c r="Q22" s="589" t="s">
        <v>159</v>
      </c>
      <c r="R22" s="590"/>
      <c r="S22" s="590"/>
      <c r="T22" s="590"/>
      <c r="U22" s="590"/>
      <c r="V22" s="591"/>
      <c r="W22" s="595" t="s">
        <v>160</v>
      </c>
      <c r="X22" s="581"/>
      <c r="Y22" s="582"/>
      <c r="Z22" s="458" t="s">
        <v>1</v>
      </c>
      <c r="AA22" s="463"/>
      <c r="AB22" s="463"/>
      <c r="AC22" s="463"/>
      <c r="AD22" s="463"/>
      <c r="AE22" s="463"/>
      <c r="AF22" s="463"/>
      <c r="AG22" s="453"/>
      <c r="AH22" s="608" t="s">
        <v>161</v>
      </c>
      <c r="AI22" s="463"/>
      <c r="AJ22" s="463"/>
      <c r="AK22" s="463"/>
      <c r="AL22" s="453"/>
      <c r="AM22" s="608" t="s">
        <v>162</v>
      </c>
      <c r="AN22" s="609"/>
      <c r="AO22" s="609"/>
      <c r="AP22" s="609"/>
      <c r="AQ22" s="609"/>
      <c r="AR22" s="610"/>
      <c r="AS22" s="589" t="s">
        <v>159</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163</v>
      </c>
      <c r="AZ23" s="407"/>
      <c r="BA23" s="407"/>
      <c r="BB23" s="407"/>
      <c r="BC23" s="407"/>
      <c r="BD23" s="407"/>
      <c r="BE23" s="407"/>
      <c r="BF23" s="407"/>
      <c r="BG23" s="407"/>
      <c r="BH23" s="407"/>
      <c r="BI23" s="407"/>
      <c r="BJ23" s="407"/>
      <c r="BK23" s="407"/>
      <c r="BL23" s="407"/>
      <c r="BM23" s="408"/>
      <c r="BN23" s="446">
        <v>26266365</v>
      </c>
      <c r="BO23" s="447"/>
      <c r="BP23" s="447"/>
      <c r="BQ23" s="447"/>
      <c r="BR23" s="447"/>
      <c r="BS23" s="447"/>
      <c r="BT23" s="447"/>
      <c r="BU23" s="448"/>
      <c r="BV23" s="446">
        <v>27056458</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164</v>
      </c>
      <c r="F24" s="476"/>
      <c r="G24" s="476"/>
      <c r="H24" s="476"/>
      <c r="I24" s="476"/>
      <c r="J24" s="476"/>
      <c r="K24" s="477"/>
      <c r="L24" s="497">
        <v>1</v>
      </c>
      <c r="M24" s="498"/>
      <c r="N24" s="498"/>
      <c r="O24" s="498"/>
      <c r="P24" s="537"/>
      <c r="Q24" s="497">
        <v>9270</v>
      </c>
      <c r="R24" s="498"/>
      <c r="S24" s="498"/>
      <c r="T24" s="498"/>
      <c r="U24" s="498"/>
      <c r="V24" s="537"/>
      <c r="W24" s="596"/>
      <c r="X24" s="584"/>
      <c r="Y24" s="585"/>
      <c r="Z24" s="496" t="s">
        <v>165</v>
      </c>
      <c r="AA24" s="476"/>
      <c r="AB24" s="476"/>
      <c r="AC24" s="476"/>
      <c r="AD24" s="476"/>
      <c r="AE24" s="476"/>
      <c r="AF24" s="476"/>
      <c r="AG24" s="477"/>
      <c r="AH24" s="497">
        <v>571</v>
      </c>
      <c r="AI24" s="498"/>
      <c r="AJ24" s="498"/>
      <c r="AK24" s="498"/>
      <c r="AL24" s="537"/>
      <c r="AM24" s="497">
        <v>1646764</v>
      </c>
      <c r="AN24" s="498"/>
      <c r="AO24" s="498"/>
      <c r="AP24" s="498"/>
      <c r="AQ24" s="498"/>
      <c r="AR24" s="537"/>
      <c r="AS24" s="497">
        <v>2884</v>
      </c>
      <c r="AT24" s="498"/>
      <c r="AU24" s="498"/>
      <c r="AV24" s="498"/>
      <c r="AW24" s="498"/>
      <c r="AX24" s="499"/>
      <c r="AY24" s="616" t="s">
        <v>166</v>
      </c>
      <c r="AZ24" s="617"/>
      <c r="BA24" s="617"/>
      <c r="BB24" s="617"/>
      <c r="BC24" s="617"/>
      <c r="BD24" s="617"/>
      <c r="BE24" s="617"/>
      <c r="BF24" s="617"/>
      <c r="BG24" s="617"/>
      <c r="BH24" s="617"/>
      <c r="BI24" s="617"/>
      <c r="BJ24" s="617"/>
      <c r="BK24" s="617"/>
      <c r="BL24" s="617"/>
      <c r="BM24" s="618"/>
      <c r="BN24" s="446">
        <v>6908993</v>
      </c>
      <c r="BO24" s="447"/>
      <c r="BP24" s="447"/>
      <c r="BQ24" s="447"/>
      <c r="BR24" s="447"/>
      <c r="BS24" s="447"/>
      <c r="BT24" s="447"/>
      <c r="BU24" s="448"/>
      <c r="BV24" s="446">
        <v>7198824</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167</v>
      </c>
      <c r="F25" s="476"/>
      <c r="G25" s="476"/>
      <c r="H25" s="476"/>
      <c r="I25" s="476"/>
      <c r="J25" s="476"/>
      <c r="K25" s="477"/>
      <c r="L25" s="497">
        <v>1</v>
      </c>
      <c r="M25" s="498"/>
      <c r="N25" s="498"/>
      <c r="O25" s="498"/>
      <c r="P25" s="537"/>
      <c r="Q25" s="497">
        <v>7810</v>
      </c>
      <c r="R25" s="498"/>
      <c r="S25" s="498"/>
      <c r="T25" s="498"/>
      <c r="U25" s="498"/>
      <c r="V25" s="537"/>
      <c r="W25" s="596"/>
      <c r="X25" s="584"/>
      <c r="Y25" s="585"/>
      <c r="Z25" s="496" t="s">
        <v>168</v>
      </c>
      <c r="AA25" s="476"/>
      <c r="AB25" s="476"/>
      <c r="AC25" s="476"/>
      <c r="AD25" s="476"/>
      <c r="AE25" s="476"/>
      <c r="AF25" s="476"/>
      <c r="AG25" s="477"/>
      <c r="AH25" s="497">
        <v>113</v>
      </c>
      <c r="AI25" s="498"/>
      <c r="AJ25" s="498"/>
      <c r="AK25" s="498"/>
      <c r="AL25" s="537"/>
      <c r="AM25" s="497">
        <v>315722</v>
      </c>
      <c r="AN25" s="498"/>
      <c r="AO25" s="498"/>
      <c r="AP25" s="498"/>
      <c r="AQ25" s="498"/>
      <c r="AR25" s="537"/>
      <c r="AS25" s="497">
        <v>2794</v>
      </c>
      <c r="AT25" s="498"/>
      <c r="AU25" s="498"/>
      <c r="AV25" s="498"/>
      <c r="AW25" s="498"/>
      <c r="AX25" s="499"/>
      <c r="AY25" s="406" t="s">
        <v>169</v>
      </c>
      <c r="AZ25" s="407"/>
      <c r="BA25" s="407"/>
      <c r="BB25" s="407"/>
      <c r="BC25" s="407"/>
      <c r="BD25" s="407"/>
      <c r="BE25" s="407"/>
      <c r="BF25" s="407"/>
      <c r="BG25" s="407"/>
      <c r="BH25" s="407"/>
      <c r="BI25" s="407"/>
      <c r="BJ25" s="407"/>
      <c r="BK25" s="407"/>
      <c r="BL25" s="407"/>
      <c r="BM25" s="408"/>
      <c r="BN25" s="409">
        <v>7851062</v>
      </c>
      <c r="BO25" s="410"/>
      <c r="BP25" s="410"/>
      <c r="BQ25" s="410"/>
      <c r="BR25" s="410"/>
      <c r="BS25" s="410"/>
      <c r="BT25" s="410"/>
      <c r="BU25" s="411"/>
      <c r="BV25" s="409">
        <v>6298830</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170</v>
      </c>
      <c r="F26" s="476"/>
      <c r="G26" s="476"/>
      <c r="H26" s="476"/>
      <c r="I26" s="476"/>
      <c r="J26" s="476"/>
      <c r="K26" s="477"/>
      <c r="L26" s="497">
        <v>1</v>
      </c>
      <c r="M26" s="498"/>
      <c r="N26" s="498"/>
      <c r="O26" s="498"/>
      <c r="P26" s="537"/>
      <c r="Q26" s="497">
        <v>6970</v>
      </c>
      <c r="R26" s="498"/>
      <c r="S26" s="498"/>
      <c r="T26" s="498"/>
      <c r="U26" s="498"/>
      <c r="V26" s="537"/>
      <c r="W26" s="596"/>
      <c r="X26" s="584"/>
      <c r="Y26" s="585"/>
      <c r="Z26" s="496" t="s">
        <v>171</v>
      </c>
      <c r="AA26" s="606"/>
      <c r="AB26" s="606"/>
      <c r="AC26" s="606"/>
      <c r="AD26" s="606"/>
      <c r="AE26" s="606"/>
      <c r="AF26" s="606"/>
      <c r="AG26" s="607"/>
      <c r="AH26" s="497">
        <v>26</v>
      </c>
      <c r="AI26" s="498"/>
      <c r="AJ26" s="498"/>
      <c r="AK26" s="498"/>
      <c r="AL26" s="537"/>
      <c r="AM26" s="497">
        <v>74048</v>
      </c>
      <c r="AN26" s="498"/>
      <c r="AO26" s="498"/>
      <c r="AP26" s="498"/>
      <c r="AQ26" s="498"/>
      <c r="AR26" s="537"/>
      <c r="AS26" s="497">
        <v>2848</v>
      </c>
      <c r="AT26" s="498"/>
      <c r="AU26" s="498"/>
      <c r="AV26" s="498"/>
      <c r="AW26" s="498"/>
      <c r="AX26" s="499"/>
      <c r="AY26" s="449" t="s">
        <v>172</v>
      </c>
      <c r="AZ26" s="450"/>
      <c r="BA26" s="450"/>
      <c r="BB26" s="450"/>
      <c r="BC26" s="450"/>
      <c r="BD26" s="450"/>
      <c r="BE26" s="450"/>
      <c r="BF26" s="450"/>
      <c r="BG26" s="450"/>
      <c r="BH26" s="450"/>
      <c r="BI26" s="450"/>
      <c r="BJ26" s="450"/>
      <c r="BK26" s="450"/>
      <c r="BL26" s="450"/>
      <c r="BM26" s="451"/>
      <c r="BN26" s="446" t="s">
        <v>130</v>
      </c>
      <c r="BO26" s="447"/>
      <c r="BP26" s="447"/>
      <c r="BQ26" s="447"/>
      <c r="BR26" s="447"/>
      <c r="BS26" s="447"/>
      <c r="BT26" s="447"/>
      <c r="BU26" s="448"/>
      <c r="BV26" s="446">
        <v>54198</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173</v>
      </c>
      <c r="F27" s="476"/>
      <c r="G27" s="476"/>
      <c r="H27" s="476"/>
      <c r="I27" s="476"/>
      <c r="J27" s="476"/>
      <c r="K27" s="477"/>
      <c r="L27" s="497">
        <v>1</v>
      </c>
      <c r="M27" s="498"/>
      <c r="N27" s="498"/>
      <c r="O27" s="498"/>
      <c r="P27" s="537"/>
      <c r="Q27" s="497">
        <v>5320</v>
      </c>
      <c r="R27" s="498"/>
      <c r="S27" s="498"/>
      <c r="T27" s="498"/>
      <c r="U27" s="498"/>
      <c r="V27" s="537"/>
      <c r="W27" s="596"/>
      <c r="X27" s="584"/>
      <c r="Y27" s="585"/>
      <c r="Z27" s="496" t="s">
        <v>174</v>
      </c>
      <c r="AA27" s="476"/>
      <c r="AB27" s="476"/>
      <c r="AC27" s="476"/>
      <c r="AD27" s="476"/>
      <c r="AE27" s="476"/>
      <c r="AF27" s="476"/>
      <c r="AG27" s="477"/>
      <c r="AH27" s="497">
        <v>18</v>
      </c>
      <c r="AI27" s="498"/>
      <c r="AJ27" s="498"/>
      <c r="AK27" s="498"/>
      <c r="AL27" s="537"/>
      <c r="AM27" s="497">
        <v>55658</v>
      </c>
      <c r="AN27" s="498"/>
      <c r="AO27" s="498"/>
      <c r="AP27" s="498"/>
      <c r="AQ27" s="498"/>
      <c r="AR27" s="537"/>
      <c r="AS27" s="497">
        <v>3092</v>
      </c>
      <c r="AT27" s="498"/>
      <c r="AU27" s="498"/>
      <c r="AV27" s="498"/>
      <c r="AW27" s="498"/>
      <c r="AX27" s="499"/>
      <c r="AY27" s="538" t="s">
        <v>175</v>
      </c>
      <c r="AZ27" s="539"/>
      <c r="BA27" s="539"/>
      <c r="BB27" s="539"/>
      <c r="BC27" s="539"/>
      <c r="BD27" s="539"/>
      <c r="BE27" s="539"/>
      <c r="BF27" s="539"/>
      <c r="BG27" s="539"/>
      <c r="BH27" s="539"/>
      <c r="BI27" s="539"/>
      <c r="BJ27" s="539"/>
      <c r="BK27" s="539"/>
      <c r="BL27" s="539"/>
      <c r="BM27" s="540"/>
      <c r="BN27" s="619" t="s">
        <v>130</v>
      </c>
      <c r="BO27" s="620"/>
      <c r="BP27" s="620"/>
      <c r="BQ27" s="620"/>
      <c r="BR27" s="620"/>
      <c r="BS27" s="620"/>
      <c r="BT27" s="620"/>
      <c r="BU27" s="621"/>
      <c r="BV27" s="619" t="s">
        <v>130</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176</v>
      </c>
      <c r="F28" s="476"/>
      <c r="G28" s="476"/>
      <c r="H28" s="476"/>
      <c r="I28" s="476"/>
      <c r="J28" s="476"/>
      <c r="K28" s="477"/>
      <c r="L28" s="497">
        <v>1</v>
      </c>
      <c r="M28" s="498"/>
      <c r="N28" s="498"/>
      <c r="O28" s="498"/>
      <c r="P28" s="537"/>
      <c r="Q28" s="497">
        <v>4890</v>
      </c>
      <c r="R28" s="498"/>
      <c r="S28" s="498"/>
      <c r="T28" s="498"/>
      <c r="U28" s="498"/>
      <c r="V28" s="537"/>
      <c r="W28" s="596"/>
      <c r="X28" s="584"/>
      <c r="Y28" s="585"/>
      <c r="Z28" s="496" t="s">
        <v>177</v>
      </c>
      <c r="AA28" s="476"/>
      <c r="AB28" s="476"/>
      <c r="AC28" s="476"/>
      <c r="AD28" s="476"/>
      <c r="AE28" s="476"/>
      <c r="AF28" s="476"/>
      <c r="AG28" s="477"/>
      <c r="AH28" s="497" t="s">
        <v>130</v>
      </c>
      <c r="AI28" s="498"/>
      <c r="AJ28" s="498"/>
      <c r="AK28" s="498"/>
      <c r="AL28" s="537"/>
      <c r="AM28" s="497" t="s">
        <v>130</v>
      </c>
      <c r="AN28" s="498"/>
      <c r="AO28" s="498"/>
      <c r="AP28" s="498"/>
      <c r="AQ28" s="498"/>
      <c r="AR28" s="537"/>
      <c r="AS28" s="497" t="s">
        <v>130</v>
      </c>
      <c r="AT28" s="498"/>
      <c r="AU28" s="498"/>
      <c r="AV28" s="498"/>
      <c r="AW28" s="498"/>
      <c r="AX28" s="499"/>
      <c r="AY28" s="622" t="s">
        <v>178</v>
      </c>
      <c r="AZ28" s="623"/>
      <c r="BA28" s="623"/>
      <c r="BB28" s="624"/>
      <c r="BC28" s="406" t="s">
        <v>41</v>
      </c>
      <c r="BD28" s="407"/>
      <c r="BE28" s="407"/>
      <c r="BF28" s="407"/>
      <c r="BG28" s="407"/>
      <c r="BH28" s="407"/>
      <c r="BI28" s="407"/>
      <c r="BJ28" s="407"/>
      <c r="BK28" s="407"/>
      <c r="BL28" s="407"/>
      <c r="BM28" s="408"/>
      <c r="BN28" s="409">
        <v>3677200</v>
      </c>
      <c r="BO28" s="410"/>
      <c r="BP28" s="410"/>
      <c r="BQ28" s="410"/>
      <c r="BR28" s="410"/>
      <c r="BS28" s="410"/>
      <c r="BT28" s="410"/>
      <c r="BU28" s="411"/>
      <c r="BV28" s="409">
        <v>3303700</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179</v>
      </c>
      <c r="F29" s="476"/>
      <c r="G29" s="476"/>
      <c r="H29" s="476"/>
      <c r="I29" s="476"/>
      <c r="J29" s="476"/>
      <c r="K29" s="477"/>
      <c r="L29" s="497">
        <v>18</v>
      </c>
      <c r="M29" s="498"/>
      <c r="N29" s="498"/>
      <c r="O29" s="498"/>
      <c r="P29" s="537"/>
      <c r="Q29" s="497">
        <v>4570</v>
      </c>
      <c r="R29" s="498"/>
      <c r="S29" s="498"/>
      <c r="T29" s="498"/>
      <c r="U29" s="498"/>
      <c r="V29" s="537"/>
      <c r="W29" s="597"/>
      <c r="X29" s="598"/>
      <c r="Y29" s="599"/>
      <c r="Z29" s="496" t="s">
        <v>180</v>
      </c>
      <c r="AA29" s="476"/>
      <c r="AB29" s="476"/>
      <c r="AC29" s="476"/>
      <c r="AD29" s="476"/>
      <c r="AE29" s="476"/>
      <c r="AF29" s="476"/>
      <c r="AG29" s="477"/>
      <c r="AH29" s="497">
        <v>589</v>
      </c>
      <c r="AI29" s="498"/>
      <c r="AJ29" s="498"/>
      <c r="AK29" s="498"/>
      <c r="AL29" s="537"/>
      <c r="AM29" s="497">
        <v>1702422</v>
      </c>
      <c r="AN29" s="498"/>
      <c r="AO29" s="498"/>
      <c r="AP29" s="498"/>
      <c r="AQ29" s="498"/>
      <c r="AR29" s="537"/>
      <c r="AS29" s="497">
        <v>2890</v>
      </c>
      <c r="AT29" s="498"/>
      <c r="AU29" s="498"/>
      <c r="AV29" s="498"/>
      <c r="AW29" s="498"/>
      <c r="AX29" s="499"/>
      <c r="AY29" s="625"/>
      <c r="AZ29" s="626"/>
      <c r="BA29" s="626"/>
      <c r="BB29" s="627"/>
      <c r="BC29" s="480" t="s">
        <v>181</v>
      </c>
      <c r="BD29" s="481"/>
      <c r="BE29" s="481"/>
      <c r="BF29" s="481"/>
      <c r="BG29" s="481"/>
      <c r="BH29" s="481"/>
      <c r="BI29" s="481"/>
      <c r="BJ29" s="481"/>
      <c r="BK29" s="481"/>
      <c r="BL29" s="481"/>
      <c r="BM29" s="482"/>
      <c r="BN29" s="446">
        <v>273100</v>
      </c>
      <c r="BO29" s="447"/>
      <c r="BP29" s="447"/>
      <c r="BQ29" s="447"/>
      <c r="BR29" s="447"/>
      <c r="BS29" s="447"/>
      <c r="BT29" s="447"/>
      <c r="BU29" s="448"/>
      <c r="BV29" s="446">
        <v>272700</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182</v>
      </c>
      <c r="X30" s="604"/>
      <c r="Y30" s="604"/>
      <c r="Z30" s="604"/>
      <c r="AA30" s="604"/>
      <c r="AB30" s="604"/>
      <c r="AC30" s="604"/>
      <c r="AD30" s="604"/>
      <c r="AE30" s="604"/>
      <c r="AF30" s="604"/>
      <c r="AG30" s="605"/>
      <c r="AH30" s="562">
        <v>101.4</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43</v>
      </c>
      <c r="BD30" s="617"/>
      <c r="BE30" s="617"/>
      <c r="BF30" s="617"/>
      <c r="BG30" s="617"/>
      <c r="BH30" s="617"/>
      <c r="BI30" s="617"/>
      <c r="BJ30" s="617"/>
      <c r="BK30" s="617"/>
      <c r="BL30" s="617"/>
      <c r="BM30" s="618"/>
      <c r="BN30" s="619">
        <v>3446021</v>
      </c>
      <c r="BO30" s="620"/>
      <c r="BP30" s="620"/>
      <c r="BQ30" s="620"/>
      <c r="BR30" s="620"/>
      <c r="BS30" s="620"/>
      <c r="BT30" s="620"/>
      <c r="BU30" s="621"/>
      <c r="BV30" s="619">
        <v>2959290</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183</v>
      </c>
      <c r="D32" s="193"/>
      <c r="E32" s="193"/>
      <c r="F32" s="190"/>
      <c r="G32" s="190"/>
      <c r="H32" s="190"/>
      <c r="I32" s="190"/>
      <c r="J32" s="190"/>
      <c r="K32" s="190"/>
      <c r="L32" s="190"/>
      <c r="M32" s="190"/>
      <c r="N32" s="190"/>
      <c r="O32" s="190"/>
      <c r="P32" s="190"/>
      <c r="Q32" s="190"/>
      <c r="R32" s="190"/>
      <c r="S32" s="190"/>
      <c r="T32" s="190"/>
      <c r="U32" s="190" t="s">
        <v>184</v>
      </c>
      <c r="V32" s="190"/>
      <c r="W32" s="190"/>
      <c r="X32" s="190"/>
      <c r="Y32" s="190"/>
      <c r="Z32" s="190"/>
      <c r="AA32" s="190"/>
      <c r="AB32" s="190"/>
      <c r="AC32" s="190"/>
      <c r="AD32" s="190"/>
      <c r="AE32" s="190"/>
      <c r="AF32" s="190"/>
      <c r="AG32" s="190"/>
      <c r="AH32" s="190"/>
      <c r="AI32" s="190"/>
      <c r="AJ32" s="190"/>
      <c r="AK32" s="190"/>
      <c r="AL32" s="190"/>
      <c r="AM32" s="194" t="s">
        <v>185</v>
      </c>
      <c r="AN32" s="190"/>
      <c r="AO32" s="190"/>
      <c r="AP32" s="190"/>
      <c r="AQ32" s="190"/>
      <c r="AR32" s="190"/>
      <c r="AS32" s="194"/>
      <c r="AT32" s="194"/>
      <c r="AU32" s="194"/>
      <c r="AV32" s="194"/>
      <c r="AW32" s="194"/>
      <c r="AX32" s="194"/>
      <c r="AY32" s="194"/>
      <c r="AZ32" s="194"/>
      <c r="BA32" s="194"/>
      <c r="BB32" s="190"/>
      <c r="BC32" s="194"/>
      <c r="BD32" s="190"/>
      <c r="BE32" s="194" t="s">
        <v>186</v>
      </c>
      <c r="BF32" s="190"/>
      <c r="BG32" s="190"/>
      <c r="BH32" s="190"/>
      <c r="BI32" s="190"/>
      <c r="BJ32" s="194"/>
      <c r="BK32" s="194"/>
      <c r="BL32" s="194"/>
      <c r="BM32" s="194"/>
      <c r="BN32" s="194"/>
      <c r="BO32" s="194"/>
      <c r="BP32" s="194"/>
      <c r="BQ32" s="194"/>
      <c r="BR32" s="190"/>
      <c r="BS32" s="190"/>
      <c r="BT32" s="190"/>
      <c r="BU32" s="190"/>
      <c r="BV32" s="190"/>
      <c r="BW32" s="190" t="s">
        <v>187</v>
      </c>
      <c r="BX32" s="190"/>
      <c r="BY32" s="190"/>
      <c r="BZ32" s="190"/>
      <c r="CA32" s="190"/>
      <c r="CB32" s="194"/>
      <c r="CC32" s="194"/>
      <c r="CD32" s="194"/>
      <c r="CE32" s="194"/>
      <c r="CF32" s="194"/>
      <c r="CG32" s="194"/>
      <c r="CH32" s="194"/>
      <c r="CI32" s="194"/>
      <c r="CJ32" s="194"/>
      <c r="CK32" s="194"/>
      <c r="CL32" s="194"/>
      <c r="CM32" s="194"/>
      <c r="CN32" s="194"/>
      <c r="CO32" s="194" t="s">
        <v>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189</v>
      </c>
      <c r="D33" s="470"/>
      <c r="E33" s="435" t="s">
        <v>190</v>
      </c>
      <c r="F33" s="435"/>
      <c r="G33" s="435"/>
      <c r="H33" s="435"/>
      <c r="I33" s="435"/>
      <c r="J33" s="435"/>
      <c r="K33" s="435"/>
      <c r="L33" s="435"/>
      <c r="M33" s="435"/>
      <c r="N33" s="435"/>
      <c r="O33" s="435"/>
      <c r="P33" s="435"/>
      <c r="Q33" s="435"/>
      <c r="R33" s="435"/>
      <c r="S33" s="435"/>
      <c r="T33" s="195"/>
      <c r="U33" s="470" t="s">
        <v>189</v>
      </c>
      <c r="V33" s="470"/>
      <c r="W33" s="435" t="s">
        <v>190</v>
      </c>
      <c r="X33" s="435"/>
      <c r="Y33" s="435"/>
      <c r="Z33" s="435"/>
      <c r="AA33" s="435"/>
      <c r="AB33" s="435"/>
      <c r="AC33" s="435"/>
      <c r="AD33" s="435"/>
      <c r="AE33" s="435"/>
      <c r="AF33" s="435"/>
      <c r="AG33" s="435"/>
      <c r="AH33" s="435"/>
      <c r="AI33" s="435"/>
      <c r="AJ33" s="435"/>
      <c r="AK33" s="435"/>
      <c r="AL33" s="195"/>
      <c r="AM33" s="470" t="s">
        <v>189</v>
      </c>
      <c r="AN33" s="470"/>
      <c r="AO33" s="435" t="s">
        <v>190</v>
      </c>
      <c r="AP33" s="435"/>
      <c r="AQ33" s="435"/>
      <c r="AR33" s="435"/>
      <c r="AS33" s="435"/>
      <c r="AT33" s="435"/>
      <c r="AU33" s="435"/>
      <c r="AV33" s="435"/>
      <c r="AW33" s="435"/>
      <c r="AX33" s="435"/>
      <c r="AY33" s="435"/>
      <c r="AZ33" s="435"/>
      <c r="BA33" s="435"/>
      <c r="BB33" s="435"/>
      <c r="BC33" s="435"/>
      <c r="BD33" s="196"/>
      <c r="BE33" s="435" t="s">
        <v>191</v>
      </c>
      <c r="BF33" s="435"/>
      <c r="BG33" s="435" t="s">
        <v>192</v>
      </c>
      <c r="BH33" s="435"/>
      <c r="BI33" s="435"/>
      <c r="BJ33" s="435"/>
      <c r="BK33" s="435"/>
      <c r="BL33" s="435"/>
      <c r="BM33" s="435"/>
      <c r="BN33" s="435"/>
      <c r="BO33" s="435"/>
      <c r="BP33" s="435"/>
      <c r="BQ33" s="435"/>
      <c r="BR33" s="435"/>
      <c r="BS33" s="435"/>
      <c r="BT33" s="435"/>
      <c r="BU33" s="435"/>
      <c r="BV33" s="196"/>
      <c r="BW33" s="470" t="s">
        <v>191</v>
      </c>
      <c r="BX33" s="470"/>
      <c r="BY33" s="435" t="s">
        <v>193</v>
      </c>
      <c r="BZ33" s="435"/>
      <c r="CA33" s="435"/>
      <c r="CB33" s="435"/>
      <c r="CC33" s="435"/>
      <c r="CD33" s="435"/>
      <c r="CE33" s="435"/>
      <c r="CF33" s="435"/>
      <c r="CG33" s="435"/>
      <c r="CH33" s="435"/>
      <c r="CI33" s="435"/>
      <c r="CJ33" s="435"/>
      <c r="CK33" s="435"/>
      <c r="CL33" s="435"/>
      <c r="CM33" s="435"/>
      <c r="CN33" s="195"/>
      <c r="CO33" s="470" t="s">
        <v>189</v>
      </c>
      <c r="CP33" s="470"/>
      <c r="CQ33" s="435" t="s">
        <v>194</v>
      </c>
      <c r="CR33" s="435"/>
      <c r="CS33" s="435"/>
      <c r="CT33" s="435"/>
      <c r="CU33" s="435"/>
      <c r="CV33" s="435"/>
      <c r="CW33" s="435"/>
      <c r="CX33" s="435"/>
      <c r="CY33" s="435"/>
      <c r="CZ33" s="435"/>
      <c r="DA33" s="435"/>
      <c r="DB33" s="435"/>
      <c r="DC33" s="435"/>
      <c r="DD33" s="435"/>
      <c r="DE33" s="435"/>
      <c r="DF33" s="195"/>
      <c r="DG33" s="631" t="s">
        <v>195</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4</v>
      </c>
      <c r="V34" s="632"/>
      <c r="W34" s="633" t="str">
        <f>IF('各会計、関係団体の財政状況及び健全化判断比率'!B28="","",'各会計、関係団体の財政状況及び健全化判断比率'!B28)</f>
        <v>国民健康保険事業特別会計</v>
      </c>
      <c r="X34" s="633"/>
      <c r="Y34" s="633"/>
      <c r="Z34" s="633"/>
      <c r="AA34" s="633"/>
      <c r="AB34" s="633"/>
      <c r="AC34" s="633"/>
      <c r="AD34" s="633"/>
      <c r="AE34" s="633"/>
      <c r="AF34" s="633"/>
      <c r="AG34" s="633"/>
      <c r="AH34" s="633"/>
      <c r="AI34" s="633"/>
      <c r="AJ34" s="633"/>
      <c r="AK34" s="633"/>
      <c r="AL34" s="193"/>
      <c r="AM34" s="632">
        <f>IF(AO34="","",MAX(C34:D43,U34:V43)+1)</f>
        <v>7</v>
      </c>
      <c r="AN34" s="632"/>
      <c r="AO34" s="633" t="str">
        <f>IF('各会計、関係団体の財政状況及び健全化判断比率'!B31="","",'各会計、関係団体の財政状況及び健全化判断比率'!B31)</f>
        <v>水道事業会計</v>
      </c>
      <c r="AP34" s="633"/>
      <c r="AQ34" s="633"/>
      <c r="AR34" s="633"/>
      <c r="AS34" s="633"/>
      <c r="AT34" s="633"/>
      <c r="AU34" s="633"/>
      <c r="AV34" s="633"/>
      <c r="AW34" s="633"/>
      <c r="AX34" s="633"/>
      <c r="AY34" s="633"/>
      <c r="AZ34" s="633"/>
      <c r="BA34" s="633"/>
      <c r="BB34" s="633"/>
      <c r="BC34" s="633"/>
      <c r="BD34" s="193"/>
      <c r="BE34" s="632">
        <f>IF(BG34="","",MAX(C34:D43,U34:V43,AM34:AN43)+1)</f>
        <v>10</v>
      </c>
      <c r="BF34" s="632"/>
      <c r="BG34" s="633" t="str">
        <f>IF('各会計、関係団体の財政状況及び健全化判断比率'!B34="","",'各会計、関係団体の財政状況及び健全化判断比率'!B34)</f>
        <v>下水道事業特別会計</v>
      </c>
      <c r="BH34" s="633"/>
      <c r="BI34" s="633"/>
      <c r="BJ34" s="633"/>
      <c r="BK34" s="633"/>
      <c r="BL34" s="633"/>
      <c r="BM34" s="633"/>
      <c r="BN34" s="633"/>
      <c r="BO34" s="633"/>
      <c r="BP34" s="633"/>
      <c r="BQ34" s="633"/>
      <c r="BR34" s="633"/>
      <c r="BS34" s="633"/>
      <c r="BT34" s="633"/>
      <c r="BU34" s="633"/>
      <c r="BV34" s="193"/>
      <c r="BW34" s="632">
        <f>IF(BY34="","",MAX(C34:D43,U34:V43,AM34:AN43,BE34:BF43)+1)</f>
        <v>12</v>
      </c>
      <c r="BX34" s="632"/>
      <c r="BY34" s="633" t="str">
        <f>IF('各会計、関係団体の財政状況及び健全化判断比率'!B68="","",'各会計、関係団体の財政状況及び健全化判断比率'!B68)</f>
        <v>蒲郡市幸田町衛生組合</v>
      </c>
      <c r="BZ34" s="633"/>
      <c r="CA34" s="633"/>
      <c r="CB34" s="633"/>
      <c r="CC34" s="633"/>
      <c r="CD34" s="633"/>
      <c r="CE34" s="633"/>
      <c r="CF34" s="633"/>
      <c r="CG34" s="633"/>
      <c r="CH34" s="633"/>
      <c r="CI34" s="633"/>
      <c r="CJ34" s="633"/>
      <c r="CK34" s="633"/>
      <c r="CL34" s="633"/>
      <c r="CM34" s="633"/>
      <c r="CN34" s="193"/>
      <c r="CO34" s="632">
        <f>IF(CQ34="","",MAX(C34:D43,U34:V43,AM34:AN43,BE34:BF43,BW34:BX43)+1)</f>
        <v>16</v>
      </c>
      <c r="CP34" s="632"/>
      <c r="CQ34" s="633" t="str">
        <f>IF('各会計、関係団体の財政状況及び健全化判断比率'!BS7="","",'各会計、関係団体の財政状況及び健全化判断比率'!BS7)</f>
        <v>蒲郡交通安全事業会</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15">
      <c r="A35" s="166"/>
      <c r="B35" s="192"/>
      <c r="C35" s="632">
        <f>IF(E35="","",C34+1)</f>
        <v>2</v>
      </c>
      <c r="D35" s="632"/>
      <c r="E35" s="633" t="str">
        <f>IF('各会計、関係団体の財政状況及び健全化判断比率'!B8="","",'各会計、関係団体の財政状況及び健全化判断比率'!B8)</f>
        <v>土地区画整理事業特別会計</v>
      </c>
      <c r="F35" s="633"/>
      <c r="G35" s="633"/>
      <c r="H35" s="633"/>
      <c r="I35" s="633"/>
      <c r="J35" s="633"/>
      <c r="K35" s="633"/>
      <c r="L35" s="633"/>
      <c r="M35" s="633"/>
      <c r="N35" s="633"/>
      <c r="O35" s="633"/>
      <c r="P35" s="633"/>
      <c r="Q35" s="633"/>
      <c r="R35" s="633"/>
      <c r="S35" s="633"/>
      <c r="T35" s="193"/>
      <c r="U35" s="632">
        <f>IF(W35="","",U34+1)</f>
        <v>5</v>
      </c>
      <c r="V35" s="632"/>
      <c r="W35" s="633" t="str">
        <f>IF('各会計、関係団体の財政状況及び健全化判断比率'!B29="","",'各会計、関係団体の財政状況及び健全化判断比率'!B29)</f>
        <v>介護保険事業特別会計</v>
      </c>
      <c r="X35" s="633"/>
      <c r="Y35" s="633"/>
      <c r="Z35" s="633"/>
      <c r="AA35" s="633"/>
      <c r="AB35" s="633"/>
      <c r="AC35" s="633"/>
      <c r="AD35" s="633"/>
      <c r="AE35" s="633"/>
      <c r="AF35" s="633"/>
      <c r="AG35" s="633"/>
      <c r="AH35" s="633"/>
      <c r="AI35" s="633"/>
      <c r="AJ35" s="633"/>
      <c r="AK35" s="633"/>
      <c r="AL35" s="193"/>
      <c r="AM35" s="632">
        <f t="shared" ref="AM35:AM43" si="0">IF(AO35="","",AM34+1)</f>
        <v>8</v>
      </c>
      <c r="AN35" s="632"/>
      <c r="AO35" s="633" t="str">
        <f>IF('各会計、関係団体の財政状況及び健全化判断比率'!B32="","",'各会計、関係団体の財政状況及び健全化判断比率'!B32)</f>
        <v>病院事業会計</v>
      </c>
      <c r="AP35" s="633"/>
      <c r="AQ35" s="633"/>
      <c r="AR35" s="633"/>
      <c r="AS35" s="633"/>
      <c r="AT35" s="633"/>
      <c r="AU35" s="633"/>
      <c r="AV35" s="633"/>
      <c r="AW35" s="633"/>
      <c r="AX35" s="633"/>
      <c r="AY35" s="633"/>
      <c r="AZ35" s="633"/>
      <c r="BA35" s="633"/>
      <c r="BB35" s="633"/>
      <c r="BC35" s="633"/>
      <c r="BD35" s="193"/>
      <c r="BE35" s="632">
        <f t="shared" ref="BE35:BE43" si="1">IF(BG35="","",BE34+1)</f>
        <v>11</v>
      </c>
      <c r="BF35" s="632"/>
      <c r="BG35" s="633" t="str">
        <f>IF('各会計、関係団体の財政状況及び健全化判断比率'!B35="","",'各会計、関係団体の財政状況及び健全化判断比率'!B35)</f>
        <v>企業用地造成事業特別会計</v>
      </c>
      <c r="BH35" s="633"/>
      <c r="BI35" s="633"/>
      <c r="BJ35" s="633"/>
      <c r="BK35" s="633"/>
      <c r="BL35" s="633"/>
      <c r="BM35" s="633"/>
      <c r="BN35" s="633"/>
      <c r="BO35" s="633"/>
      <c r="BP35" s="633"/>
      <c r="BQ35" s="633"/>
      <c r="BR35" s="633"/>
      <c r="BS35" s="633"/>
      <c r="BT35" s="633"/>
      <c r="BU35" s="633"/>
      <c r="BV35" s="193"/>
      <c r="BW35" s="632">
        <f t="shared" ref="BW35:BW43" si="2">IF(BY35="","",BW34+1)</f>
        <v>13</v>
      </c>
      <c r="BX35" s="632"/>
      <c r="BY35" s="633" t="str">
        <f>IF('各会計、関係団体の財政状況及び健全化判断比率'!B69="","",'各会計、関係団体の財政状況及び健全化判断比率'!B69)</f>
        <v>愛知県後期高齢者医療広域連合（一般会計）</v>
      </c>
      <c r="BZ35" s="633"/>
      <c r="CA35" s="633"/>
      <c r="CB35" s="633"/>
      <c r="CC35" s="633"/>
      <c r="CD35" s="633"/>
      <c r="CE35" s="633"/>
      <c r="CF35" s="633"/>
      <c r="CG35" s="633"/>
      <c r="CH35" s="633"/>
      <c r="CI35" s="633"/>
      <c r="CJ35" s="633"/>
      <c r="CK35" s="633"/>
      <c r="CL35" s="633"/>
      <c r="CM35" s="633"/>
      <c r="CN35" s="193"/>
      <c r="CO35" s="632">
        <f t="shared" ref="CO35:CO43" si="3">IF(CQ35="","",CO34+1)</f>
        <v>17</v>
      </c>
      <c r="CP35" s="632"/>
      <c r="CQ35" s="633" t="str">
        <f>IF('各会計、関係団体の財政状況及び健全化判断比率'!BS8="","",'各会計、関係団体の財政状況及び健全化判断比率'!BS8)</f>
        <v>蒲郡港営施設㈱</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f>IF(E36="","",C35+1)</f>
        <v>3</v>
      </c>
      <c r="D36" s="632"/>
      <c r="E36" s="633" t="str">
        <f>IF('各会計、関係団体の財政状況及び健全化判断比率'!B9="","",'各会計、関係団体の財政状況及び健全化判断比率'!B9)</f>
        <v>公共用地対策事業特別会計</v>
      </c>
      <c r="F36" s="633"/>
      <c r="G36" s="633"/>
      <c r="H36" s="633"/>
      <c r="I36" s="633"/>
      <c r="J36" s="633"/>
      <c r="K36" s="633"/>
      <c r="L36" s="633"/>
      <c r="M36" s="633"/>
      <c r="N36" s="633"/>
      <c r="O36" s="633"/>
      <c r="P36" s="633"/>
      <c r="Q36" s="633"/>
      <c r="R36" s="633"/>
      <c r="S36" s="633"/>
      <c r="T36" s="193"/>
      <c r="U36" s="632">
        <f t="shared" ref="U36:U43" si="4">IF(W36="","",U35+1)</f>
        <v>6</v>
      </c>
      <c r="V36" s="632"/>
      <c r="W36" s="633" t="str">
        <f>IF('各会計、関係団体の財政状況及び健全化判断比率'!B30="","",'各会計、関係団体の財政状況及び健全化判断比率'!B30)</f>
        <v>後期高齢者医療事業特別会計</v>
      </c>
      <c r="X36" s="633"/>
      <c r="Y36" s="633"/>
      <c r="Z36" s="633"/>
      <c r="AA36" s="633"/>
      <c r="AB36" s="633"/>
      <c r="AC36" s="633"/>
      <c r="AD36" s="633"/>
      <c r="AE36" s="633"/>
      <c r="AF36" s="633"/>
      <c r="AG36" s="633"/>
      <c r="AH36" s="633"/>
      <c r="AI36" s="633"/>
      <c r="AJ36" s="633"/>
      <c r="AK36" s="633"/>
      <c r="AL36" s="193"/>
      <c r="AM36" s="632">
        <f t="shared" si="0"/>
        <v>9</v>
      </c>
      <c r="AN36" s="632"/>
      <c r="AO36" s="633" t="str">
        <f>IF('各会計、関係団体の財政状況及び健全化判断比率'!B33="","",'各会計、関係団体の財政状況及び健全化判断比率'!B33)</f>
        <v>モーターボート競走事業会計</v>
      </c>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14</v>
      </c>
      <c r="BX36" s="632"/>
      <c r="BY36" s="633" t="str">
        <f>IF('各会計、関係団体の財政状況及び健全化判断比率'!B70="","",'各会計、関係団体の財政状況及び健全化判断比率'!B70)</f>
        <v>愛知県後期高齢者医療広域連合（後期高齢者医療特別会計）</v>
      </c>
      <c r="BZ36" s="633"/>
      <c r="CA36" s="633"/>
      <c r="CB36" s="633"/>
      <c r="CC36" s="633"/>
      <c r="CD36" s="633"/>
      <c r="CE36" s="633"/>
      <c r="CF36" s="633"/>
      <c r="CG36" s="633"/>
      <c r="CH36" s="633"/>
      <c r="CI36" s="633"/>
      <c r="CJ36" s="633"/>
      <c r="CK36" s="633"/>
      <c r="CL36" s="633"/>
      <c r="CM36" s="633"/>
      <c r="CN36" s="193"/>
      <c r="CO36" s="632">
        <f t="shared" si="3"/>
        <v>18</v>
      </c>
      <c r="CP36" s="632"/>
      <c r="CQ36" s="633" t="str">
        <f>IF('各会計、関係団体の財政状況及び健全化判断比率'!BS9="","",'各会計、関係団体の財政状況及び健全化判断比率'!BS9)</f>
        <v>蒲郡市土地開発公社</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15</v>
      </c>
      <c r="BX37" s="632"/>
      <c r="BY37" s="633" t="str">
        <f>IF('各会計、関係団体の財政状況及び健全化判断比率'!B71="","",'各会計、関係団体の財政状況及び健全化判断比率'!B71)</f>
        <v>東三河広域連合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t="str">
        <f t="shared" si="2"/>
        <v/>
      </c>
      <c r="BX38" s="632"/>
      <c r="BY38" s="633" t="str">
        <f>IF('各会計、関係団体の財政状況及び健全化判断比率'!B72="","",'各会計、関係団体の財政状況及び健全化判断比率'!B72)</f>
        <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t="str">
        <f t="shared" si="2"/>
        <v/>
      </c>
      <c r="BX39" s="632"/>
      <c r="BY39" s="633" t="str">
        <f>IF('各会計、関係団体の財政状況及び健全化判断比率'!B73="","",'各会計、関係団体の財政状況及び健全化判断比率'!B73)</f>
        <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t="str">
        <f t="shared" si="2"/>
        <v/>
      </c>
      <c r="BX40" s="632"/>
      <c r="BY40" s="633" t="str">
        <f>IF('各会計、関係団体の財政状況及び健全化判断比率'!B74="","",'各会計、関係団体の財政状況及び健全化判断比率'!B74)</f>
        <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t="str">
        <f t="shared" si="2"/>
        <v/>
      </c>
      <c r="BX41" s="632"/>
      <c r="BY41" s="633" t="str">
        <f>IF('各会計、関係団体の財政状況及び健全化判断比率'!B75="","",'各会計、関係団体の財政状況及び健全化判断比率'!B75)</f>
        <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196</v>
      </c>
      <c r="C46" s="165"/>
      <c r="D46" s="165"/>
      <c r="E46" s="165" t="s">
        <v>197</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198</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199</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200</v>
      </c>
    </row>
    <row r="50" spans="5:5" x14ac:dyDescent="0.15">
      <c r="E50" s="167" t="s">
        <v>201</v>
      </c>
    </row>
    <row r="51" spans="5:5" x14ac:dyDescent="0.15">
      <c r="E51" s="167" t="s">
        <v>202</v>
      </c>
    </row>
    <row r="52" spans="5:5" x14ac:dyDescent="0.15">
      <c r="E52" s="167" t="s">
        <v>203</v>
      </c>
    </row>
    <row r="53" spans="5:5" x14ac:dyDescent="0.15">
      <c r="E53" s="167" t="s">
        <v>204</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HXeGcyBFqMq8IQyyDbBRmaTIP8uyCTYr7ewwDvdTD6fWTRY60frYyq+ytUwQBZioOMhVW1RHyqOviaAPs2JLVQ==" saltValue="HHoV44AawQIzfX1oDlHIN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538</v>
      </c>
      <c r="G33" s="29" t="s">
        <v>539</v>
      </c>
      <c r="H33" s="29" t="s">
        <v>540</v>
      </c>
      <c r="I33" s="29" t="s">
        <v>541</v>
      </c>
      <c r="J33" s="30" t="s">
        <v>542</v>
      </c>
      <c r="K33" s="22"/>
      <c r="L33" s="22"/>
      <c r="M33" s="22"/>
      <c r="N33" s="22"/>
      <c r="O33" s="22"/>
      <c r="P33" s="22"/>
    </row>
    <row r="34" spans="1:16" ht="39" customHeight="1" x14ac:dyDescent="0.15">
      <c r="A34" s="22"/>
      <c r="B34" s="31"/>
      <c r="C34" s="1224" t="s">
        <v>545</v>
      </c>
      <c r="D34" s="1224"/>
      <c r="E34" s="1225"/>
      <c r="F34" s="32" t="s">
        <v>495</v>
      </c>
      <c r="G34" s="33">
        <v>17.46</v>
      </c>
      <c r="H34" s="33">
        <v>49.08</v>
      </c>
      <c r="I34" s="33">
        <v>68.56</v>
      </c>
      <c r="J34" s="34">
        <v>83.78</v>
      </c>
      <c r="K34" s="22"/>
      <c r="L34" s="22"/>
      <c r="M34" s="22"/>
      <c r="N34" s="22"/>
      <c r="O34" s="22"/>
      <c r="P34" s="22"/>
    </row>
    <row r="35" spans="1:16" ht="39" customHeight="1" x14ac:dyDescent="0.15">
      <c r="A35" s="22"/>
      <c r="B35" s="35"/>
      <c r="C35" s="1218" t="s">
        <v>546</v>
      </c>
      <c r="D35" s="1219"/>
      <c r="E35" s="1220"/>
      <c r="F35" s="36">
        <v>9.4600000000000009</v>
      </c>
      <c r="G35" s="37">
        <v>8.1999999999999993</v>
      </c>
      <c r="H35" s="37">
        <v>7.65</v>
      </c>
      <c r="I35" s="37">
        <v>8.02</v>
      </c>
      <c r="J35" s="38">
        <v>7.12</v>
      </c>
      <c r="K35" s="22"/>
      <c r="L35" s="22"/>
      <c r="M35" s="22"/>
      <c r="N35" s="22"/>
      <c r="O35" s="22"/>
      <c r="P35" s="22"/>
    </row>
    <row r="36" spans="1:16" ht="39" customHeight="1" x14ac:dyDescent="0.15">
      <c r="A36" s="22"/>
      <c r="B36" s="35"/>
      <c r="C36" s="1218" t="s">
        <v>547</v>
      </c>
      <c r="D36" s="1219"/>
      <c r="E36" s="1220"/>
      <c r="F36" s="36">
        <v>10.42</v>
      </c>
      <c r="G36" s="37">
        <v>10.81</v>
      </c>
      <c r="H36" s="37">
        <v>9.81</v>
      </c>
      <c r="I36" s="37">
        <v>9.0500000000000007</v>
      </c>
      <c r="J36" s="38">
        <v>7.11</v>
      </c>
      <c r="K36" s="22"/>
      <c r="L36" s="22"/>
      <c r="M36" s="22"/>
      <c r="N36" s="22"/>
      <c r="O36" s="22"/>
      <c r="P36" s="22"/>
    </row>
    <row r="37" spans="1:16" ht="39" customHeight="1" x14ac:dyDescent="0.15">
      <c r="A37" s="22"/>
      <c r="B37" s="35"/>
      <c r="C37" s="1218" t="s">
        <v>548</v>
      </c>
      <c r="D37" s="1219"/>
      <c r="E37" s="1220"/>
      <c r="F37" s="36">
        <v>1.22</v>
      </c>
      <c r="G37" s="37">
        <v>1.21</v>
      </c>
      <c r="H37" s="37">
        <v>2.61</v>
      </c>
      <c r="I37" s="37">
        <v>3.59</v>
      </c>
      <c r="J37" s="38">
        <v>3.11</v>
      </c>
      <c r="K37" s="22"/>
      <c r="L37" s="22"/>
      <c r="M37" s="22"/>
      <c r="N37" s="22"/>
      <c r="O37" s="22"/>
      <c r="P37" s="22"/>
    </row>
    <row r="38" spans="1:16" ht="39" customHeight="1" x14ac:dyDescent="0.15">
      <c r="A38" s="22"/>
      <c r="B38" s="35"/>
      <c r="C38" s="1218" t="s">
        <v>549</v>
      </c>
      <c r="D38" s="1219"/>
      <c r="E38" s="1220"/>
      <c r="F38" s="36">
        <v>1.17</v>
      </c>
      <c r="G38" s="37">
        <v>0.61</v>
      </c>
      <c r="H38" s="37">
        <v>0.84</v>
      </c>
      <c r="I38" s="37">
        <v>0.95</v>
      </c>
      <c r="J38" s="38">
        <v>0.84</v>
      </c>
      <c r="K38" s="22"/>
      <c r="L38" s="22"/>
      <c r="M38" s="22"/>
      <c r="N38" s="22"/>
      <c r="O38" s="22"/>
      <c r="P38" s="22"/>
    </row>
    <row r="39" spans="1:16" ht="39" customHeight="1" x14ac:dyDescent="0.15">
      <c r="A39" s="22"/>
      <c r="B39" s="35"/>
      <c r="C39" s="1218" t="s">
        <v>550</v>
      </c>
      <c r="D39" s="1219"/>
      <c r="E39" s="1220"/>
      <c r="F39" s="36">
        <v>0.38</v>
      </c>
      <c r="G39" s="37">
        <v>0.88</v>
      </c>
      <c r="H39" s="37">
        <v>1.04</v>
      </c>
      <c r="I39" s="37">
        <v>1.7</v>
      </c>
      <c r="J39" s="38">
        <v>0.37</v>
      </c>
      <c r="K39" s="22"/>
      <c r="L39" s="22"/>
      <c r="M39" s="22"/>
      <c r="N39" s="22"/>
      <c r="O39" s="22"/>
      <c r="P39" s="22"/>
    </row>
    <row r="40" spans="1:16" ht="39" customHeight="1" x14ac:dyDescent="0.15">
      <c r="A40" s="22"/>
      <c r="B40" s="35"/>
      <c r="C40" s="1218" t="s">
        <v>551</v>
      </c>
      <c r="D40" s="1219"/>
      <c r="E40" s="1220"/>
      <c r="F40" s="36">
        <v>1.05</v>
      </c>
      <c r="G40" s="37">
        <v>0.72</v>
      </c>
      <c r="H40" s="37">
        <v>0.26</v>
      </c>
      <c r="I40" s="37">
        <v>0.48</v>
      </c>
      <c r="J40" s="38">
        <v>0.31</v>
      </c>
      <c r="K40" s="22"/>
      <c r="L40" s="22"/>
      <c r="M40" s="22"/>
      <c r="N40" s="22"/>
      <c r="O40" s="22"/>
      <c r="P40" s="22"/>
    </row>
    <row r="41" spans="1:16" ht="39" customHeight="1" x14ac:dyDescent="0.15">
      <c r="A41" s="22"/>
      <c r="B41" s="35"/>
      <c r="C41" s="1218" t="s">
        <v>552</v>
      </c>
      <c r="D41" s="1219"/>
      <c r="E41" s="1220"/>
      <c r="F41" s="36">
        <v>0.02</v>
      </c>
      <c r="G41" s="37">
        <v>0.17</v>
      </c>
      <c r="H41" s="37">
        <v>0.2</v>
      </c>
      <c r="I41" s="37">
        <v>0.18</v>
      </c>
      <c r="J41" s="38">
        <v>0.19</v>
      </c>
      <c r="K41" s="22"/>
      <c r="L41" s="22"/>
      <c r="M41" s="22"/>
      <c r="N41" s="22"/>
      <c r="O41" s="22"/>
      <c r="P41" s="22"/>
    </row>
    <row r="42" spans="1:16" ht="39" customHeight="1" x14ac:dyDescent="0.15">
      <c r="A42" s="22"/>
      <c r="B42" s="39"/>
      <c r="C42" s="1218" t="s">
        <v>553</v>
      </c>
      <c r="D42" s="1219"/>
      <c r="E42" s="1220"/>
      <c r="F42" s="36" t="s">
        <v>495</v>
      </c>
      <c r="G42" s="37" t="s">
        <v>495</v>
      </c>
      <c r="H42" s="37" t="s">
        <v>495</v>
      </c>
      <c r="I42" s="37" t="s">
        <v>495</v>
      </c>
      <c r="J42" s="38" t="s">
        <v>495</v>
      </c>
      <c r="K42" s="22"/>
      <c r="L42" s="22"/>
      <c r="M42" s="22"/>
      <c r="N42" s="22"/>
      <c r="O42" s="22"/>
      <c r="P42" s="22"/>
    </row>
    <row r="43" spans="1:16" ht="39" customHeight="1" thickBot="1" x14ac:dyDescent="0.2">
      <c r="A43" s="22"/>
      <c r="B43" s="40"/>
      <c r="C43" s="1221" t="s">
        <v>554</v>
      </c>
      <c r="D43" s="1222"/>
      <c r="E43" s="1223"/>
      <c r="F43" s="41">
        <v>18.61</v>
      </c>
      <c r="G43" s="42">
        <v>6.31</v>
      </c>
      <c r="H43" s="42">
        <v>4.38</v>
      </c>
      <c r="I43" s="42">
        <v>2.42</v>
      </c>
      <c r="J43" s="43">
        <v>0.06</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j+8cu/JwpzDvz7vQ35airwIgh9xbnpUpoK56YmkUqbi1SX47GNGaC0HKWPIikok1OJ98hIoVDoIx/bZgdCXP4w==" saltValue="MlSZUEWw/TU9bnwp6aw2G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538</v>
      </c>
      <c r="L44" s="56" t="s">
        <v>539</v>
      </c>
      <c r="M44" s="56" t="s">
        <v>540</v>
      </c>
      <c r="N44" s="56" t="s">
        <v>541</v>
      </c>
      <c r="O44" s="57" t="s">
        <v>542</v>
      </c>
      <c r="P44" s="48"/>
      <c r="Q44" s="48"/>
      <c r="R44" s="48"/>
      <c r="S44" s="48"/>
      <c r="T44" s="48"/>
      <c r="U44" s="48"/>
    </row>
    <row r="45" spans="1:21" ht="30.75" customHeight="1" x14ac:dyDescent="0.15">
      <c r="A45" s="48"/>
      <c r="B45" s="1234" t="s">
        <v>10</v>
      </c>
      <c r="C45" s="1235"/>
      <c r="D45" s="58"/>
      <c r="E45" s="1240" t="s">
        <v>11</v>
      </c>
      <c r="F45" s="1240"/>
      <c r="G45" s="1240"/>
      <c r="H45" s="1240"/>
      <c r="I45" s="1240"/>
      <c r="J45" s="1241"/>
      <c r="K45" s="59">
        <v>3106</v>
      </c>
      <c r="L45" s="60">
        <v>3166</v>
      </c>
      <c r="M45" s="60">
        <v>3117</v>
      </c>
      <c r="N45" s="60">
        <v>3241</v>
      </c>
      <c r="O45" s="61">
        <v>3217</v>
      </c>
      <c r="P45" s="48"/>
      <c r="Q45" s="48"/>
      <c r="R45" s="48"/>
      <c r="S45" s="48"/>
      <c r="T45" s="48"/>
      <c r="U45" s="48"/>
    </row>
    <row r="46" spans="1:21" ht="30.75" customHeight="1" x14ac:dyDescent="0.15">
      <c r="A46" s="48"/>
      <c r="B46" s="1236"/>
      <c r="C46" s="1237"/>
      <c r="D46" s="62"/>
      <c r="E46" s="1228" t="s">
        <v>12</v>
      </c>
      <c r="F46" s="1228"/>
      <c r="G46" s="1228"/>
      <c r="H46" s="1228"/>
      <c r="I46" s="1228"/>
      <c r="J46" s="1229"/>
      <c r="K46" s="63" t="s">
        <v>495</v>
      </c>
      <c r="L46" s="64" t="s">
        <v>495</v>
      </c>
      <c r="M46" s="64" t="s">
        <v>495</v>
      </c>
      <c r="N46" s="64" t="s">
        <v>495</v>
      </c>
      <c r="O46" s="65" t="s">
        <v>495</v>
      </c>
      <c r="P46" s="48"/>
      <c r="Q46" s="48"/>
      <c r="R46" s="48"/>
      <c r="S46" s="48"/>
      <c r="T46" s="48"/>
      <c r="U46" s="48"/>
    </row>
    <row r="47" spans="1:21" ht="30.75" customHeight="1" x14ac:dyDescent="0.15">
      <c r="A47" s="48"/>
      <c r="B47" s="1236"/>
      <c r="C47" s="1237"/>
      <c r="D47" s="62"/>
      <c r="E47" s="1228" t="s">
        <v>13</v>
      </c>
      <c r="F47" s="1228"/>
      <c r="G47" s="1228"/>
      <c r="H47" s="1228"/>
      <c r="I47" s="1228"/>
      <c r="J47" s="1229"/>
      <c r="K47" s="63" t="s">
        <v>495</v>
      </c>
      <c r="L47" s="64" t="s">
        <v>495</v>
      </c>
      <c r="M47" s="64" t="s">
        <v>495</v>
      </c>
      <c r="N47" s="64" t="s">
        <v>495</v>
      </c>
      <c r="O47" s="65" t="s">
        <v>495</v>
      </c>
      <c r="P47" s="48"/>
      <c r="Q47" s="48"/>
      <c r="R47" s="48"/>
      <c r="S47" s="48"/>
      <c r="T47" s="48"/>
      <c r="U47" s="48"/>
    </row>
    <row r="48" spans="1:21" ht="30.75" customHeight="1" x14ac:dyDescent="0.15">
      <c r="A48" s="48"/>
      <c r="B48" s="1236"/>
      <c r="C48" s="1237"/>
      <c r="D48" s="62"/>
      <c r="E48" s="1228" t="s">
        <v>14</v>
      </c>
      <c r="F48" s="1228"/>
      <c r="G48" s="1228"/>
      <c r="H48" s="1228"/>
      <c r="I48" s="1228"/>
      <c r="J48" s="1229"/>
      <c r="K48" s="63">
        <v>6</v>
      </c>
      <c r="L48" s="64">
        <v>0</v>
      </c>
      <c r="M48" s="64">
        <v>1</v>
      </c>
      <c r="N48" s="64">
        <v>6</v>
      </c>
      <c r="O48" s="65">
        <v>1</v>
      </c>
      <c r="P48" s="48"/>
      <c r="Q48" s="48"/>
      <c r="R48" s="48"/>
      <c r="S48" s="48"/>
      <c r="T48" s="48"/>
      <c r="U48" s="48"/>
    </row>
    <row r="49" spans="1:21" ht="30.75" customHeight="1" x14ac:dyDescent="0.15">
      <c r="A49" s="48"/>
      <c r="B49" s="1236"/>
      <c r="C49" s="1237"/>
      <c r="D49" s="62"/>
      <c r="E49" s="1228" t="s">
        <v>15</v>
      </c>
      <c r="F49" s="1228"/>
      <c r="G49" s="1228"/>
      <c r="H49" s="1228"/>
      <c r="I49" s="1228"/>
      <c r="J49" s="1229"/>
      <c r="K49" s="63">
        <v>9</v>
      </c>
      <c r="L49" s="64">
        <v>9</v>
      </c>
      <c r="M49" s="64">
        <v>8</v>
      </c>
      <c r="N49" s="64">
        <v>52</v>
      </c>
      <c r="O49" s="65">
        <v>53</v>
      </c>
      <c r="P49" s="48"/>
      <c r="Q49" s="48"/>
      <c r="R49" s="48"/>
      <c r="S49" s="48"/>
      <c r="T49" s="48"/>
      <c r="U49" s="48"/>
    </row>
    <row r="50" spans="1:21" ht="30.75" customHeight="1" x14ac:dyDescent="0.15">
      <c r="A50" s="48"/>
      <c r="B50" s="1236"/>
      <c r="C50" s="1237"/>
      <c r="D50" s="62"/>
      <c r="E50" s="1228" t="s">
        <v>16</v>
      </c>
      <c r="F50" s="1228"/>
      <c r="G50" s="1228"/>
      <c r="H50" s="1228"/>
      <c r="I50" s="1228"/>
      <c r="J50" s="1229"/>
      <c r="K50" s="63" t="s">
        <v>495</v>
      </c>
      <c r="L50" s="64" t="s">
        <v>495</v>
      </c>
      <c r="M50" s="64" t="s">
        <v>495</v>
      </c>
      <c r="N50" s="64" t="s">
        <v>495</v>
      </c>
      <c r="O50" s="65" t="s">
        <v>495</v>
      </c>
      <c r="P50" s="48"/>
      <c r="Q50" s="48"/>
      <c r="R50" s="48"/>
      <c r="S50" s="48"/>
      <c r="T50" s="48"/>
      <c r="U50" s="48"/>
    </row>
    <row r="51" spans="1:21" ht="30.75" customHeight="1" x14ac:dyDescent="0.15">
      <c r="A51" s="48"/>
      <c r="B51" s="1238"/>
      <c r="C51" s="1239"/>
      <c r="D51" s="66"/>
      <c r="E51" s="1228" t="s">
        <v>17</v>
      </c>
      <c r="F51" s="1228"/>
      <c r="G51" s="1228"/>
      <c r="H51" s="1228"/>
      <c r="I51" s="1228"/>
      <c r="J51" s="1229"/>
      <c r="K51" s="63" t="s">
        <v>495</v>
      </c>
      <c r="L51" s="64" t="s">
        <v>495</v>
      </c>
      <c r="M51" s="64" t="s">
        <v>495</v>
      </c>
      <c r="N51" s="64" t="s">
        <v>495</v>
      </c>
      <c r="O51" s="65" t="s">
        <v>495</v>
      </c>
      <c r="P51" s="48"/>
      <c r="Q51" s="48"/>
      <c r="R51" s="48"/>
      <c r="S51" s="48"/>
      <c r="T51" s="48"/>
      <c r="U51" s="48"/>
    </row>
    <row r="52" spans="1:21" ht="30.75" customHeight="1" x14ac:dyDescent="0.15">
      <c r="A52" s="48"/>
      <c r="B52" s="1226" t="s">
        <v>18</v>
      </c>
      <c r="C52" s="1227"/>
      <c r="D52" s="66"/>
      <c r="E52" s="1228" t="s">
        <v>19</v>
      </c>
      <c r="F52" s="1228"/>
      <c r="G52" s="1228"/>
      <c r="H52" s="1228"/>
      <c r="I52" s="1228"/>
      <c r="J52" s="1229"/>
      <c r="K52" s="63">
        <v>3397</v>
      </c>
      <c r="L52" s="64">
        <v>3374</v>
      </c>
      <c r="M52" s="64">
        <v>3233</v>
      </c>
      <c r="N52" s="64">
        <v>3343</v>
      </c>
      <c r="O52" s="65">
        <v>3312</v>
      </c>
      <c r="P52" s="48"/>
      <c r="Q52" s="48"/>
      <c r="R52" s="48"/>
      <c r="S52" s="48"/>
      <c r="T52" s="48"/>
      <c r="U52" s="48"/>
    </row>
    <row r="53" spans="1:21" ht="30.75" customHeight="1" thickBot="1" x14ac:dyDescent="0.2">
      <c r="A53" s="48"/>
      <c r="B53" s="1230" t="s">
        <v>20</v>
      </c>
      <c r="C53" s="1231"/>
      <c r="D53" s="67"/>
      <c r="E53" s="1232" t="s">
        <v>21</v>
      </c>
      <c r="F53" s="1232"/>
      <c r="G53" s="1232"/>
      <c r="H53" s="1232"/>
      <c r="I53" s="1232"/>
      <c r="J53" s="1233"/>
      <c r="K53" s="68">
        <v>-276</v>
      </c>
      <c r="L53" s="69">
        <v>-199</v>
      </c>
      <c r="M53" s="69">
        <v>-107</v>
      </c>
      <c r="N53" s="69">
        <v>-44</v>
      </c>
      <c r="O53" s="70">
        <v>-41</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Y0BOibM9LjtymAbcAhlYCiN6NViy8PpdEyneMkyPn8kKXsXIT91Ov5I0zrc8MShLPXFG319bMONmncB/A4UxvA==" saltValue="14xTyPcuU6fe4p8EppqJm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538</v>
      </c>
      <c r="J40" s="79" t="s">
        <v>539</v>
      </c>
      <c r="K40" s="79" t="s">
        <v>540</v>
      </c>
      <c r="L40" s="79" t="s">
        <v>541</v>
      </c>
      <c r="M40" s="80" t="s">
        <v>542</v>
      </c>
    </row>
    <row r="41" spans="2:13" ht="27.75" customHeight="1" x14ac:dyDescent="0.15">
      <c r="B41" s="1242" t="s">
        <v>23</v>
      </c>
      <c r="C41" s="1243"/>
      <c r="D41" s="81"/>
      <c r="E41" s="1248" t="s">
        <v>24</v>
      </c>
      <c r="F41" s="1248"/>
      <c r="G41" s="1248"/>
      <c r="H41" s="1249"/>
      <c r="I41" s="82">
        <v>29619</v>
      </c>
      <c r="J41" s="83">
        <v>28709</v>
      </c>
      <c r="K41" s="83">
        <v>28148</v>
      </c>
      <c r="L41" s="83">
        <v>27056</v>
      </c>
      <c r="M41" s="84">
        <v>26266</v>
      </c>
    </row>
    <row r="42" spans="2:13" ht="27.75" customHeight="1" x14ac:dyDescent="0.15">
      <c r="B42" s="1244"/>
      <c r="C42" s="1245"/>
      <c r="D42" s="85"/>
      <c r="E42" s="1250" t="s">
        <v>25</v>
      </c>
      <c r="F42" s="1250"/>
      <c r="G42" s="1250"/>
      <c r="H42" s="1251"/>
      <c r="I42" s="86">
        <v>55</v>
      </c>
      <c r="J42" s="87">
        <v>52</v>
      </c>
      <c r="K42" s="87">
        <v>271</v>
      </c>
      <c r="L42" s="87">
        <v>267</v>
      </c>
      <c r="M42" s="88">
        <v>264</v>
      </c>
    </row>
    <row r="43" spans="2:13" ht="27.75" customHeight="1" x14ac:dyDescent="0.15">
      <c r="B43" s="1244"/>
      <c r="C43" s="1245"/>
      <c r="D43" s="85"/>
      <c r="E43" s="1250" t="s">
        <v>26</v>
      </c>
      <c r="F43" s="1250"/>
      <c r="G43" s="1250"/>
      <c r="H43" s="1251"/>
      <c r="I43" s="86">
        <v>5422</v>
      </c>
      <c r="J43" s="87">
        <v>5031</v>
      </c>
      <c r="K43" s="87">
        <v>4596</v>
      </c>
      <c r="L43" s="87">
        <v>4386</v>
      </c>
      <c r="M43" s="88">
        <v>3978</v>
      </c>
    </row>
    <row r="44" spans="2:13" ht="27.75" customHeight="1" x14ac:dyDescent="0.15">
      <c r="B44" s="1244"/>
      <c r="C44" s="1245"/>
      <c r="D44" s="85"/>
      <c r="E44" s="1250" t="s">
        <v>27</v>
      </c>
      <c r="F44" s="1250"/>
      <c r="G44" s="1250"/>
      <c r="H44" s="1251"/>
      <c r="I44" s="86">
        <v>83</v>
      </c>
      <c r="J44" s="87">
        <v>333</v>
      </c>
      <c r="K44" s="87">
        <v>355</v>
      </c>
      <c r="L44" s="87">
        <v>654</v>
      </c>
      <c r="M44" s="88">
        <v>604</v>
      </c>
    </row>
    <row r="45" spans="2:13" ht="27.75" customHeight="1" x14ac:dyDescent="0.15">
      <c r="B45" s="1244"/>
      <c r="C45" s="1245"/>
      <c r="D45" s="85"/>
      <c r="E45" s="1250" t="s">
        <v>28</v>
      </c>
      <c r="F45" s="1250"/>
      <c r="G45" s="1250"/>
      <c r="H45" s="1251"/>
      <c r="I45" s="86">
        <v>3678</v>
      </c>
      <c r="J45" s="87">
        <v>3322</v>
      </c>
      <c r="K45" s="87">
        <v>2743</v>
      </c>
      <c r="L45" s="87">
        <v>2840</v>
      </c>
      <c r="M45" s="88">
        <v>2827</v>
      </c>
    </row>
    <row r="46" spans="2:13" ht="27.75" customHeight="1" x14ac:dyDescent="0.15">
      <c r="B46" s="1244"/>
      <c r="C46" s="1245"/>
      <c r="D46" s="89"/>
      <c r="E46" s="1250" t="s">
        <v>29</v>
      </c>
      <c r="F46" s="1250"/>
      <c r="G46" s="1250"/>
      <c r="H46" s="1251"/>
      <c r="I46" s="86" t="s">
        <v>495</v>
      </c>
      <c r="J46" s="87" t="s">
        <v>495</v>
      </c>
      <c r="K46" s="87" t="s">
        <v>495</v>
      </c>
      <c r="L46" s="87" t="s">
        <v>495</v>
      </c>
      <c r="M46" s="88" t="s">
        <v>495</v>
      </c>
    </row>
    <row r="47" spans="2:13" ht="27.75" customHeight="1" x14ac:dyDescent="0.15">
      <c r="B47" s="1244"/>
      <c r="C47" s="1245"/>
      <c r="D47" s="90"/>
      <c r="E47" s="1252" t="s">
        <v>30</v>
      </c>
      <c r="F47" s="1253"/>
      <c r="G47" s="1253"/>
      <c r="H47" s="1254"/>
      <c r="I47" s="86" t="s">
        <v>495</v>
      </c>
      <c r="J47" s="87" t="s">
        <v>495</v>
      </c>
      <c r="K47" s="87" t="s">
        <v>495</v>
      </c>
      <c r="L47" s="87" t="s">
        <v>495</v>
      </c>
      <c r="M47" s="88" t="s">
        <v>495</v>
      </c>
    </row>
    <row r="48" spans="2:13" ht="27.75" customHeight="1" x14ac:dyDescent="0.15">
      <c r="B48" s="1244"/>
      <c r="C48" s="1245"/>
      <c r="D48" s="85"/>
      <c r="E48" s="1250" t="s">
        <v>31</v>
      </c>
      <c r="F48" s="1250"/>
      <c r="G48" s="1250"/>
      <c r="H48" s="1251"/>
      <c r="I48" s="86" t="s">
        <v>495</v>
      </c>
      <c r="J48" s="87" t="s">
        <v>495</v>
      </c>
      <c r="K48" s="87" t="s">
        <v>495</v>
      </c>
      <c r="L48" s="87" t="s">
        <v>495</v>
      </c>
      <c r="M48" s="88" t="s">
        <v>495</v>
      </c>
    </row>
    <row r="49" spans="2:13" ht="27.75" customHeight="1" x14ac:dyDescent="0.15">
      <c r="B49" s="1246"/>
      <c r="C49" s="1247"/>
      <c r="D49" s="85"/>
      <c r="E49" s="1250" t="s">
        <v>32</v>
      </c>
      <c r="F49" s="1250"/>
      <c r="G49" s="1250"/>
      <c r="H49" s="1251"/>
      <c r="I49" s="86" t="s">
        <v>495</v>
      </c>
      <c r="J49" s="87" t="s">
        <v>495</v>
      </c>
      <c r="K49" s="87" t="s">
        <v>495</v>
      </c>
      <c r="L49" s="87" t="s">
        <v>495</v>
      </c>
      <c r="M49" s="88" t="s">
        <v>495</v>
      </c>
    </row>
    <row r="50" spans="2:13" ht="27.75" customHeight="1" x14ac:dyDescent="0.15">
      <c r="B50" s="1255" t="s">
        <v>33</v>
      </c>
      <c r="C50" s="1256"/>
      <c r="D50" s="91"/>
      <c r="E50" s="1250" t="s">
        <v>34</v>
      </c>
      <c r="F50" s="1250"/>
      <c r="G50" s="1250"/>
      <c r="H50" s="1251"/>
      <c r="I50" s="86">
        <v>12929</v>
      </c>
      <c r="J50" s="87">
        <v>6269</v>
      </c>
      <c r="K50" s="87">
        <v>6711</v>
      </c>
      <c r="L50" s="87">
        <v>7368</v>
      </c>
      <c r="M50" s="88">
        <v>8735</v>
      </c>
    </row>
    <row r="51" spans="2:13" ht="27.75" customHeight="1" x14ac:dyDescent="0.15">
      <c r="B51" s="1244"/>
      <c r="C51" s="1245"/>
      <c r="D51" s="85"/>
      <c r="E51" s="1250" t="s">
        <v>35</v>
      </c>
      <c r="F51" s="1250"/>
      <c r="G51" s="1250"/>
      <c r="H51" s="1251"/>
      <c r="I51" s="86">
        <v>7948</v>
      </c>
      <c r="J51" s="87">
        <v>7409</v>
      </c>
      <c r="K51" s="87">
        <v>7089</v>
      </c>
      <c r="L51" s="87">
        <v>6383</v>
      </c>
      <c r="M51" s="88">
        <v>6163</v>
      </c>
    </row>
    <row r="52" spans="2:13" ht="27.75" customHeight="1" x14ac:dyDescent="0.15">
      <c r="B52" s="1246"/>
      <c r="C52" s="1247"/>
      <c r="D52" s="85"/>
      <c r="E52" s="1250" t="s">
        <v>36</v>
      </c>
      <c r="F52" s="1250"/>
      <c r="G52" s="1250"/>
      <c r="H52" s="1251"/>
      <c r="I52" s="86">
        <v>24781</v>
      </c>
      <c r="J52" s="87">
        <v>24693</v>
      </c>
      <c r="K52" s="87">
        <v>24627</v>
      </c>
      <c r="L52" s="87">
        <v>23872</v>
      </c>
      <c r="M52" s="88">
        <v>23323</v>
      </c>
    </row>
    <row r="53" spans="2:13" ht="27.75" customHeight="1" thickBot="1" x14ac:dyDescent="0.2">
      <c r="B53" s="1257" t="s">
        <v>37</v>
      </c>
      <c r="C53" s="1258"/>
      <c r="D53" s="92"/>
      <c r="E53" s="1259" t="s">
        <v>38</v>
      </c>
      <c r="F53" s="1259"/>
      <c r="G53" s="1259"/>
      <c r="H53" s="1260"/>
      <c r="I53" s="93">
        <v>-6801</v>
      </c>
      <c r="J53" s="94">
        <v>-924</v>
      </c>
      <c r="K53" s="94">
        <v>-2314</v>
      </c>
      <c r="L53" s="94">
        <v>-2419</v>
      </c>
      <c r="M53" s="95">
        <v>-4282</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i6JlY+57c6IitP5GQG+yd3dCFi70XmNpWzLp8Wcg72KGLSW6iJhO3+qB83WqVGr/DziQsMEMKK7OYg95vcUSlQ==" saltValue="rqOwGIMvMizeJ4y82SUDZ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40</v>
      </c>
    </row>
    <row r="54" spans="2:8" ht="29.25" customHeight="1" thickBot="1" x14ac:dyDescent="0.25">
      <c r="B54" s="101" t="s">
        <v>1</v>
      </c>
      <c r="C54" s="102"/>
      <c r="D54" s="102"/>
      <c r="E54" s="103" t="s">
        <v>2</v>
      </c>
      <c r="F54" s="104" t="s">
        <v>540</v>
      </c>
      <c r="G54" s="104" t="s">
        <v>541</v>
      </c>
      <c r="H54" s="105" t="s">
        <v>542</v>
      </c>
    </row>
    <row r="55" spans="2:8" ht="52.5" customHeight="1" x14ac:dyDescent="0.15">
      <c r="B55" s="106"/>
      <c r="C55" s="1269" t="s">
        <v>41</v>
      </c>
      <c r="D55" s="1269"/>
      <c r="E55" s="1270"/>
      <c r="F55" s="107">
        <v>3232</v>
      </c>
      <c r="G55" s="107">
        <v>3304</v>
      </c>
      <c r="H55" s="108">
        <v>3677</v>
      </c>
    </row>
    <row r="56" spans="2:8" ht="52.5" customHeight="1" x14ac:dyDescent="0.15">
      <c r="B56" s="109"/>
      <c r="C56" s="1271" t="s">
        <v>42</v>
      </c>
      <c r="D56" s="1271"/>
      <c r="E56" s="1272"/>
      <c r="F56" s="110">
        <v>272</v>
      </c>
      <c r="G56" s="110">
        <v>273</v>
      </c>
      <c r="H56" s="111">
        <v>273</v>
      </c>
    </row>
    <row r="57" spans="2:8" ht="53.25" customHeight="1" x14ac:dyDescent="0.15">
      <c r="B57" s="109"/>
      <c r="C57" s="1273" t="s">
        <v>43</v>
      </c>
      <c r="D57" s="1273"/>
      <c r="E57" s="1274"/>
      <c r="F57" s="112">
        <v>2556</v>
      </c>
      <c r="G57" s="112">
        <v>2959</v>
      </c>
      <c r="H57" s="113">
        <v>3446</v>
      </c>
    </row>
    <row r="58" spans="2:8" ht="45.75" customHeight="1" x14ac:dyDescent="0.15">
      <c r="B58" s="114"/>
      <c r="C58" s="1261" t="s">
        <v>567</v>
      </c>
      <c r="D58" s="1262"/>
      <c r="E58" s="1263"/>
      <c r="F58" s="115">
        <v>1628</v>
      </c>
      <c r="G58" s="115">
        <v>1932</v>
      </c>
      <c r="H58" s="116">
        <v>2234</v>
      </c>
    </row>
    <row r="59" spans="2:8" ht="45.75" customHeight="1" x14ac:dyDescent="0.15">
      <c r="B59" s="114"/>
      <c r="C59" s="1261" t="s">
        <v>563</v>
      </c>
      <c r="D59" s="1262"/>
      <c r="E59" s="1263"/>
      <c r="F59" s="115">
        <v>430</v>
      </c>
      <c r="G59" s="115">
        <v>430</v>
      </c>
      <c r="H59" s="116">
        <v>430</v>
      </c>
    </row>
    <row r="60" spans="2:8" ht="45.75" customHeight="1" x14ac:dyDescent="0.15">
      <c r="B60" s="114"/>
      <c r="C60" s="1261" t="s">
        <v>564</v>
      </c>
      <c r="D60" s="1262"/>
      <c r="E60" s="1263"/>
      <c r="F60" s="115">
        <v>11</v>
      </c>
      <c r="G60" s="115">
        <v>111</v>
      </c>
      <c r="H60" s="116">
        <v>303</v>
      </c>
    </row>
    <row r="61" spans="2:8" ht="45.75" customHeight="1" x14ac:dyDescent="0.15">
      <c r="B61" s="114"/>
      <c r="C61" s="1261" t="s">
        <v>565</v>
      </c>
      <c r="D61" s="1262"/>
      <c r="E61" s="1263"/>
      <c r="F61" s="115">
        <v>260</v>
      </c>
      <c r="G61" s="115">
        <v>259</v>
      </c>
      <c r="H61" s="116">
        <v>258</v>
      </c>
    </row>
    <row r="62" spans="2:8" ht="45.75" customHeight="1" thickBot="1" x14ac:dyDescent="0.2">
      <c r="B62" s="117"/>
      <c r="C62" s="1264" t="s">
        <v>566</v>
      </c>
      <c r="D62" s="1265"/>
      <c r="E62" s="1266"/>
      <c r="F62" s="118">
        <v>201</v>
      </c>
      <c r="G62" s="118">
        <v>199</v>
      </c>
      <c r="H62" s="119">
        <v>190</v>
      </c>
    </row>
    <row r="63" spans="2:8" ht="52.5" customHeight="1" thickBot="1" x14ac:dyDescent="0.2">
      <c r="B63" s="120"/>
      <c r="C63" s="1267" t="s">
        <v>44</v>
      </c>
      <c r="D63" s="1267"/>
      <c r="E63" s="1268"/>
      <c r="F63" s="121">
        <v>6059</v>
      </c>
      <c r="G63" s="121">
        <v>6536</v>
      </c>
      <c r="H63" s="122">
        <v>7396</v>
      </c>
    </row>
    <row r="64" spans="2:8" ht="15" customHeight="1" x14ac:dyDescent="0.15"/>
    <row r="65" ht="0" hidden="1" customHeight="1" x14ac:dyDescent="0.15"/>
    <row r="66" ht="0" hidden="1" customHeight="1" x14ac:dyDescent="0.15"/>
  </sheetData>
  <sheetProtection algorithmName="SHA-512" hashValue="rDgrzTV1suGweexkOD/k3WZQMl3JLe/lcXUf/R6F6w67XM0uEf5CqtOPtYNwWY4zg+h4MKnTwsDWMIRGwdxAhA==" saltValue="w3PmkmpughNyT9j9lcnmp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568</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568</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569</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570</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3" t="s">
        <v>571</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x14ac:dyDescent="0.15">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x14ac:dyDescent="0.15">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x14ac:dyDescent="0.15">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x14ac:dyDescent="0.15">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572</v>
      </c>
    </row>
    <row r="50" spans="1:109" x14ac:dyDescent="0.15">
      <c r="B50" s="374"/>
      <c r="G50" s="1275"/>
      <c r="H50" s="1275"/>
      <c r="I50" s="1275"/>
      <c r="J50" s="1275"/>
      <c r="K50" s="384"/>
      <c r="L50" s="384"/>
      <c r="M50" s="385"/>
      <c r="N50" s="385"/>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1" t="s">
        <v>538</v>
      </c>
      <c r="BQ50" s="1281"/>
      <c r="BR50" s="1281"/>
      <c r="BS50" s="1281"/>
      <c r="BT50" s="1281"/>
      <c r="BU50" s="1281"/>
      <c r="BV50" s="1281"/>
      <c r="BW50" s="1281"/>
      <c r="BX50" s="1281" t="s">
        <v>539</v>
      </c>
      <c r="BY50" s="1281"/>
      <c r="BZ50" s="1281"/>
      <c r="CA50" s="1281"/>
      <c r="CB50" s="1281"/>
      <c r="CC50" s="1281"/>
      <c r="CD50" s="1281"/>
      <c r="CE50" s="1281"/>
      <c r="CF50" s="1281" t="s">
        <v>540</v>
      </c>
      <c r="CG50" s="1281"/>
      <c r="CH50" s="1281"/>
      <c r="CI50" s="1281"/>
      <c r="CJ50" s="1281"/>
      <c r="CK50" s="1281"/>
      <c r="CL50" s="1281"/>
      <c r="CM50" s="1281"/>
      <c r="CN50" s="1281" t="s">
        <v>541</v>
      </c>
      <c r="CO50" s="1281"/>
      <c r="CP50" s="1281"/>
      <c r="CQ50" s="1281"/>
      <c r="CR50" s="1281"/>
      <c r="CS50" s="1281"/>
      <c r="CT50" s="1281"/>
      <c r="CU50" s="1281"/>
      <c r="CV50" s="1281" t="s">
        <v>542</v>
      </c>
      <c r="CW50" s="1281"/>
      <c r="CX50" s="1281"/>
      <c r="CY50" s="1281"/>
      <c r="CZ50" s="1281"/>
      <c r="DA50" s="1281"/>
      <c r="DB50" s="1281"/>
      <c r="DC50" s="1281"/>
    </row>
    <row r="51" spans="1:109" ht="13.5" customHeight="1" x14ac:dyDescent="0.15">
      <c r="B51" s="374"/>
      <c r="G51" s="1293"/>
      <c r="H51" s="1293"/>
      <c r="I51" s="1297"/>
      <c r="J51" s="1297"/>
      <c r="K51" s="1282"/>
      <c r="L51" s="1282"/>
      <c r="M51" s="1282"/>
      <c r="N51" s="1282"/>
      <c r="AM51" s="383"/>
      <c r="AN51" s="1280" t="s">
        <v>573</v>
      </c>
      <c r="AO51" s="1280"/>
      <c r="AP51" s="1280"/>
      <c r="AQ51" s="1280"/>
      <c r="AR51" s="1280"/>
      <c r="AS51" s="1280"/>
      <c r="AT51" s="1280"/>
      <c r="AU51" s="1280"/>
      <c r="AV51" s="1280"/>
      <c r="AW51" s="1280"/>
      <c r="AX51" s="1280"/>
      <c r="AY51" s="1280"/>
      <c r="AZ51" s="1280"/>
      <c r="BA51" s="1280"/>
      <c r="BB51" s="1280" t="s">
        <v>574</v>
      </c>
      <c r="BC51" s="1280"/>
      <c r="BD51" s="1280"/>
      <c r="BE51" s="1280"/>
      <c r="BF51" s="1280"/>
      <c r="BG51" s="1280"/>
      <c r="BH51" s="1280"/>
      <c r="BI51" s="1280"/>
      <c r="BJ51" s="1280"/>
      <c r="BK51" s="1280"/>
      <c r="BL51" s="1280"/>
      <c r="BM51" s="1280"/>
      <c r="BN51" s="1280"/>
      <c r="BO51" s="1280"/>
      <c r="BP51" s="1292"/>
      <c r="BQ51" s="1277"/>
      <c r="BR51" s="1277"/>
      <c r="BS51" s="1277"/>
      <c r="BT51" s="1277"/>
      <c r="BU51" s="1277"/>
      <c r="BV51" s="1277"/>
      <c r="BW51" s="1277"/>
      <c r="BX51" s="1292"/>
      <c r="BY51" s="1277"/>
      <c r="BZ51" s="1277"/>
      <c r="CA51" s="1277"/>
      <c r="CB51" s="1277"/>
      <c r="CC51" s="1277"/>
      <c r="CD51" s="1277"/>
      <c r="CE51" s="1277"/>
      <c r="CF51" s="1292"/>
      <c r="CG51" s="1277"/>
      <c r="CH51" s="1277"/>
      <c r="CI51" s="1277"/>
      <c r="CJ51" s="1277"/>
      <c r="CK51" s="1277"/>
      <c r="CL51" s="1277"/>
      <c r="CM51" s="1277"/>
      <c r="CN51" s="1277"/>
      <c r="CO51" s="1277"/>
      <c r="CP51" s="1277"/>
      <c r="CQ51" s="1277"/>
      <c r="CR51" s="1277"/>
      <c r="CS51" s="1277"/>
      <c r="CT51" s="1277"/>
      <c r="CU51" s="1277"/>
      <c r="CV51" s="1277"/>
      <c r="CW51" s="1277"/>
      <c r="CX51" s="1277"/>
      <c r="CY51" s="1277"/>
      <c r="CZ51" s="1277"/>
      <c r="DA51" s="1277"/>
      <c r="DB51" s="1277"/>
      <c r="DC51" s="1277"/>
    </row>
    <row r="52" spans="1:109" x14ac:dyDescent="0.15">
      <c r="B52" s="374"/>
      <c r="G52" s="1293"/>
      <c r="H52" s="1293"/>
      <c r="I52" s="1297"/>
      <c r="J52" s="1297"/>
      <c r="K52" s="1282"/>
      <c r="L52" s="1282"/>
      <c r="M52" s="1282"/>
      <c r="N52" s="1282"/>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382"/>
      <c r="B53" s="374"/>
      <c r="G53" s="1293"/>
      <c r="H53" s="1293"/>
      <c r="I53" s="1275"/>
      <c r="J53" s="1275"/>
      <c r="K53" s="1282"/>
      <c r="L53" s="1282"/>
      <c r="M53" s="1282"/>
      <c r="N53" s="1282"/>
      <c r="AM53" s="383"/>
      <c r="AN53" s="1280"/>
      <c r="AO53" s="1280"/>
      <c r="AP53" s="1280"/>
      <c r="AQ53" s="1280"/>
      <c r="AR53" s="1280"/>
      <c r="AS53" s="1280"/>
      <c r="AT53" s="1280"/>
      <c r="AU53" s="1280"/>
      <c r="AV53" s="1280"/>
      <c r="AW53" s="1280"/>
      <c r="AX53" s="1280"/>
      <c r="AY53" s="1280"/>
      <c r="AZ53" s="1280"/>
      <c r="BA53" s="1280"/>
      <c r="BB53" s="1280" t="s">
        <v>575</v>
      </c>
      <c r="BC53" s="1280"/>
      <c r="BD53" s="1280"/>
      <c r="BE53" s="1280"/>
      <c r="BF53" s="1280"/>
      <c r="BG53" s="1280"/>
      <c r="BH53" s="1280"/>
      <c r="BI53" s="1280"/>
      <c r="BJ53" s="1280"/>
      <c r="BK53" s="1280"/>
      <c r="BL53" s="1280"/>
      <c r="BM53" s="1280"/>
      <c r="BN53" s="1280"/>
      <c r="BO53" s="1280"/>
      <c r="BP53" s="1292"/>
      <c r="BQ53" s="1277"/>
      <c r="BR53" s="1277"/>
      <c r="BS53" s="1277"/>
      <c r="BT53" s="1277"/>
      <c r="BU53" s="1277"/>
      <c r="BV53" s="1277"/>
      <c r="BW53" s="1277"/>
      <c r="BX53" s="1292"/>
      <c r="BY53" s="1277"/>
      <c r="BZ53" s="1277"/>
      <c r="CA53" s="1277"/>
      <c r="CB53" s="1277"/>
      <c r="CC53" s="1277"/>
      <c r="CD53" s="1277"/>
      <c r="CE53" s="1277"/>
      <c r="CF53" s="1292"/>
      <c r="CG53" s="1277"/>
      <c r="CH53" s="1277"/>
      <c r="CI53" s="1277"/>
      <c r="CJ53" s="1277"/>
      <c r="CK53" s="1277"/>
      <c r="CL53" s="1277"/>
      <c r="CM53" s="1277"/>
      <c r="CN53" s="1277">
        <v>60</v>
      </c>
      <c r="CO53" s="1277"/>
      <c r="CP53" s="1277"/>
      <c r="CQ53" s="1277"/>
      <c r="CR53" s="1277"/>
      <c r="CS53" s="1277"/>
      <c r="CT53" s="1277"/>
      <c r="CU53" s="1277"/>
      <c r="CV53" s="1277">
        <v>61.6</v>
      </c>
      <c r="CW53" s="1277"/>
      <c r="CX53" s="1277"/>
      <c r="CY53" s="1277"/>
      <c r="CZ53" s="1277"/>
      <c r="DA53" s="1277"/>
      <c r="DB53" s="1277"/>
      <c r="DC53" s="1277"/>
    </row>
    <row r="54" spans="1:109" x14ac:dyDescent="0.15">
      <c r="A54" s="382"/>
      <c r="B54" s="374"/>
      <c r="G54" s="1293"/>
      <c r="H54" s="1293"/>
      <c r="I54" s="1275"/>
      <c r="J54" s="1275"/>
      <c r="K54" s="1282"/>
      <c r="L54" s="1282"/>
      <c r="M54" s="1282"/>
      <c r="N54" s="1282"/>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382"/>
      <c r="B55" s="374"/>
      <c r="G55" s="1275"/>
      <c r="H55" s="1275"/>
      <c r="I55" s="1275"/>
      <c r="J55" s="1275"/>
      <c r="K55" s="1282"/>
      <c r="L55" s="1282"/>
      <c r="M55" s="1282"/>
      <c r="N55" s="1282"/>
      <c r="AN55" s="1281" t="s">
        <v>576</v>
      </c>
      <c r="AO55" s="1281"/>
      <c r="AP55" s="1281"/>
      <c r="AQ55" s="1281"/>
      <c r="AR55" s="1281"/>
      <c r="AS55" s="1281"/>
      <c r="AT55" s="1281"/>
      <c r="AU55" s="1281"/>
      <c r="AV55" s="1281"/>
      <c r="AW55" s="1281"/>
      <c r="AX55" s="1281"/>
      <c r="AY55" s="1281"/>
      <c r="AZ55" s="1281"/>
      <c r="BA55" s="1281"/>
      <c r="BB55" s="1280" t="s">
        <v>574</v>
      </c>
      <c r="BC55" s="1280"/>
      <c r="BD55" s="1280"/>
      <c r="BE55" s="1280"/>
      <c r="BF55" s="1280"/>
      <c r="BG55" s="1280"/>
      <c r="BH55" s="1280"/>
      <c r="BI55" s="1280"/>
      <c r="BJ55" s="1280"/>
      <c r="BK55" s="1280"/>
      <c r="BL55" s="1280"/>
      <c r="BM55" s="1280"/>
      <c r="BN55" s="1280"/>
      <c r="BO55" s="1280"/>
      <c r="BP55" s="1292"/>
      <c r="BQ55" s="1277"/>
      <c r="BR55" s="1277"/>
      <c r="BS55" s="1277"/>
      <c r="BT55" s="1277"/>
      <c r="BU55" s="1277"/>
      <c r="BV55" s="1277"/>
      <c r="BW55" s="1277"/>
      <c r="BX55" s="1292"/>
      <c r="BY55" s="1277"/>
      <c r="BZ55" s="1277"/>
      <c r="CA55" s="1277"/>
      <c r="CB55" s="1277"/>
      <c r="CC55" s="1277"/>
      <c r="CD55" s="1277"/>
      <c r="CE55" s="1277"/>
      <c r="CF55" s="1292"/>
      <c r="CG55" s="1277"/>
      <c r="CH55" s="1277"/>
      <c r="CI55" s="1277"/>
      <c r="CJ55" s="1277"/>
      <c r="CK55" s="1277"/>
      <c r="CL55" s="1277"/>
      <c r="CM55" s="1277"/>
      <c r="CN55" s="1277">
        <v>33.1</v>
      </c>
      <c r="CO55" s="1277"/>
      <c r="CP55" s="1277"/>
      <c r="CQ55" s="1277"/>
      <c r="CR55" s="1277"/>
      <c r="CS55" s="1277"/>
      <c r="CT55" s="1277"/>
      <c r="CU55" s="1277"/>
      <c r="CV55" s="1277">
        <v>31.3</v>
      </c>
      <c r="CW55" s="1277"/>
      <c r="CX55" s="1277"/>
      <c r="CY55" s="1277"/>
      <c r="CZ55" s="1277"/>
      <c r="DA55" s="1277"/>
      <c r="DB55" s="1277"/>
      <c r="DC55" s="1277"/>
    </row>
    <row r="56" spans="1:109" x14ac:dyDescent="0.15">
      <c r="A56" s="382"/>
      <c r="B56" s="374"/>
      <c r="G56" s="1275"/>
      <c r="H56" s="1275"/>
      <c r="I56" s="1275"/>
      <c r="J56" s="1275"/>
      <c r="K56" s="1282"/>
      <c r="L56" s="1282"/>
      <c r="M56" s="1282"/>
      <c r="N56" s="1282"/>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x14ac:dyDescent="0.15">
      <c r="B57" s="386"/>
      <c r="G57" s="1275"/>
      <c r="H57" s="1275"/>
      <c r="I57" s="1278"/>
      <c r="J57" s="1278"/>
      <c r="K57" s="1282"/>
      <c r="L57" s="1282"/>
      <c r="M57" s="1282"/>
      <c r="N57" s="1282"/>
      <c r="AM57" s="367"/>
      <c r="AN57" s="1281"/>
      <c r="AO57" s="1281"/>
      <c r="AP57" s="1281"/>
      <c r="AQ57" s="1281"/>
      <c r="AR57" s="1281"/>
      <c r="AS57" s="1281"/>
      <c r="AT57" s="1281"/>
      <c r="AU57" s="1281"/>
      <c r="AV57" s="1281"/>
      <c r="AW57" s="1281"/>
      <c r="AX57" s="1281"/>
      <c r="AY57" s="1281"/>
      <c r="AZ57" s="1281"/>
      <c r="BA57" s="1281"/>
      <c r="BB57" s="1280" t="s">
        <v>575</v>
      </c>
      <c r="BC57" s="1280"/>
      <c r="BD57" s="1280"/>
      <c r="BE57" s="1280"/>
      <c r="BF57" s="1280"/>
      <c r="BG57" s="1280"/>
      <c r="BH57" s="1280"/>
      <c r="BI57" s="1280"/>
      <c r="BJ57" s="1280"/>
      <c r="BK57" s="1280"/>
      <c r="BL57" s="1280"/>
      <c r="BM57" s="1280"/>
      <c r="BN57" s="1280"/>
      <c r="BO57" s="1280"/>
      <c r="BP57" s="1292"/>
      <c r="BQ57" s="1277"/>
      <c r="BR57" s="1277"/>
      <c r="BS57" s="1277"/>
      <c r="BT57" s="1277"/>
      <c r="BU57" s="1277"/>
      <c r="BV57" s="1277"/>
      <c r="BW57" s="1277"/>
      <c r="BX57" s="1292"/>
      <c r="BY57" s="1277"/>
      <c r="BZ57" s="1277"/>
      <c r="CA57" s="1277"/>
      <c r="CB57" s="1277"/>
      <c r="CC57" s="1277"/>
      <c r="CD57" s="1277"/>
      <c r="CE57" s="1277"/>
      <c r="CF57" s="1292"/>
      <c r="CG57" s="1277"/>
      <c r="CH57" s="1277"/>
      <c r="CI57" s="1277"/>
      <c r="CJ57" s="1277"/>
      <c r="CK57" s="1277"/>
      <c r="CL57" s="1277"/>
      <c r="CM57" s="1277"/>
      <c r="CN57" s="1277">
        <v>57.2</v>
      </c>
      <c r="CO57" s="1277"/>
      <c r="CP57" s="1277"/>
      <c r="CQ57" s="1277"/>
      <c r="CR57" s="1277"/>
      <c r="CS57" s="1277"/>
      <c r="CT57" s="1277"/>
      <c r="CU57" s="1277"/>
      <c r="CV57" s="1277">
        <v>58.5</v>
      </c>
      <c r="CW57" s="1277"/>
      <c r="CX57" s="1277"/>
      <c r="CY57" s="1277"/>
      <c r="CZ57" s="1277"/>
      <c r="DA57" s="1277"/>
      <c r="DB57" s="1277"/>
      <c r="DC57" s="1277"/>
      <c r="DD57" s="387"/>
      <c r="DE57" s="386"/>
    </row>
    <row r="58" spans="1:109" s="382" customFormat="1" x14ac:dyDescent="0.15">
      <c r="A58" s="367"/>
      <c r="B58" s="386"/>
      <c r="G58" s="1275"/>
      <c r="H58" s="1275"/>
      <c r="I58" s="1278"/>
      <c r="J58" s="1278"/>
      <c r="K58" s="1282"/>
      <c r="L58" s="1282"/>
      <c r="M58" s="1282"/>
      <c r="N58" s="1282"/>
      <c r="AM58" s="367"/>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577</v>
      </c>
    </row>
    <row r="64" spans="1:109" x14ac:dyDescent="0.15">
      <c r="B64" s="374"/>
      <c r="G64" s="381"/>
      <c r="I64" s="394"/>
      <c r="J64" s="394"/>
      <c r="K64" s="394"/>
      <c r="L64" s="394"/>
      <c r="M64" s="394"/>
      <c r="N64" s="395"/>
      <c r="AM64" s="381"/>
      <c r="AN64" s="381" t="s">
        <v>570</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3" t="s">
        <v>578</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x14ac:dyDescent="0.15">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x14ac:dyDescent="0.15">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x14ac:dyDescent="0.15">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x14ac:dyDescent="0.15">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572</v>
      </c>
    </row>
    <row r="72" spans="2:107" x14ac:dyDescent="0.15">
      <c r="B72" s="374"/>
      <c r="G72" s="1275"/>
      <c r="H72" s="1275"/>
      <c r="I72" s="1275"/>
      <c r="J72" s="1275"/>
      <c r="K72" s="384"/>
      <c r="L72" s="384"/>
      <c r="M72" s="385"/>
      <c r="N72" s="385"/>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1" t="s">
        <v>538</v>
      </c>
      <c r="BQ72" s="1281"/>
      <c r="BR72" s="1281"/>
      <c r="BS72" s="1281"/>
      <c r="BT72" s="1281"/>
      <c r="BU72" s="1281"/>
      <c r="BV72" s="1281"/>
      <c r="BW72" s="1281"/>
      <c r="BX72" s="1281" t="s">
        <v>539</v>
      </c>
      <c r="BY72" s="1281"/>
      <c r="BZ72" s="1281"/>
      <c r="CA72" s="1281"/>
      <c r="CB72" s="1281"/>
      <c r="CC72" s="1281"/>
      <c r="CD72" s="1281"/>
      <c r="CE72" s="1281"/>
      <c r="CF72" s="1281" t="s">
        <v>540</v>
      </c>
      <c r="CG72" s="1281"/>
      <c r="CH72" s="1281"/>
      <c r="CI72" s="1281"/>
      <c r="CJ72" s="1281"/>
      <c r="CK72" s="1281"/>
      <c r="CL72" s="1281"/>
      <c r="CM72" s="1281"/>
      <c r="CN72" s="1281" t="s">
        <v>541</v>
      </c>
      <c r="CO72" s="1281"/>
      <c r="CP72" s="1281"/>
      <c r="CQ72" s="1281"/>
      <c r="CR72" s="1281"/>
      <c r="CS72" s="1281"/>
      <c r="CT72" s="1281"/>
      <c r="CU72" s="1281"/>
      <c r="CV72" s="1281" t="s">
        <v>542</v>
      </c>
      <c r="CW72" s="1281"/>
      <c r="CX72" s="1281"/>
      <c r="CY72" s="1281"/>
      <c r="CZ72" s="1281"/>
      <c r="DA72" s="1281"/>
      <c r="DB72" s="1281"/>
      <c r="DC72" s="1281"/>
    </row>
    <row r="73" spans="2:107" x14ac:dyDescent="0.15">
      <c r="B73" s="374"/>
      <c r="G73" s="1293"/>
      <c r="H73" s="1293"/>
      <c r="I73" s="1293"/>
      <c r="J73" s="1293"/>
      <c r="K73" s="1276"/>
      <c r="L73" s="1276"/>
      <c r="M73" s="1276"/>
      <c r="N73" s="1276"/>
      <c r="AM73" s="383"/>
      <c r="AN73" s="1280" t="s">
        <v>573</v>
      </c>
      <c r="AO73" s="1280"/>
      <c r="AP73" s="1280"/>
      <c r="AQ73" s="1280"/>
      <c r="AR73" s="1280"/>
      <c r="AS73" s="1280"/>
      <c r="AT73" s="1280"/>
      <c r="AU73" s="1280"/>
      <c r="AV73" s="1280"/>
      <c r="AW73" s="1280"/>
      <c r="AX73" s="1280"/>
      <c r="AY73" s="1280"/>
      <c r="AZ73" s="1280"/>
      <c r="BA73" s="1280"/>
      <c r="BB73" s="1280" t="s">
        <v>574</v>
      </c>
      <c r="BC73" s="1280"/>
      <c r="BD73" s="1280"/>
      <c r="BE73" s="1280"/>
      <c r="BF73" s="1280"/>
      <c r="BG73" s="1280"/>
      <c r="BH73" s="1280"/>
      <c r="BI73" s="1280"/>
      <c r="BJ73" s="1280"/>
      <c r="BK73" s="1280"/>
      <c r="BL73" s="1280"/>
      <c r="BM73" s="1280"/>
      <c r="BN73" s="1280"/>
      <c r="BO73" s="1280"/>
      <c r="BP73" s="1277"/>
      <c r="BQ73" s="1277"/>
      <c r="BR73" s="1277"/>
      <c r="BS73" s="1277"/>
      <c r="BT73" s="1277"/>
      <c r="BU73" s="1277"/>
      <c r="BV73" s="1277"/>
      <c r="BW73" s="1277"/>
      <c r="BX73" s="1277"/>
      <c r="BY73" s="1277"/>
      <c r="BZ73" s="1277"/>
      <c r="CA73" s="1277"/>
      <c r="CB73" s="1277"/>
      <c r="CC73" s="1277"/>
      <c r="CD73" s="1277"/>
      <c r="CE73" s="1277"/>
      <c r="CF73" s="1277"/>
      <c r="CG73" s="1277"/>
      <c r="CH73" s="1277"/>
      <c r="CI73" s="1277"/>
      <c r="CJ73" s="1277"/>
      <c r="CK73" s="1277"/>
      <c r="CL73" s="1277"/>
      <c r="CM73" s="1277"/>
      <c r="CN73" s="1277"/>
      <c r="CO73" s="1277"/>
      <c r="CP73" s="1277"/>
      <c r="CQ73" s="1277"/>
      <c r="CR73" s="1277"/>
      <c r="CS73" s="1277"/>
      <c r="CT73" s="1277"/>
      <c r="CU73" s="1277"/>
      <c r="CV73" s="1277"/>
      <c r="CW73" s="1277"/>
      <c r="CX73" s="1277"/>
      <c r="CY73" s="1277"/>
      <c r="CZ73" s="1277"/>
      <c r="DA73" s="1277"/>
      <c r="DB73" s="1277"/>
      <c r="DC73" s="1277"/>
    </row>
    <row r="74" spans="2:107" x14ac:dyDescent="0.15">
      <c r="B74" s="374"/>
      <c r="G74" s="1293"/>
      <c r="H74" s="1293"/>
      <c r="I74" s="1293"/>
      <c r="J74" s="1293"/>
      <c r="K74" s="1276"/>
      <c r="L74" s="1276"/>
      <c r="M74" s="1276"/>
      <c r="N74" s="1276"/>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374"/>
      <c r="G75" s="1293"/>
      <c r="H75" s="1293"/>
      <c r="I75" s="1275"/>
      <c r="J75" s="1275"/>
      <c r="K75" s="1282"/>
      <c r="L75" s="1282"/>
      <c r="M75" s="1282"/>
      <c r="N75" s="1282"/>
      <c r="AM75" s="383"/>
      <c r="AN75" s="1280"/>
      <c r="AO75" s="1280"/>
      <c r="AP75" s="1280"/>
      <c r="AQ75" s="1280"/>
      <c r="AR75" s="1280"/>
      <c r="AS75" s="1280"/>
      <c r="AT75" s="1280"/>
      <c r="AU75" s="1280"/>
      <c r="AV75" s="1280"/>
      <c r="AW75" s="1280"/>
      <c r="AX75" s="1280"/>
      <c r="AY75" s="1280"/>
      <c r="AZ75" s="1280"/>
      <c r="BA75" s="1280"/>
      <c r="BB75" s="1280" t="s">
        <v>579</v>
      </c>
      <c r="BC75" s="1280"/>
      <c r="BD75" s="1280"/>
      <c r="BE75" s="1280"/>
      <c r="BF75" s="1280"/>
      <c r="BG75" s="1280"/>
      <c r="BH75" s="1280"/>
      <c r="BI75" s="1280"/>
      <c r="BJ75" s="1280"/>
      <c r="BK75" s="1280"/>
      <c r="BL75" s="1280"/>
      <c r="BM75" s="1280"/>
      <c r="BN75" s="1280"/>
      <c r="BO75" s="1280"/>
      <c r="BP75" s="1277">
        <v>-1.6</v>
      </c>
      <c r="BQ75" s="1277"/>
      <c r="BR75" s="1277"/>
      <c r="BS75" s="1277"/>
      <c r="BT75" s="1277"/>
      <c r="BU75" s="1277"/>
      <c r="BV75" s="1277"/>
      <c r="BW75" s="1277"/>
      <c r="BX75" s="1277">
        <v>-1.9</v>
      </c>
      <c r="BY75" s="1277"/>
      <c r="BZ75" s="1277"/>
      <c r="CA75" s="1277"/>
      <c r="CB75" s="1277"/>
      <c r="CC75" s="1277"/>
      <c r="CD75" s="1277"/>
      <c r="CE75" s="1277"/>
      <c r="CF75" s="1277">
        <v>-1.3</v>
      </c>
      <c r="CG75" s="1277"/>
      <c r="CH75" s="1277"/>
      <c r="CI75" s="1277"/>
      <c r="CJ75" s="1277"/>
      <c r="CK75" s="1277"/>
      <c r="CL75" s="1277"/>
      <c r="CM75" s="1277"/>
      <c r="CN75" s="1277">
        <v>-0.8</v>
      </c>
      <c r="CO75" s="1277"/>
      <c r="CP75" s="1277"/>
      <c r="CQ75" s="1277"/>
      <c r="CR75" s="1277"/>
      <c r="CS75" s="1277"/>
      <c r="CT75" s="1277"/>
      <c r="CU75" s="1277"/>
      <c r="CV75" s="1277">
        <v>-0.4</v>
      </c>
      <c r="CW75" s="1277"/>
      <c r="CX75" s="1277"/>
      <c r="CY75" s="1277"/>
      <c r="CZ75" s="1277"/>
      <c r="DA75" s="1277"/>
      <c r="DB75" s="1277"/>
      <c r="DC75" s="1277"/>
    </row>
    <row r="76" spans="2:107" x14ac:dyDescent="0.15">
      <c r="B76" s="374"/>
      <c r="G76" s="1293"/>
      <c r="H76" s="1293"/>
      <c r="I76" s="1275"/>
      <c r="J76" s="1275"/>
      <c r="K76" s="1282"/>
      <c r="L76" s="1282"/>
      <c r="M76" s="1282"/>
      <c r="N76" s="1282"/>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374"/>
      <c r="G77" s="1275"/>
      <c r="H77" s="1275"/>
      <c r="I77" s="1275"/>
      <c r="J77" s="1275"/>
      <c r="K77" s="1276"/>
      <c r="L77" s="1276"/>
      <c r="M77" s="1276"/>
      <c r="N77" s="1276"/>
      <c r="AN77" s="1281" t="s">
        <v>576</v>
      </c>
      <c r="AO77" s="1281"/>
      <c r="AP77" s="1281"/>
      <c r="AQ77" s="1281"/>
      <c r="AR77" s="1281"/>
      <c r="AS77" s="1281"/>
      <c r="AT77" s="1281"/>
      <c r="AU77" s="1281"/>
      <c r="AV77" s="1281"/>
      <c r="AW77" s="1281"/>
      <c r="AX77" s="1281"/>
      <c r="AY77" s="1281"/>
      <c r="AZ77" s="1281"/>
      <c r="BA77" s="1281"/>
      <c r="BB77" s="1280" t="s">
        <v>574</v>
      </c>
      <c r="BC77" s="1280"/>
      <c r="BD77" s="1280"/>
      <c r="BE77" s="1280"/>
      <c r="BF77" s="1280"/>
      <c r="BG77" s="1280"/>
      <c r="BH77" s="1280"/>
      <c r="BI77" s="1280"/>
      <c r="BJ77" s="1280"/>
      <c r="BK77" s="1280"/>
      <c r="BL77" s="1280"/>
      <c r="BM77" s="1280"/>
      <c r="BN77" s="1280"/>
      <c r="BO77" s="1280"/>
      <c r="BP77" s="1277">
        <v>41.3</v>
      </c>
      <c r="BQ77" s="1277"/>
      <c r="BR77" s="1277"/>
      <c r="BS77" s="1277"/>
      <c r="BT77" s="1277"/>
      <c r="BU77" s="1277"/>
      <c r="BV77" s="1277"/>
      <c r="BW77" s="1277"/>
      <c r="BX77" s="1277">
        <v>33</v>
      </c>
      <c r="BY77" s="1277"/>
      <c r="BZ77" s="1277"/>
      <c r="CA77" s="1277"/>
      <c r="CB77" s="1277"/>
      <c r="CC77" s="1277"/>
      <c r="CD77" s="1277"/>
      <c r="CE77" s="1277"/>
      <c r="CF77" s="1277">
        <v>37.299999999999997</v>
      </c>
      <c r="CG77" s="1277"/>
      <c r="CH77" s="1277"/>
      <c r="CI77" s="1277"/>
      <c r="CJ77" s="1277"/>
      <c r="CK77" s="1277"/>
      <c r="CL77" s="1277"/>
      <c r="CM77" s="1277"/>
      <c r="CN77" s="1277">
        <v>33.1</v>
      </c>
      <c r="CO77" s="1277"/>
      <c r="CP77" s="1277"/>
      <c r="CQ77" s="1277"/>
      <c r="CR77" s="1277"/>
      <c r="CS77" s="1277"/>
      <c r="CT77" s="1277"/>
      <c r="CU77" s="1277"/>
      <c r="CV77" s="1277">
        <v>31.3</v>
      </c>
      <c r="CW77" s="1277"/>
      <c r="CX77" s="1277"/>
      <c r="CY77" s="1277"/>
      <c r="CZ77" s="1277"/>
      <c r="DA77" s="1277"/>
      <c r="DB77" s="1277"/>
      <c r="DC77" s="1277"/>
    </row>
    <row r="78" spans="2:107" x14ac:dyDescent="0.15">
      <c r="B78" s="374"/>
      <c r="G78" s="1275"/>
      <c r="H78" s="1275"/>
      <c r="I78" s="1275"/>
      <c r="J78" s="1275"/>
      <c r="K78" s="1276"/>
      <c r="L78" s="1276"/>
      <c r="M78" s="1276"/>
      <c r="N78" s="1276"/>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374"/>
      <c r="G79" s="1275"/>
      <c r="H79" s="1275"/>
      <c r="I79" s="1278"/>
      <c r="J79" s="1278"/>
      <c r="K79" s="1279"/>
      <c r="L79" s="1279"/>
      <c r="M79" s="1279"/>
      <c r="N79" s="1279"/>
      <c r="AN79" s="1281"/>
      <c r="AO79" s="1281"/>
      <c r="AP79" s="1281"/>
      <c r="AQ79" s="1281"/>
      <c r="AR79" s="1281"/>
      <c r="AS79" s="1281"/>
      <c r="AT79" s="1281"/>
      <c r="AU79" s="1281"/>
      <c r="AV79" s="1281"/>
      <c r="AW79" s="1281"/>
      <c r="AX79" s="1281"/>
      <c r="AY79" s="1281"/>
      <c r="AZ79" s="1281"/>
      <c r="BA79" s="1281"/>
      <c r="BB79" s="1280" t="s">
        <v>579</v>
      </c>
      <c r="BC79" s="1280"/>
      <c r="BD79" s="1280"/>
      <c r="BE79" s="1280"/>
      <c r="BF79" s="1280"/>
      <c r="BG79" s="1280"/>
      <c r="BH79" s="1280"/>
      <c r="BI79" s="1280"/>
      <c r="BJ79" s="1280"/>
      <c r="BK79" s="1280"/>
      <c r="BL79" s="1280"/>
      <c r="BM79" s="1280"/>
      <c r="BN79" s="1280"/>
      <c r="BO79" s="1280"/>
      <c r="BP79" s="1277">
        <v>9.6</v>
      </c>
      <c r="BQ79" s="1277"/>
      <c r="BR79" s="1277"/>
      <c r="BS79" s="1277"/>
      <c r="BT79" s="1277"/>
      <c r="BU79" s="1277"/>
      <c r="BV79" s="1277"/>
      <c r="BW79" s="1277"/>
      <c r="BX79" s="1277">
        <v>8.5</v>
      </c>
      <c r="BY79" s="1277"/>
      <c r="BZ79" s="1277"/>
      <c r="CA79" s="1277"/>
      <c r="CB79" s="1277"/>
      <c r="CC79" s="1277"/>
      <c r="CD79" s="1277"/>
      <c r="CE79" s="1277"/>
      <c r="CF79" s="1277">
        <v>7.8</v>
      </c>
      <c r="CG79" s="1277"/>
      <c r="CH79" s="1277"/>
      <c r="CI79" s="1277"/>
      <c r="CJ79" s="1277"/>
      <c r="CK79" s="1277"/>
      <c r="CL79" s="1277"/>
      <c r="CM79" s="1277"/>
      <c r="CN79" s="1277">
        <v>7.5</v>
      </c>
      <c r="CO79" s="1277"/>
      <c r="CP79" s="1277"/>
      <c r="CQ79" s="1277"/>
      <c r="CR79" s="1277"/>
      <c r="CS79" s="1277"/>
      <c r="CT79" s="1277"/>
      <c r="CU79" s="1277"/>
      <c r="CV79" s="1277">
        <v>7.2</v>
      </c>
      <c r="CW79" s="1277"/>
      <c r="CX79" s="1277"/>
      <c r="CY79" s="1277"/>
      <c r="CZ79" s="1277"/>
      <c r="DA79" s="1277"/>
      <c r="DB79" s="1277"/>
      <c r="DC79" s="1277"/>
    </row>
    <row r="80" spans="2:107" x14ac:dyDescent="0.15">
      <c r="B80" s="374"/>
      <c r="G80" s="1275"/>
      <c r="H80" s="1275"/>
      <c r="I80" s="1278"/>
      <c r="J80" s="1278"/>
      <c r="K80" s="1279"/>
      <c r="L80" s="1279"/>
      <c r="M80" s="1279"/>
      <c r="N80" s="1279"/>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wOrD5c16VIBO3hrCdW2tNk4OkzmiowJJAZa+ffORfJJXRLGW0eDcUK+URNdj4D3NCSZpdvHfzBm7h0GoSOLvNQ==" saltValue="ZMXipJrnfYMDHlRTIS0g2g=="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580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ZF7PB64egO1wKLoH8IBBoLP3hGZqELDLeBKfAymumVszqLYUjvUW0Kpu6jJcssebcWK/XqgqI7CZFZgmel4ihw==" saltValue="Ly/N+38KZaWzym2RtKXxa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580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gEGflCvROdChbQIvFGjKwgBsAEMpqW5fLZJafIJU1ZEKc6syMSTGZI/n5SJKrLmuTE39v+sz/LF8MkCROr/Lyg==" saltValue="PKs3Gu5hIqidvdd/HB5nR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45</v>
      </c>
      <c r="E2" s="134"/>
      <c r="F2" s="135" t="s">
        <v>535</v>
      </c>
      <c r="G2" s="136"/>
      <c r="H2" s="137"/>
    </row>
    <row r="3" spans="1:8" x14ac:dyDescent="0.15">
      <c r="A3" s="133" t="s">
        <v>528</v>
      </c>
      <c r="B3" s="138"/>
      <c r="C3" s="139"/>
      <c r="D3" s="140">
        <v>34918</v>
      </c>
      <c r="E3" s="141"/>
      <c r="F3" s="142">
        <v>69560</v>
      </c>
      <c r="G3" s="143"/>
      <c r="H3" s="144"/>
    </row>
    <row r="4" spans="1:8" x14ac:dyDescent="0.15">
      <c r="A4" s="145"/>
      <c r="B4" s="146"/>
      <c r="C4" s="147"/>
      <c r="D4" s="148">
        <v>24592</v>
      </c>
      <c r="E4" s="149"/>
      <c r="F4" s="150">
        <v>35305</v>
      </c>
      <c r="G4" s="151"/>
      <c r="H4" s="152"/>
    </row>
    <row r="5" spans="1:8" x14ac:dyDescent="0.15">
      <c r="A5" s="133" t="s">
        <v>530</v>
      </c>
      <c r="B5" s="138"/>
      <c r="C5" s="139"/>
      <c r="D5" s="140">
        <v>37086</v>
      </c>
      <c r="E5" s="141"/>
      <c r="F5" s="142">
        <v>65988</v>
      </c>
      <c r="G5" s="143"/>
      <c r="H5" s="144"/>
    </row>
    <row r="6" spans="1:8" x14ac:dyDescent="0.15">
      <c r="A6" s="145"/>
      <c r="B6" s="146"/>
      <c r="C6" s="147"/>
      <c r="D6" s="148">
        <v>22639</v>
      </c>
      <c r="E6" s="149"/>
      <c r="F6" s="150">
        <v>36473</v>
      </c>
      <c r="G6" s="151"/>
      <c r="H6" s="152"/>
    </row>
    <row r="7" spans="1:8" x14ac:dyDescent="0.15">
      <c r="A7" s="133" t="s">
        <v>531</v>
      </c>
      <c r="B7" s="138"/>
      <c r="C7" s="139"/>
      <c r="D7" s="140">
        <v>35684</v>
      </c>
      <c r="E7" s="141"/>
      <c r="F7" s="142">
        <v>54227</v>
      </c>
      <c r="G7" s="143"/>
      <c r="H7" s="144"/>
    </row>
    <row r="8" spans="1:8" x14ac:dyDescent="0.15">
      <c r="A8" s="145"/>
      <c r="B8" s="146"/>
      <c r="C8" s="147"/>
      <c r="D8" s="148">
        <v>25140</v>
      </c>
      <c r="E8" s="149"/>
      <c r="F8" s="150">
        <v>29694</v>
      </c>
      <c r="G8" s="151"/>
      <c r="H8" s="152"/>
    </row>
    <row r="9" spans="1:8" x14ac:dyDescent="0.15">
      <c r="A9" s="133" t="s">
        <v>532</v>
      </c>
      <c r="B9" s="138"/>
      <c r="C9" s="139"/>
      <c r="D9" s="140">
        <v>32991</v>
      </c>
      <c r="E9" s="141"/>
      <c r="F9" s="142">
        <v>57295</v>
      </c>
      <c r="G9" s="143"/>
      <c r="H9" s="144"/>
    </row>
    <row r="10" spans="1:8" x14ac:dyDescent="0.15">
      <c r="A10" s="145"/>
      <c r="B10" s="146"/>
      <c r="C10" s="147"/>
      <c r="D10" s="148">
        <v>22786</v>
      </c>
      <c r="E10" s="149"/>
      <c r="F10" s="150">
        <v>32771</v>
      </c>
      <c r="G10" s="151"/>
      <c r="H10" s="152"/>
    </row>
    <row r="11" spans="1:8" x14ac:dyDescent="0.15">
      <c r="A11" s="133" t="s">
        <v>533</v>
      </c>
      <c r="B11" s="138"/>
      <c r="C11" s="139"/>
      <c r="D11" s="140">
        <v>39145</v>
      </c>
      <c r="E11" s="141"/>
      <c r="F11" s="142">
        <v>54110</v>
      </c>
      <c r="G11" s="143"/>
      <c r="H11" s="144"/>
    </row>
    <row r="12" spans="1:8" x14ac:dyDescent="0.15">
      <c r="A12" s="145"/>
      <c r="B12" s="146"/>
      <c r="C12" s="153"/>
      <c r="D12" s="148">
        <v>25264</v>
      </c>
      <c r="E12" s="149"/>
      <c r="F12" s="150">
        <v>30620</v>
      </c>
      <c r="G12" s="151"/>
      <c r="H12" s="152"/>
    </row>
    <row r="13" spans="1:8" x14ac:dyDescent="0.15">
      <c r="A13" s="133"/>
      <c r="B13" s="138"/>
      <c r="C13" s="154"/>
      <c r="D13" s="155">
        <v>35965</v>
      </c>
      <c r="E13" s="156"/>
      <c r="F13" s="157">
        <v>60236</v>
      </c>
      <c r="G13" s="158"/>
      <c r="H13" s="144"/>
    </row>
    <row r="14" spans="1:8" x14ac:dyDescent="0.15">
      <c r="A14" s="145"/>
      <c r="B14" s="146"/>
      <c r="C14" s="147"/>
      <c r="D14" s="148">
        <v>24084</v>
      </c>
      <c r="E14" s="149"/>
      <c r="F14" s="150">
        <v>32973</v>
      </c>
      <c r="G14" s="151"/>
      <c r="H14" s="152"/>
    </row>
    <row r="17" spans="1:11" x14ac:dyDescent="0.15">
      <c r="A17" s="129" t="s">
        <v>46</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47</v>
      </c>
      <c r="B19" s="159">
        <f>ROUND(VALUE(SUBSTITUTE(実質収支比率等に係る経年分析!F$48,"▲","-")),2)</f>
        <v>11.62</v>
      </c>
      <c r="C19" s="159">
        <f>ROUND(VALUE(SUBSTITUTE(実質収支比率等に係る経年分析!G$48,"▲","-")),2)</f>
        <v>12.04</v>
      </c>
      <c r="D19" s="159">
        <f>ROUND(VALUE(SUBSTITUTE(実質収支比率等に係る経年分析!H$48,"▲","-")),2)</f>
        <v>12.43</v>
      </c>
      <c r="E19" s="159">
        <f>ROUND(VALUE(SUBSTITUTE(実質収支比率等に係る経年分析!I$48,"▲","-")),2)</f>
        <v>12.64</v>
      </c>
      <c r="F19" s="159">
        <f>ROUND(VALUE(SUBSTITUTE(実質収支比率等に係る経年分析!J$48,"▲","-")),2)</f>
        <v>10.220000000000001</v>
      </c>
    </row>
    <row r="20" spans="1:11" x14ac:dyDescent="0.15">
      <c r="A20" s="159" t="s">
        <v>48</v>
      </c>
      <c r="B20" s="159">
        <f>ROUND(VALUE(SUBSTITUTE(実質収支比率等に係る経年分析!F$47,"▲","-")),2)</f>
        <v>18.47</v>
      </c>
      <c r="C20" s="159">
        <f>ROUND(VALUE(SUBSTITUTE(実質収支比率等に係る経年分析!G$47,"▲","-")),2)</f>
        <v>19.309999999999999</v>
      </c>
      <c r="D20" s="159">
        <f>ROUND(VALUE(SUBSTITUTE(実質収支比率等に係る経年分析!H$47,"▲","-")),2)</f>
        <v>18.98</v>
      </c>
      <c r="E20" s="159">
        <f>ROUND(VALUE(SUBSTITUTE(実質収支比率等に係る経年分析!I$47,"▲","-")),2)</f>
        <v>19.510000000000002</v>
      </c>
      <c r="F20" s="159">
        <f>ROUND(VALUE(SUBSTITUTE(実質収支比率等に係る経年分析!J$47,"▲","-")),2)</f>
        <v>21.72</v>
      </c>
    </row>
    <row r="21" spans="1:11" x14ac:dyDescent="0.15">
      <c r="A21" s="159" t="s">
        <v>49</v>
      </c>
      <c r="B21" s="159">
        <f>IF(ISNUMBER(VALUE(SUBSTITUTE(実質収支比率等に係る経年分析!F$49,"▲","-"))),ROUND(VALUE(SUBSTITUTE(実質収支比率等に係る経年分析!F$49,"▲","-")),2),NA())</f>
        <v>-5.66</v>
      </c>
      <c r="C21" s="159">
        <f>IF(ISNUMBER(VALUE(SUBSTITUTE(実質収支比率等に係る経年分析!G$49,"▲","-"))),ROUND(VALUE(SUBSTITUTE(実質収支比率等に係る経年分析!G$49,"▲","-")),2),NA())</f>
        <v>1.24</v>
      </c>
      <c r="D21" s="159">
        <f>IF(ISNUMBER(VALUE(SUBSTITUTE(実質収支比率等に係る経年分析!H$49,"▲","-"))),ROUND(VALUE(SUBSTITUTE(実質収支比率等に係る経年分析!H$49,"▲","-")),2),NA())</f>
        <v>0.95</v>
      </c>
      <c r="E21" s="159">
        <f>IF(ISNUMBER(VALUE(SUBSTITUTE(実質収支比率等に係る経年分析!I$49,"▲","-"))),ROUND(VALUE(SUBSTITUTE(実質収支比率等に係る経年分析!I$49,"▲","-")),2),NA())</f>
        <v>0.56999999999999995</v>
      </c>
      <c r="F21" s="159">
        <f>IF(ISNUMBER(VALUE(SUBSTITUTE(実質収支比率等に係る経年分析!J$49,"▲","-"))),ROUND(VALUE(SUBSTITUTE(実質収支比率等に係る経年分析!J$49,"▲","-")),2),NA())</f>
        <v>-1.99</v>
      </c>
    </row>
    <row r="24" spans="1:11" x14ac:dyDescent="0.15">
      <c r="A24" s="129" t="s">
        <v>50</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51</v>
      </c>
      <c r="C26" s="160" t="s">
        <v>52</v>
      </c>
      <c r="D26" s="160" t="s">
        <v>51</v>
      </c>
      <c r="E26" s="160" t="s">
        <v>52</v>
      </c>
      <c r="F26" s="160" t="s">
        <v>51</v>
      </c>
      <c r="G26" s="160" t="s">
        <v>52</v>
      </c>
      <c r="H26" s="160" t="s">
        <v>51</v>
      </c>
      <c r="I26" s="160" t="s">
        <v>52</v>
      </c>
      <c r="J26" s="160" t="s">
        <v>51</v>
      </c>
      <c r="K26" s="160" t="s">
        <v>52</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18.61</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6.31</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4.38</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2.42</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0.06</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後期高齢者医療事業特別会計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0.02</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0.17</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0.2</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0.18</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0.19</v>
      </c>
    </row>
    <row r="30" spans="1:11" x14ac:dyDescent="0.15">
      <c r="A30" s="160" t="str">
        <f>IF(連結実質赤字比率に係る赤字・黒字の構成分析!C$40="",NA(),連結実質赤字比率に係る赤字・黒字の構成分析!C$40)</f>
        <v>国民健康保険事業特別会計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1.05</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0.72</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0.26</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0.48</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0.31</v>
      </c>
    </row>
    <row r="31" spans="1:11" x14ac:dyDescent="0.15">
      <c r="A31" s="160" t="str">
        <f>IF(連結実質赤字比率に係る赤字・黒字の構成分析!C$39="",NA(),連結実質赤字比率に係る赤字・黒字の構成分析!C$39)</f>
        <v>介護保険事業特別会計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0.38</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0.88</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1.04</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1.7</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0.37</v>
      </c>
    </row>
    <row r="32" spans="1:11" x14ac:dyDescent="0.15">
      <c r="A32" s="160" t="str">
        <f>IF(連結実質赤字比率に係る赤字・黒字の構成分析!C$38="",NA(),連結実質赤字比率に係る赤字・黒字の構成分析!C$38)</f>
        <v>土地区画整理事業特別会計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1.17</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0.61</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0.84</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0.95</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0.84</v>
      </c>
    </row>
    <row r="33" spans="1:16" x14ac:dyDescent="0.15">
      <c r="A33" s="160" t="str">
        <f>IF(連結実質赤字比率に係る赤字・黒字の構成分析!C$37="",NA(),連結実質赤字比率に係る赤字・黒字の構成分析!C$37)</f>
        <v>公共用地対策事業特別会計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1.22</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1.21</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2.61</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3.59</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3.11</v>
      </c>
    </row>
    <row r="34" spans="1:16" x14ac:dyDescent="0.15">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10.42</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10.81</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9.81</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9.0500000000000007</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7.11</v>
      </c>
    </row>
    <row r="35" spans="1:16" x14ac:dyDescent="0.15">
      <c r="A35" s="160" t="str">
        <f>IF(連結実質赤字比率に係る赤字・黒字の構成分析!C$35="",NA(),連結実質赤字比率に係る赤字・黒字の構成分析!C$35)</f>
        <v>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9.4600000000000009</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8.1999999999999993</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7.65</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8.02</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7.12</v>
      </c>
    </row>
    <row r="36" spans="1:16" x14ac:dyDescent="0.15">
      <c r="A36" s="160" t="str">
        <f>IF(連結実質赤字比率に係る赤字・黒字の構成分析!C$34="",NA(),連結実質赤字比率に係る赤字・黒字の構成分析!C$34)</f>
        <v>モーターボート競走事業会計</v>
      </c>
      <c r="B36" s="160" t="e">
        <f>IF(ROUND(VALUE(SUBSTITUTE(連結実質赤字比率に係る赤字・黒字の構成分析!F$34,"▲", "-")), 2) &lt; 0, ABS(ROUND(VALUE(SUBSTITUTE(連結実質赤字比率に係る赤字・黒字の構成分析!F$34,"▲", "-")), 2)), NA())</f>
        <v>#VALUE!</v>
      </c>
      <c r="C36" s="160" t="e">
        <f>IF(ROUND(VALUE(SUBSTITUTE(連結実質赤字比率に係る赤字・黒字の構成分析!F$34,"▲", "-")), 2) &gt;= 0, ABS(ROUND(VALUE(SUBSTITUTE(連結実質赤字比率に係る赤字・黒字の構成分析!F$34,"▲", "-")), 2)), NA())</f>
        <v>#VALUE!</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17.46</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49.08</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68.56</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83.78</v>
      </c>
    </row>
    <row r="39" spans="1:16" x14ac:dyDescent="0.15">
      <c r="A39" s="129" t="s">
        <v>53</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x14ac:dyDescent="0.15">
      <c r="A42" s="161" t="s">
        <v>56</v>
      </c>
      <c r="B42" s="161"/>
      <c r="C42" s="161"/>
      <c r="D42" s="161">
        <f>'実質公債費比率（分子）の構造'!K$52</f>
        <v>3397</v>
      </c>
      <c r="E42" s="161"/>
      <c r="F42" s="161"/>
      <c r="G42" s="161">
        <f>'実質公債費比率（分子）の構造'!L$52</f>
        <v>3374</v>
      </c>
      <c r="H42" s="161"/>
      <c r="I42" s="161"/>
      <c r="J42" s="161">
        <f>'実質公債費比率（分子）の構造'!M$52</f>
        <v>3233</v>
      </c>
      <c r="K42" s="161"/>
      <c r="L42" s="161"/>
      <c r="M42" s="161">
        <f>'実質公債費比率（分子）の構造'!N$52</f>
        <v>3343</v>
      </c>
      <c r="N42" s="161"/>
      <c r="O42" s="161"/>
      <c r="P42" s="161">
        <f>'実質公債費比率（分子）の構造'!O$52</f>
        <v>3312</v>
      </c>
    </row>
    <row r="43" spans="1:16" x14ac:dyDescent="0.15">
      <c r="A43" s="161" t="s">
        <v>57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58</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15">
      <c r="A45" s="161" t="s">
        <v>59</v>
      </c>
      <c r="B45" s="161">
        <f>'実質公債費比率（分子）の構造'!K$49</f>
        <v>9</v>
      </c>
      <c r="C45" s="161"/>
      <c r="D45" s="161"/>
      <c r="E45" s="161">
        <f>'実質公債費比率（分子）の構造'!L$49</f>
        <v>9</v>
      </c>
      <c r="F45" s="161"/>
      <c r="G45" s="161"/>
      <c r="H45" s="161">
        <f>'実質公債費比率（分子）の構造'!M$49</f>
        <v>8</v>
      </c>
      <c r="I45" s="161"/>
      <c r="J45" s="161"/>
      <c r="K45" s="161">
        <f>'実質公債費比率（分子）の構造'!N$49</f>
        <v>52</v>
      </c>
      <c r="L45" s="161"/>
      <c r="M45" s="161"/>
      <c r="N45" s="161">
        <f>'実質公債費比率（分子）の構造'!O$49</f>
        <v>53</v>
      </c>
      <c r="O45" s="161"/>
      <c r="P45" s="161"/>
    </row>
    <row r="46" spans="1:16" x14ac:dyDescent="0.15">
      <c r="A46" s="161" t="s">
        <v>60</v>
      </c>
      <c r="B46" s="161">
        <f>'実質公債費比率（分子）の構造'!K$48</f>
        <v>6</v>
      </c>
      <c r="C46" s="161"/>
      <c r="D46" s="161"/>
      <c r="E46" s="161">
        <f>'実質公債費比率（分子）の構造'!L$48</f>
        <v>0</v>
      </c>
      <c r="F46" s="161"/>
      <c r="G46" s="161"/>
      <c r="H46" s="161">
        <f>'実質公債費比率（分子）の構造'!M$48</f>
        <v>1</v>
      </c>
      <c r="I46" s="161"/>
      <c r="J46" s="161"/>
      <c r="K46" s="161">
        <f>'実質公債費比率（分子）の構造'!N$48</f>
        <v>6</v>
      </c>
      <c r="L46" s="161"/>
      <c r="M46" s="161"/>
      <c r="N46" s="161">
        <f>'実質公債費比率（分子）の構造'!O$48</f>
        <v>1</v>
      </c>
      <c r="O46" s="161"/>
      <c r="P46" s="161"/>
    </row>
    <row r="47" spans="1:16" x14ac:dyDescent="0.15">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3106</v>
      </c>
      <c r="C49" s="161"/>
      <c r="D49" s="161"/>
      <c r="E49" s="161">
        <f>'実質公債費比率（分子）の構造'!L$45</f>
        <v>3166</v>
      </c>
      <c r="F49" s="161"/>
      <c r="G49" s="161"/>
      <c r="H49" s="161">
        <f>'実質公債費比率（分子）の構造'!M$45</f>
        <v>3117</v>
      </c>
      <c r="I49" s="161"/>
      <c r="J49" s="161"/>
      <c r="K49" s="161">
        <f>'実質公債費比率（分子）の構造'!N$45</f>
        <v>3241</v>
      </c>
      <c r="L49" s="161"/>
      <c r="M49" s="161"/>
      <c r="N49" s="161">
        <f>'実質公債費比率（分子）の構造'!O$45</f>
        <v>3217</v>
      </c>
      <c r="O49" s="161"/>
      <c r="P49" s="161"/>
    </row>
    <row r="50" spans="1:16" x14ac:dyDescent="0.15">
      <c r="A50" s="161" t="s">
        <v>64</v>
      </c>
      <c r="B50" s="161" t="e">
        <f>NA()</f>
        <v>#N/A</v>
      </c>
      <c r="C50" s="161">
        <f>IF(ISNUMBER('実質公債費比率（分子）の構造'!K$53),'実質公債費比率（分子）の構造'!K$53,NA())</f>
        <v>-276</v>
      </c>
      <c r="D50" s="161" t="e">
        <f>NA()</f>
        <v>#N/A</v>
      </c>
      <c r="E50" s="161" t="e">
        <f>NA()</f>
        <v>#N/A</v>
      </c>
      <c r="F50" s="161">
        <f>IF(ISNUMBER('実質公債費比率（分子）の構造'!L$53),'実質公債費比率（分子）の構造'!L$53,NA())</f>
        <v>-199</v>
      </c>
      <c r="G50" s="161" t="e">
        <f>NA()</f>
        <v>#N/A</v>
      </c>
      <c r="H50" s="161" t="e">
        <f>NA()</f>
        <v>#N/A</v>
      </c>
      <c r="I50" s="161">
        <f>IF(ISNUMBER('実質公債費比率（分子）の構造'!M$53),'実質公債費比率（分子）の構造'!M$53,NA())</f>
        <v>-107</v>
      </c>
      <c r="J50" s="161" t="e">
        <f>NA()</f>
        <v>#N/A</v>
      </c>
      <c r="K50" s="161" t="e">
        <f>NA()</f>
        <v>#N/A</v>
      </c>
      <c r="L50" s="161">
        <f>IF(ISNUMBER('実質公債費比率（分子）の構造'!N$53),'実質公債費比率（分子）の構造'!N$53,NA())</f>
        <v>-44</v>
      </c>
      <c r="M50" s="161" t="e">
        <f>NA()</f>
        <v>#N/A</v>
      </c>
      <c r="N50" s="161" t="e">
        <f>NA()</f>
        <v>#N/A</v>
      </c>
      <c r="O50" s="161">
        <f>IF(ISNUMBER('実質公債費比率（分子）の構造'!O$53),'実質公債費比率（分子）の構造'!O$53,NA())</f>
        <v>-41</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36</v>
      </c>
      <c r="B56" s="160"/>
      <c r="C56" s="160"/>
      <c r="D56" s="160">
        <f>'将来負担比率（分子）の構造'!I$52</f>
        <v>24781</v>
      </c>
      <c r="E56" s="160"/>
      <c r="F56" s="160"/>
      <c r="G56" s="160">
        <f>'将来負担比率（分子）の構造'!J$52</f>
        <v>24693</v>
      </c>
      <c r="H56" s="160"/>
      <c r="I56" s="160"/>
      <c r="J56" s="160">
        <f>'将来負担比率（分子）の構造'!K$52</f>
        <v>24627</v>
      </c>
      <c r="K56" s="160"/>
      <c r="L56" s="160"/>
      <c r="M56" s="160">
        <f>'将来負担比率（分子）の構造'!L$52</f>
        <v>23872</v>
      </c>
      <c r="N56" s="160"/>
      <c r="O56" s="160"/>
      <c r="P56" s="160">
        <f>'将来負担比率（分子）の構造'!M$52</f>
        <v>23323</v>
      </c>
    </row>
    <row r="57" spans="1:16" x14ac:dyDescent="0.15">
      <c r="A57" s="160" t="s">
        <v>35</v>
      </c>
      <c r="B57" s="160"/>
      <c r="C57" s="160"/>
      <c r="D57" s="160">
        <f>'将来負担比率（分子）の構造'!I$51</f>
        <v>7948</v>
      </c>
      <c r="E57" s="160"/>
      <c r="F57" s="160"/>
      <c r="G57" s="160">
        <f>'将来負担比率（分子）の構造'!J$51</f>
        <v>7409</v>
      </c>
      <c r="H57" s="160"/>
      <c r="I57" s="160"/>
      <c r="J57" s="160">
        <f>'将来負担比率（分子）の構造'!K$51</f>
        <v>7089</v>
      </c>
      <c r="K57" s="160"/>
      <c r="L57" s="160"/>
      <c r="M57" s="160">
        <f>'将来負担比率（分子）の構造'!L$51</f>
        <v>6383</v>
      </c>
      <c r="N57" s="160"/>
      <c r="O57" s="160"/>
      <c r="P57" s="160">
        <f>'将来負担比率（分子）の構造'!M$51</f>
        <v>6163</v>
      </c>
    </row>
    <row r="58" spans="1:16" x14ac:dyDescent="0.15">
      <c r="A58" s="160" t="s">
        <v>34</v>
      </c>
      <c r="B58" s="160"/>
      <c r="C58" s="160"/>
      <c r="D58" s="160">
        <f>'将来負担比率（分子）の構造'!I$50</f>
        <v>12929</v>
      </c>
      <c r="E58" s="160"/>
      <c r="F58" s="160"/>
      <c r="G58" s="160">
        <f>'将来負担比率（分子）の構造'!J$50</f>
        <v>6269</v>
      </c>
      <c r="H58" s="160"/>
      <c r="I58" s="160"/>
      <c r="J58" s="160">
        <f>'将来負担比率（分子）の構造'!K$50</f>
        <v>6711</v>
      </c>
      <c r="K58" s="160"/>
      <c r="L58" s="160"/>
      <c r="M58" s="160">
        <f>'将来負担比率（分子）の構造'!L$50</f>
        <v>7368</v>
      </c>
      <c r="N58" s="160"/>
      <c r="O58" s="160"/>
      <c r="P58" s="160">
        <f>'将来負担比率（分子）の構造'!M$50</f>
        <v>8735</v>
      </c>
    </row>
    <row r="59" spans="1:16" x14ac:dyDescent="0.15">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28</v>
      </c>
      <c r="B62" s="160">
        <f>'将来負担比率（分子）の構造'!I$45</f>
        <v>3678</v>
      </c>
      <c r="C62" s="160"/>
      <c r="D62" s="160"/>
      <c r="E62" s="160">
        <f>'将来負担比率（分子）の構造'!J$45</f>
        <v>3322</v>
      </c>
      <c r="F62" s="160"/>
      <c r="G62" s="160"/>
      <c r="H62" s="160">
        <f>'将来負担比率（分子）の構造'!K$45</f>
        <v>2743</v>
      </c>
      <c r="I62" s="160"/>
      <c r="J62" s="160"/>
      <c r="K62" s="160">
        <f>'将来負担比率（分子）の構造'!L$45</f>
        <v>2840</v>
      </c>
      <c r="L62" s="160"/>
      <c r="M62" s="160"/>
      <c r="N62" s="160">
        <f>'将来負担比率（分子）の構造'!M$45</f>
        <v>2827</v>
      </c>
      <c r="O62" s="160"/>
      <c r="P62" s="160"/>
    </row>
    <row r="63" spans="1:16" x14ac:dyDescent="0.15">
      <c r="A63" s="160" t="s">
        <v>27</v>
      </c>
      <c r="B63" s="160">
        <f>'将来負担比率（分子）の構造'!I$44</f>
        <v>83</v>
      </c>
      <c r="C63" s="160"/>
      <c r="D63" s="160"/>
      <c r="E63" s="160">
        <f>'将来負担比率（分子）の構造'!J$44</f>
        <v>333</v>
      </c>
      <c r="F63" s="160"/>
      <c r="G63" s="160"/>
      <c r="H63" s="160">
        <f>'将来負担比率（分子）の構造'!K$44</f>
        <v>355</v>
      </c>
      <c r="I63" s="160"/>
      <c r="J63" s="160"/>
      <c r="K63" s="160">
        <f>'将来負担比率（分子）の構造'!L$44</f>
        <v>654</v>
      </c>
      <c r="L63" s="160"/>
      <c r="M63" s="160"/>
      <c r="N63" s="160">
        <f>'将来負担比率（分子）の構造'!M$44</f>
        <v>604</v>
      </c>
      <c r="O63" s="160"/>
      <c r="P63" s="160"/>
    </row>
    <row r="64" spans="1:16" x14ac:dyDescent="0.15">
      <c r="A64" s="160" t="s">
        <v>26</v>
      </c>
      <c r="B64" s="160">
        <f>'将来負担比率（分子）の構造'!I$43</f>
        <v>5422</v>
      </c>
      <c r="C64" s="160"/>
      <c r="D64" s="160"/>
      <c r="E64" s="160">
        <f>'将来負担比率（分子）の構造'!J$43</f>
        <v>5031</v>
      </c>
      <c r="F64" s="160"/>
      <c r="G64" s="160"/>
      <c r="H64" s="160">
        <f>'将来負担比率（分子）の構造'!K$43</f>
        <v>4596</v>
      </c>
      <c r="I64" s="160"/>
      <c r="J64" s="160"/>
      <c r="K64" s="160">
        <f>'将来負担比率（分子）の構造'!L$43</f>
        <v>4386</v>
      </c>
      <c r="L64" s="160"/>
      <c r="M64" s="160"/>
      <c r="N64" s="160">
        <f>'将来負担比率（分子）の構造'!M$43</f>
        <v>3978</v>
      </c>
      <c r="O64" s="160"/>
      <c r="P64" s="160"/>
    </row>
    <row r="65" spans="1:16" x14ac:dyDescent="0.15">
      <c r="A65" s="160" t="s">
        <v>25</v>
      </c>
      <c r="B65" s="160">
        <f>'将来負担比率（分子）の構造'!I$42</f>
        <v>55</v>
      </c>
      <c r="C65" s="160"/>
      <c r="D65" s="160"/>
      <c r="E65" s="160">
        <f>'将来負担比率（分子）の構造'!J$42</f>
        <v>52</v>
      </c>
      <c r="F65" s="160"/>
      <c r="G65" s="160"/>
      <c r="H65" s="160">
        <f>'将来負担比率（分子）の構造'!K$42</f>
        <v>271</v>
      </c>
      <c r="I65" s="160"/>
      <c r="J65" s="160"/>
      <c r="K65" s="160">
        <f>'将来負担比率（分子）の構造'!L$42</f>
        <v>267</v>
      </c>
      <c r="L65" s="160"/>
      <c r="M65" s="160"/>
      <c r="N65" s="160">
        <f>'将来負担比率（分子）の構造'!M$42</f>
        <v>264</v>
      </c>
      <c r="O65" s="160"/>
      <c r="P65" s="160"/>
    </row>
    <row r="66" spans="1:16" x14ac:dyDescent="0.15">
      <c r="A66" s="160" t="s">
        <v>24</v>
      </c>
      <c r="B66" s="160">
        <f>'将来負担比率（分子）の構造'!I$41</f>
        <v>29619</v>
      </c>
      <c r="C66" s="160"/>
      <c r="D66" s="160"/>
      <c r="E66" s="160">
        <f>'将来負担比率（分子）の構造'!J$41</f>
        <v>28709</v>
      </c>
      <c r="F66" s="160"/>
      <c r="G66" s="160"/>
      <c r="H66" s="160">
        <f>'将来負担比率（分子）の構造'!K$41</f>
        <v>28148</v>
      </c>
      <c r="I66" s="160"/>
      <c r="J66" s="160"/>
      <c r="K66" s="160">
        <f>'将来負担比率（分子）の構造'!L$41</f>
        <v>27056</v>
      </c>
      <c r="L66" s="160"/>
      <c r="M66" s="160"/>
      <c r="N66" s="160">
        <f>'将来負担比率（分子）の構造'!M$41</f>
        <v>26266</v>
      </c>
      <c r="O66" s="160"/>
      <c r="P66" s="160"/>
    </row>
    <row r="67" spans="1:16" x14ac:dyDescent="0.15">
      <c r="A67" s="160" t="s">
        <v>68</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3232</v>
      </c>
      <c r="C72" s="164">
        <f>基金残高に係る経年分析!G55</f>
        <v>3304</v>
      </c>
      <c r="D72" s="164">
        <f>基金残高に係る経年分析!H55</f>
        <v>3677</v>
      </c>
    </row>
    <row r="73" spans="1:16" x14ac:dyDescent="0.15">
      <c r="A73" s="163" t="s">
        <v>71</v>
      </c>
      <c r="B73" s="164">
        <f>基金残高に係る経年分析!F56</f>
        <v>272</v>
      </c>
      <c r="C73" s="164">
        <f>基金残高に係る経年分析!G56</f>
        <v>273</v>
      </c>
      <c r="D73" s="164">
        <f>基金残高に係る経年分析!H56</f>
        <v>273</v>
      </c>
    </row>
    <row r="74" spans="1:16" x14ac:dyDescent="0.15">
      <c r="A74" s="163" t="s">
        <v>72</v>
      </c>
      <c r="B74" s="164">
        <f>基金残高に係る経年分析!F57</f>
        <v>2556</v>
      </c>
      <c r="C74" s="164">
        <f>基金残高に係る経年分析!G57</f>
        <v>2959</v>
      </c>
      <c r="D74" s="164">
        <f>基金残高に係る経年分析!H57</f>
        <v>3446</v>
      </c>
    </row>
  </sheetData>
  <sheetProtection algorithmName="SHA-512" hashValue="xq5sx62Hkm0Qm/pmH8qbs0UtIIXoXPH9jXENHH3ffWr3UsfC9AU4xeKVlAgV0ZCJy/px5aFljexbK4P2HNV+Hw==" saltValue="63v/s4QSEjhLhsZdOqnPx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205</v>
      </c>
      <c r="DI1" s="636"/>
      <c r="DJ1" s="636"/>
      <c r="DK1" s="636"/>
      <c r="DL1" s="636"/>
      <c r="DM1" s="636"/>
      <c r="DN1" s="637"/>
      <c r="DO1" s="205"/>
      <c r="DP1" s="635" t="s">
        <v>206</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207</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208</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209</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210</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211</v>
      </c>
      <c r="S4" s="639"/>
      <c r="T4" s="639"/>
      <c r="U4" s="639"/>
      <c r="V4" s="639"/>
      <c r="W4" s="639"/>
      <c r="X4" s="639"/>
      <c r="Y4" s="640"/>
      <c r="Z4" s="638" t="s">
        <v>212</v>
      </c>
      <c r="AA4" s="639"/>
      <c r="AB4" s="639"/>
      <c r="AC4" s="640"/>
      <c r="AD4" s="638" t="s">
        <v>213</v>
      </c>
      <c r="AE4" s="639"/>
      <c r="AF4" s="639"/>
      <c r="AG4" s="639"/>
      <c r="AH4" s="639"/>
      <c r="AI4" s="639"/>
      <c r="AJ4" s="639"/>
      <c r="AK4" s="640"/>
      <c r="AL4" s="638" t="s">
        <v>212</v>
      </c>
      <c r="AM4" s="639"/>
      <c r="AN4" s="639"/>
      <c r="AO4" s="640"/>
      <c r="AP4" s="644" t="s">
        <v>214</v>
      </c>
      <c r="AQ4" s="644"/>
      <c r="AR4" s="644"/>
      <c r="AS4" s="644"/>
      <c r="AT4" s="644"/>
      <c r="AU4" s="644"/>
      <c r="AV4" s="644"/>
      <c r="AW4" s="644"/>
      <c r="AX4" s="644"/>
      <c r="AY4" s="644"/>
      <c r="AZ4" s="644"/>
      <c r="BA4" s="644"/>
      <c r="BB4" s="644"/>
      <c r="BC4" s="644"/>
      <c r="BD4" s="644"/>
      <c r="BE4" s="644"/>
      <c r="BF4" s="644"/>
      <c r="BG4" s="644" t="s">
        <v>215</v>
      </c>
      <c r="BH4" s="644"/>
      <c r="BI4" s="644"/>
      <c r="BJ4" s="644"/>
      <c r="BK4" s="644"/>
      <c r="BL4" s="644"/>
      <c r="BM4" s="644"/>
      <c r="BN4" s="644"/>
      <c r="BO4" s="644" t="s">
        <v>212</v>
      </c>
      <c r="BP4" s="644"/>
      <c r="BQ4" s="644"/>
      <c r="BR4" s="644"/>
      <c r="BS4" s="644" t="s">
        <v>216</v>
      </c>
      <c r="BT4" s="644"/>
      <c r="BU4" s="644"/>
      <c r="BV4" s="644"/>
      <c r="BW4" s="644"/>
      <c r="BX4" s="644"/>
      <c r="BY4" s="644"/>
      <c r="BZ4" s="644"/>
      <c r="CA4" s="644"/>
      <c r="CB4" s="644"/>
      <c r="CD4" s="641" t="s">
        <v>217</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218</v>
      </c>
      <c r="C5" s="646"/>
      <c r="D5" s="646"/>
      <c r="E5" s="646"/>
      <c r="F5" s="646"/>
      <c r="G5" s="646"/>
      <c r="H5" s="646"/>
      <c r="I5" s="646"/>
      <c r="J5" s="646"/>
      <c r="K5" s="646"/>
      <c r="L5" s="646"/>
      <c r="M5" s="646"/>
      <c r="N5" s="646"/>
      <c r="O5" s="646"/>
      <c r="P5" s="646"/>
      <c r="Q5" s="647"/>
      <c r="R5" s="648">
        <v>13897389</v>
      </c>
      <c r="S5" s="649"/>
      <c r="T5" s="649"/>
      <c r="U5" s="649"/>
      <c r="V5" s="649"/>
      <c r="W5" s="649"/>
      <c r="X5" s="649"/>
      <c r="Y5" s="650"/>
      <c r="Z5" s="651">
        <v>47.1</v>
      </c>
      <c r="AA5" s="651"/>
      <c r="AB5" s="651"/>
      <c r="AC5" s="651"/>
      <c r="AD5" s="652">
        <v>12648898</v>
      </c>
      <c r="AE5" s="652"/>
      <c r="AF5" s="652"/>
      <c r="AG5" s="652"/>
      <c r="AH5" s="652"/>
      <c r="AI5" s="652"/>
      <c r="AJ5" s="652"/>
      <c r="AK5" s="652"/>
      <c r="AL5" s="653">
        <v>77.400000000000006</v>
      </c>
      <c r="AM5" s="654"/>
      <c r="AN5" s="654"/>
      <c r="AO5" s="655"/>
      <c r="AP5" s="645" t="s">
        <v>219</v>
      </c>
      <c r="AQ5" s="646"/>
      <c r="AR5" s="646"/>
      <c r="AS5" s="646"/>
      <c r="AT5" s="646"/>
      <c r="AU5" s="646"/>
      <c r="AV5" s="646"/>
      <c r="AW5" s="646"/>
      <c r="AX5" s="646"/>
      <c r="AY5" s="646"/>
      <c r="AZ5" s="646"/>
      <c r="BA5" s="646"/>
      <c r="BB5" s="646"/>
      <c r="BC5" s="646"/>
      <c r="BD5" s="646"/>
      <c r="BE5" s="646"/>
      <c r="BF5" s="647"/>
      <c r="BG5" s="659">
        <v>12678119</v>
      </c>
      <c r="BH5" s="660"/>
      <c r="BI5" s="660"/>
      <c r="BJ5" s="660"/>
      <c r="BK5" s="660"/>
      <c r="BL5" s="660"/>
      <c r="BM5" s="660"/>
      <c r="BN5" s="661"/>
      <c r="BO5" s="662">
        <v>91.2</v>
      </c>
      <c r="BP5" s="662"/>
      <c r="BQ5" s="662"/>
      <c r="BR5" s="662"/>
      <c r="BS5" s="663">
        <v>117524</v>
      </c>
      <c r="BT5" s="663"/>
      <c r="BU5" s="663"/>
      <c r="BV5" s="663"/>
      <c r="BW5" s="663"/>
      <c r="BX5" s="663"/>
      <c r="BY5" s="663"/>
      <c r="BZ5" s="663"/>
      <c r="CA5" s="663"/>
      <c r="CB5" s="667"/>
      <c r="CD5" s="641" t="s">
        <v>214</v>
      </c>
      <c r="CE5" s="642"/>
      <c r="CF5" s="642"/>
      <c r="CG5" s="642"/>
      <c r="CH5" s="642"/>
      <c r="CI5" s="642"/>
      <c r="CJ5" s="642"/>
      <c r="CK5" s="642"/>
      <c r="CL5" s="642"/>
      <c r="CM5" s="642"/>
      <c r="CN5" s="642"/>
      <c r="CO5" s="642"/>
      <c r="CP5" s="642"/>
      <c r="CQ5" s="643"/>
      <c r="CR5" s="641" t="s">
        <v>220</v>
      </c>
      <c r="CS5" s="642"/>
      <c r="CT5" s="642"/>
      <c r="CU5" s="642"/>
      <c r="CV5" s="642"/>
      <c r="CW5" s="642"/>
      <c r="CX5" s="642"/>
      <c r="CY5" s="643"/>
      <c r="CZ5" s="641" t="s">
        <v>212</v>
      </c>
      <c r="DA5" s="642"/>
      <c r="DB5" s="642"/>
      <c r="DC5" s="643"/>
      <c r="DD5" s="641" t="s">
        <v>221</v>
      </c>
      <c r="DE5" s="642"/>
      <c r="DF5" s="642"/>
      <c r="DG5" s="642"/>
      <c r="DH5" s="642"/>
      <c r="DI5" s="642"/>
      <c r="DJ5" s="642"/>
      <c r="DK5" s="642"/>
      <c r="DL5" s="642"/>
      <c r="DM5" s="642"/>
      <c r="DN5" s="642"/>
      <c r="DO5" s="642"/>
      <c r="DP5" s="643"/>
      <c r="DQ5" s="641" t="s">
        <v>222</v>
      </c>
      <c r="DR5" s="642"/>
      <c r="DS5" s="642"/>
      <c r="DT5" s="642"/>
      <c r="DU5" s="642"/>
      <c r="DV5" s="642"/>
      <c r="DW5" s="642"/>
      <c r="DX5" s="642"/>
      <c r="DY5" s="642"/>
      <c r="DZ5" s="642"/>
      <c r="EA5" s="642"/>
      <c r="EB5" s="642"/>
      <c r="EC5" s="643"/>
    </row>
    <row r="6" spans="2:143" ht="11.25" customHeight="1" x14ac:dyDescent="0.15">
      <c r="B6" s="656" t="s">
        <v>223</v>
      </c>
      <c r="C6" s="657"/>
      <c r="D6" s="657"/>
      <c r="E6" s="657"/>
      <c r="F6" s="657"/>
      <c r="G6" s="657"/>
      <c r="H6" s="657"/>
      <c r="I6" s="657"/>
      <c r="J6" s="657"/>
      <c r="K6" s="657"/>
      <c r="L6" s="657"/>
      <c r="M6" s="657"/>
      <c r="N6" s="657"/>
      <c r="O6" s="657"/>
      <c r="P6" s="657"/>
      <c r="Q6" s="658"/>
      <c r="R6" s="659">
        <v>258406</v>
      </c>
      <c r="S6" s="660"/>
      <c r="T6" s="660"/>
      <c r="U6" s="660"/>
      <c r="V6" s="660"/>
      <c r="W6" s="660"/>
      <c r="X6" s="660"/>
      <c r="Y6" s="661"/>
      <c r="Z6" s="662">
        <v>0.9</v>
      </c>
      <c r="AA6" s="662"/>
      <c r="AB6" s="662"/>
      <c r="AC6" s="662"/>
      <c r="AD6" s="663">
        <v>258406</v>
      </c>
      <c r="AE6" s="663"/>
      <c r="AF6" s="663"/>
      <c r="AG6" s="663"/>
      <c r="AH6" s="663"/>
      <c r="AI6" s="663"/>
      <c r="AJ6" s="663"/>
      <c r="AK6" s="663"/>
      <c r="AL6" s="664">
        <v>1.6</v>
      </c>
      <c r="AM6" s="665"/>
      <c r="AN6" s="665"/>
      <c r="AO6" s="666"/>
      <c r="AP6" s="656" t="s">
        <v>224</v>
      </c>
      <c r="AQ6" s="657"/>
      <c r="AR6" s="657"/>
      <c r="AS6" s="657"/>
      <c r="AT6" s="657"/>
      <c r="AU6" s="657"/>
      <c r="AV6" s="657"/>
      <c r="AW6" s="657"/>
      <c r="AX6" s="657"/>
      <c r="AY6" s="657"/>
      <c r="AZ6" s="657"/>
      <c r="BA6" s="657"/>
      <c r="BB6" s="657"/>
      <c r="BC6" s="657"/>
      <c r="BD6" s="657"/>
      <c r="BE6" s="657"/>
      <c r="BF6" s="658"/>
      <c r="BG6" s="659">
        <v>12678119</v>
      </c>
      <c r="BH6" s="660"/>
      <c r="BI6" s="660"/>
      <c r="BJ6" s="660"/>
      <c r="BK6" s="660"/>
      <c r="BL6" s="660"/>
      <c r="BM6" s="660"/>
      <c r="BN6" s="661"/>
      <c r="BO6" s="662">
        <v>91.2</v>
      </c>
      <c r="BP6" s="662"/>
      <c r="BQ6" s="662"/>
      <c r="BR6" s="662"/>
      <c r="BS6" s="663">
        <v>117524</v>
      </c>
      <c r="BT6" s="663"/>
      <c r="BU6" s="663"/>
      <c r="BV6" s="663"/>
      <c r="BW6" s="663"/>
      <c r="BX6" s="663"/>
      <c r="BY6" s="663"/>
      <c r="BZ6" s="663"/>
      <c r="CA6" s="663"/>
      <c r="CB6" s="667"/>
      <c r="CD6" s="670" t="s">
        <v>225</v>
      </c>
      <c r="CE6" s="671"/>
      <c r="CF6" s="671"/>
      <c r="CG6" s="671"/>
      <c r="CH6" s="671"/>
      <c r="CI6" s="671"/>
      <c r="CJ6" s="671"/>
      <c r="CK6" s="671"/>
      <c r="CL6" s="671"/>
      <c r="CM6" s="671"/>
      <c r="CN6" s="671"/>
      <c r="CO6" s="671"/>
      <c r="CP6" s="671"/>
      <c r="CQ6" s="672"/>
      <c r="CR6" s="659">
        <v>254638</v>
      </c>
      <c r="CS6" s="660"/>
      <c r="CT6" s="660"/>
      <c r="CU6" s="660"/>
      <c r="CV6" s="660"/>
      <c r="CW6" s="660"/>
      <c r="CX6" s="660"/>
      <c r="CY6" s="661"/>
      <c r="CZ6" s="653">
        <v>0.9</v>
      </c>
      <c r="DA6" s="654"/>
      <c r="DB6" s="654"/>
      <c r="DC6" s="673"/>
      <c r="DD6" s="668" t="s">
        <v>226</v>
      </c>
      <c r="DE6" s="660"/>
      <c r="DF6" s="660"/>
      <c r="DG6" s="660"/>
      <c r="DH6" s="660"/>
      <c r="DI6" s="660"/>
      <c r="DJ6" s="660"/>
      <c r="DK6" s="660"/>
      <c r="DL6" s="660"/>
      <c r="DM6" s="660"/>
      <c r="DN6" s="660"/>
      <c r="DO6" s="660"/>
      <c r="DP6" s="661"/>
      <c r="DQ6" s="668">
        <v>254628</v>
      </c>
      <c r="DR6" s="660"/>
      <c r="DS6" s="660"/>
      <c r="DT6" s="660"/>
      <c r="DU6" s="660"/>
      <c r="DV6" s="660"/>
      <c r="DW6" s="660"/>
      <c r="DX6" s="660"/>
      <c r="DY6" s="660"/>
      <c r="DZ6" s="660"/>
      <c r="EA6" s="660"/>
      <c r="EB6" s="660"/>
      <c r="EC6" s="669"/>
    </row>
    <row r="7" spans="2:143" ht="11.25" customHeight="1" x14ac:dyDescent="0.15">
      <c r="B7" s="656" t="s">
        <v>227</v>
      </c>
      <c r="C7" s="657"/>
      <c r="D7" s="657"/>
      <c r="E7" s="657"/>
      <c r="F7" s="657"/>
      <c r="G7" s="657"/>
      <c r="H7" s="657"/>
      <c r="I7" s="657"/>
      <c r="J7" s="657"/>
      <c r="K7" s="657"/>
      <c r="L7" s="657"/>
      <c r="M7" s="657"/>
      <c r="N7" s="657"/>
      <c r="O7" s="657"/>
      <c r="P7" s="657"/>
      <c r="Q7" s="658"/>
      <c r="R7" s="659">
        <v>22424</v>
      </c>
      <c r="S7" s="660"/>
      <c r="T7" s="660"/>
      <c r="U7" s="660"/>
      <c r="V7" s="660"/>
      <c r="W7" s="660"/>
      <c r="X7" s="660"/>
      <c r="Y7" s="661"/>
      <c r="Z7" s="662">
        <v>0.1</v>
      </c>
      <c r="AA7" s="662"/>
      <c r="AB7" s="662"/>
      <c r="AC7" s="662"/>
      <c r="AD7" s="663">
        <v>22424</v>
      </c>
      <c r="AE7" s="663"/>
      <c r="AF7" s="663"/>
      <c r="AG7" s="663"/>
      <c r="AH7" s="663"/>
      <c r="AI7" s="663"/>
      <c r="AJ7" s="663"/>
      <c r="AK7" s="663"/>
      <c r="AL7" s="664">
        <v>0.1</v>
      </c>
      <c r="AM7" s="665"/>
      <c r="AN7" s="665"/>
      <c r="AO7" s="666"/>
      <c r="AP7" s="656" t="s">
        <v>228</v>
      </c>
      <c r="AQ7" s="657"/>
      <c r="AR7" s="657"/>
      <c r="AS7" s="657"/>
      <c r="AT7" s="657"/>
      <c r="AU7" s="657"/>
      <c r="AV7" s="657"/>
      <c r="AW7" s="657"/>
      <c r="AX7" s="657"/>
      <c r="AY7" s="657"/>
      <c r="AZ7" s="657"/>
      <c r="BA7" s="657"/>
      <c r="BB7" s="657"/>
      <c r="BC7" s="657"/>
      <c r="BD7" s="657"/>
      <c r="BE7" s="657"/>
      <c r="BF7" s="658"/>
      <c r="BG7" s="659">
        <v>5571076</v>
      </c>
      <c r="BH7" s="660"/>
      <c r="BI7" s="660"/>
      <c r="BJ7" s="660"/>
      <c r="BK7" s="660"/>
      <c r="BL7" s="660"/>
      <c r="BM7" s="660"/>
      <c r="BN7" s="661"/>
      <c r="BO7" s="662">
        <v>40.1</v>
      </c>
      <c r="BP7" s="662"/>
      <c r="BQ7" s="662"/>
      <c r="BR7" s="662"/>
      <c r="BS7" s="663">
        <v>117524</v>
      </c>
      <c r="BT7" s="663"/>
      <c r="BU7" s="663"/>
      <c r="BV7" s="663"/>
      <c r="BW7" s="663"/>
      <c r="BX7" s="663"/>
      <c r="BY7" s="663"/>
      <c r="BZ7" s="663"/>
      <c r="CA7" s="663"/>
      <c r="CB7" s="667"/>
      <c r="CD7" s="674" t="s">
        <v>229</v>
      </c>
      <c r="CE7" s="675"/>
      <c r="CF7" s="675"/>
      <c r="CG7" s="675"/>
      <c r="CH7" s="675"/>
      <c r="CI7" s="675"/>
      <c r="CJ7" s="675"/>
      <c r="CK7" s="675"/>
      <c r="CL7" s="675"/>
      <c r="CM7" s="675"/>
      <c r="CN7" s="675"/>
      <c r="CO7" s="675"/>
      <c r="CP7" s="675"/>
      <c r="CQ7" s="676"/>
      <c r="CR7" s="659">
        <v>3585098</v>
      </c>
      <c r="CS7" s="660"/>
      <c r="CT7" s="660"/>
      <c r="CU7" s="660"/>
      <c r="CV7" s="660"/>
      <c r="CW7" s="660"/>
      <c r="CX7" s="660"/>
      <c r="CY7" s="661"/>
      <c r="CZ7" s="662">
        <v>12.9</v>
      </c>
      <c r="DA7" s="662"/>
      <c r="DB7" s="662"/>
      <c r="DC7" s="662"/>
      <c r="DD7" s="668">
        <v>163854</v>
      </c>
      <c r="DE7" s="660"/>
      <c r="DF7" s="660"/>
      <c r="DG7" s="660"/>
      <c r="DH7" s="660"/>
      <c r="DI7" s="660"/>
      <c r="DJ7" s="660"/>
      <c r="DK7" s="660"/>
      <c r="DL7" s="660"/>
      <c r="DM7" s="660"/>
      <c r="DN7" s="660"/>
      <c r="DO7" s="660"/>
      <c r="DP7" s="661"/>
      <c r="DQ7" s="668">
        <v>2888345</v>
      </c>
      <c r="DR7" s="660"/>
      <c r="DS7" s="660"/>
      <c r="DT7" s="660"/>
      <c r="DU7" s="660"/>
      <c r="DV7" s="660"/>
      <c r="DW7" s="660"/>
      <c r="DX7" s="660"/>
      <c r="DY7" s="660"/>
      <c r="DZ7" s="660"/>
      <c r="EA7" s="660"/>
      <c r="EB7" s="660"/>
      <c r="EC7" s="669"/>
    </row>
    <row r="8" spans="2:143" ht="11.25" customHeight="1" x14ac:dyDescent="0.15">
      <c r="B8" s="656" t="s">
        <v>230</v>
      </c>
      <c r="C8" s="657"/>
      <c r="D8" s="657"/>
      <c r="E8" s="657"/>
      <c r="F8" s="657"/>
      <c r="G8" s="657"/>
      <c r="H8" s="657"/>
      <c r="I8" s="657"/>
      <c r="J8" s="657"/>
      <c r="K8" s="657"/>
      <c r="L8" s="657"/>
      <c r="M8" s="657"/>
      <c r="N8" s="657"/>
      <c r="O8" s="657"/>
      <c r="P8" s="657"/>
      <c r="Q8" s="658"/>
      <c r="R8" s="659">
        <v>76575</v>
      </c>
      <c r="S8" s="660"/>
      <c r="T8" s="660"/>
      <c r="U8" s="660"/>
      <c r="V8" s="660"/>
      <c r="W8" s="660"/>
      <c r="X8" s="660"/>
      <c r="Y8" s="661"/>
      <c r="Z8" s="662">
        <v>0.3</v>
      </c>
      <c r="AA8" s="662"/>
      <c r="AB8" s="662"/>
      <c r="AC8" s="662"/>
      <c r="AD8" s="663">
        <v>76575</v>
      </c>
      <c r="AE8" s="663"/>
      <c r="AF8" s="663"/>
      <c r="AG8" s="663"/>
      <c r="AH8" s="663"/>
      <c r="AI8" s="663"/>
      <c r="AJ8" s="663"/>
      <c r="AK8" s="663"/>
      <c r="AL8" s="664">
        <v>0.5</v>
      </c>
      <c r="AM8" s="665"/>
      <c r="AN8" s="665"/>
      <c r="AO8" s="666"/>
      <c r="AP8" s="656" t="s">
        <v>231</v>
      </c>
      <c r="AQ8" s="657"/>
      <c r="AR8" s="657"/>
      <c r="AS8" s="657"/>
      <c r="AT8" s="657"/>
      <c r="AU8" s="657"/>
      <c r="AV8" s="657"/>
      <c r="AW8" s="657"/>
      <c r="AX8" s="657"/>
      <c r="AY8" s="657"/>
      <c r="AZ8" s="657"/>
      <c r="BA8" s="657"/>
      <c r="BB8" s="657"/>
      <c r="BC8" s="657"/>
      <c r="BD8" s="657"/>
      <c r="BE8" s="657"/>
      <c r="BF8" s="658"/>
      <c r="BG8" s="659">
        <v>145772</v>
      </c>
      <c r="BH8" s="660"/>
      <c r="BI8" s="660"/>
      <c r="BJ8" s="660"/>
      <c r="BK8" s="660"/>
      <c r="BL8" s="660"/>
      <c r="BM8" s="660"/>
      <c r="BN8" s="661"/>
      <c r="BO8" s="662">
        <v>1</v>
      </c>
      <c r="BP8" s="662"/>
      <c r="BQ8" s="662"/>
      <c r="BR8" s="662"/>
      <c r="BS8" s="668" t="s">
        <v>139</v>
      </c>
      <c r="BT8" s="660"/>
      <c r="BU8" s="660"/>
      <c r="BV8" s="660"/>
      <c r="BW8" s="660"/>
      <c r="BX8" s="660"/>
      <c r="BY8" s="660"/>
      <c r="BZ8" s="660"/>
      <c r="CA8" s="660"/>
      <c r="CB8" s="669"/>
      <c r="CD8" s="674" t="s">
        <v>232</v>
      </c>
      <c r="CE8" s="675"/>
      <c r="CF8" s="675"/>
      <c r="CG8" s="675"/>
      <c r="CH8" s="675"/>
      <c r="CI8" s="675"/>
      <c r="CJ8" s="675"/>
      <c r="CK8" s="675"/>
      <c r="CL8" s="675"/>
      <c r="CM8" s="675"/>
      <c r="CN8" s="675"/>
      <c r="CO8" s="675"/>
      <c r="CP8" s="675"/>
      <c r="CQ8" s="676"/>
      <c r="CR8" s="659">
        <v>10098196</v>
      </c>
      <c r="CS8" s="660"/>
      <c r="CT8" s="660"/>
      <c r="CU8" s="660"/>
      <c r="CV8" s="660"/>
      <c r="CW8" s="660"/>
      <c r="CX8" s="660"/>
      <c r="CY8" s="661"/>
      <c r="CZ8" s="662">
        <v>36.4</v>
      </c>
      <c r="DA8" s="662"/>
      <c r="DB8" s="662"/>
      <c r="DC8" s="662"/>
      <c r="DD8" s="668">
        <v>107888</v>
      </c>
      <c r="DE8" s="660"/>
      <c r="DF8" s="660"/>
      <c r="DG8" s="660"/>
      <c r="DH8" s="660"/>
      <c r="DI8" s="660"/>
      <c r="DJ8" s="660"/>
      <c r="DK8" s="660"/>
      <c r="DL8" s="660"/>
      <c r="DM8" s="660"/>
      <c r="DN8" s="660"/>
      <c r="DO8" s="660"/>
      <c r="DP8" s="661"/>
      <c r="DQ8" s="668">
        <v>5620200</v>
      </c>
      <c r="DR8" s="660"/>
      <c r="DS8" s="660"/>
      <c r="DT8" s="660"/>
      <c r="DU8" s="660"/>
      <c r="DV8" s="660"/>
      <c r="DW8" s="660"/>
      <c r="DX8" s="660"/>
      <c r="DY8" s="660"/>
      <c r="DZ8" s="660"/>
      <c r="EA8" s="660"/>
      <c r="EB8" s="660"/>
      <c r="EC8" s="669"/>
    </row>
    <row r="9" spans="2:143" ht="11.25" customHeight="1" x14ac:dyDescent="0.15">
      <c r="B9" s="656" t="s">
        <v>233</v>
      </c>
      <c r="C9" s="657"/>
      <c r="D9" s="657"/>
      <c r="E9" s="657"/>
      <c r="F9" s="657"/>
      <c r="G9" s="657"/>
      <c r="H9" s="657"/>
      <c r="I9" s="657"/>
      <c r="J9" s="657"/>
      <c r="K9" s="657"/>
      <c r="L9" s="657"/>
      <c r="M9" s="657"/>
      <c r="N9" s="657"/>
      <c r="O9" s="657"/>
      <c r="P9" s="657"/>
      <c r="Q9" s="658"/>
      <c r="R9" s="659">
        <v>73889</v>
      </c>
      <c r="S9" s="660"/>
      <c r="T9" s="660"/>
      <c r="U9" s="660"/>
      <c r="V9" s="660"/>
      <c r="W9" s="660"/>
      <c r="X9" s="660"/>
      <c r="Y9" s="661"/>
      <c r="Z9" s="662">
        <v>0.3</v>
      </c>
      <c r="AA9" s="662"/>
      <c r="AB9" s="662"/>
      <c r="AC9" s="662"/>
      <c r="AD9" s="663">
        <v>73889</v>
      </c>
      <c r="AE9" s="663"/>
      <c r="AF9" s="663"/>
      <c r="AG9" s="663"/>
      <c r="AH9" s="663"/>
      <c r="AI9" s="663"/>
      <c r="AJ9" s="663"/>
      <c r="AK9" s="663"/>
      <c r="AL9" s="664">
        <v>0.5</v>
      </c>
      <c r="AM9" s="665"/>
      <c r="AN9" s="665"/>
      <c r="AO9" s="666"/>
      <c r="AP9" s="656" t="s">
        <v>234</v>
      </c>
      <c r="AQ9" s="657"/>
      <c r="AR9" s="657"/>
      <c r="AS9" s="657"/>
      <c r="AT9" s="657"/>
      <c r="AU9" s="657"/>
      <c r="AV9" s="657"/>
      <c r="AW9" s="657"/>
      <c r="AX9" s="657"/>
      <c r="AY9" s="657"/>
      <c r="AZ9" s="657"/>
      <c r="BA9" s="657"/>
      <c r="BB9" s="657"/>
      <c r="BC9" s="657"/>
      <c r="BD9" s="657"/>
      <c r="BE9" s="657"/>
      <c r="BF9" s="658"/>
      <c r="BG9" s="659">
        <v>4375232</v>
      </c>
      <c r="BH9" s="660"/>
      <c r="BI9" s="660"/>
      <c r="BJ9" s="660"/>
      <c r="BK9" s="660"/>
      <c r="BL9" s="660"/>
      <c r="BM9" s="660"/>
      <c r="BN9" s="661"/>
      <c r="BO9" s="662">
        <v>31.5</v>
      </c>
      <c r="BP9" s="662"/>
      <c r="BQ9" s="662"/>
      <c r="BR9" s="662"/>
      <c r="BS9" s="668" t="s">
        <v>226</v>
      </c>
      <c r="BT9" s="660"/>
      <c r="BU9" s="660"/>
      <c r="BV9" s="660"/>
      <c r="BW9" s="660"/>
      <c r="BX9" s="660"/>
      <c r="BY9" s="660"/>
      <c r="BZ9" s="660"/>
      <c r="CA9" s="660"/>
      <c r="CB9" s="669"/>
      <c r="CD9" s="674" t="s">
        <v>235</v>
      </c>
      <c r="CE9" s="675"/>
      <c r="CF9" s="675"/>
      <c r="CG9" s="675"/>
      <c r="CH9" s="675"/>
      <c r="CI9" s="675"/>
      <c r="CJ9" s="675"/>
      <c r="CK9" s="675"/>
      <c r="CL9" s="675"/>
      <c r="CM9" s="675"/>
      <c r="CN9" s="675"/>
      <c r="CO9" s="675"/>
      <c r="CP9" s="675"/>
      <c r="CQ9" s="676"/>
      <c r="CR9" s="659">
        <v>2450214</v>
      </c>
      <c r="CS9" s="660"/>
      <c r="CT9" s="660"/>
      <c r="CU9" s="660"/>
      <c r="CV9" s="660"/>
      <c r="CW9" s="660"/>
      <c r="CX9" s="660"/>
      <c r="CY9" s="661"/>
      <c r="CZ9" s="662">
        <v>8.8000000000000007</v>
      </c>
      <c r="DA9" s="662"/>
      <c r="DB9" s="662"/>
      <c r="DC9" s="662"/>
      <c r="DD9" s="668">
        <v>228801</v>
      </c>
      <c r="DE9" s="660"/>
      <c r="DF9" s="660"/>
      <c r="DG9" s="660"/>
      <c r="DH9" s="660"/>
      <c r="DI9" s="660"/>
      <c r="DJ9" s="660"/>
      <c r="DK9" s="660"/>
      <c r="DL9" s="660"/>
      <c r="DM9" s="660"/>
      <c r="DN9" s="660"/>
      <c r="DO9" s="660"/>
      <c r="DP9" s="661"/>
      <c r="DQ9" s="668">
        <v>2115913</v>
      </c>
      <c r="DR9" s="660"/>
      <c r="DS9" s="660"/>
      <c r="DT9" s="660"/>
      <c r="DU9" s="660"/>
      <c r="DV9" s="660"/>
      <c r="DW9" s="660"/>
      <c r="DX9" s="660"/>
      <c r="DY9" s="660"/>
      <c r="DZ9" s="660"/>
      <c r="EA9" s="660"/>
      <c r="EB9" s="660"/>
      <c r="EC9" s="669"/>
    </row>
    <row r="10" spans="2:143" ht="11.25" customHeight="1" x14ac:dyDescent="0.15">
      <c r="B10" s="656" t="s">
        <v>236</v>
      </c>
      <c r="C10" s="657"/>
      <c r="D10" s="657"/>
      <c r="E10" s="657"/>
      <c r="F10" s="657"/>
      <c r="G10" s="657"/>
      <c r="H10" s="657"/>
      <c r="I10" s="657"/>
      <c r="J10" s="657"/>
      <c r="K10" s="657"/>
      <c r="L10" s="657"/>
      <c r="M10" s="657"/>
      <c r="N10" s="657"/>
      <c r="O10" s="657"/>
      <c r="P10" s="657"/>
      <c r="Q10" s="658"/>
      <c r="R10" s="659" t="s">
        <v>226</v>
      </c>
      <c r="S10" s="660"/>
      <c r="T10" s="660"/>
      <c r="U10" s="660"/>
      <c r="V10" s="660"/>
      <c r="W10" s="660"/>
      <c r="X10" s="660"/>
      <c r="Y10" s="661"/>
      <c r="Z10" s="662" t="s">
        <v>226</v>
      </c>
      <c r="AA10" s="662"/>
      <c r="AB10" s="662"/>
      <c r="AC10" s="662"/>
      <c r="AD10" s="663" t="s">
        <v>226</v>
      </c>
      <c r="AE10" s="663"/>
      <c r="AF10" s="663"/>
      <c r="AG10" s="663"/>
      <c r="AH10" s="663"/>
      <c r="AI10" s="663"/>
      <c r="AJ10" s="663"/>
      <c r="AK10" s="663"/>
      <c r="AL10" s="664" t="s">
        <v>226</v>
      </c>
      <c r="AM10" s="665"/>
      <c r="AN10" s="665"/>
      <c r="AO10" s="666"/>
      <c r="AP10" s="656" t="s">
        <v>237</v>
      </c>
      <c r="AQ10" s="657"/>
      <c r="AR10" s="657"/>
      <c r="AS10" s="657"/>
      <c r="AT10" s="657"/>
      <c r="AU10" s="657"/>
      <c r="AV10" s="657"/>
      <c r="AW10" s="657"/>
      <c r="AX10" s="657"/>
      <c r="AY10" s="657"/>
      <c r="AZ10" s="657"/>
      <c r="BA10" s="657"/>
      <c r="BB10" s="657"/>
      <c r="BC10" s="657"/>
      <c r="BD10" s="657"/>
      <c r="BE10" s="657"/>
      <c r="BF10" s="658"/>
      <c r="BG10" s="659">
        <v>213083</v>
      </c>
      <c r="BH10" s="660"/>
      <c r="BI10" s="660"/>
      <c r="BJ10" s="660"/>
      <c r="BK10" s="660"/>
      <c r="BL10" s="660"/>
      <c r="BM10" s="660"/>
      <c r="BN10" s="661"/>
      <c r="BO10" s="662">
        <v>1.5</v>
      </c>
      <c r="BP10" s="662"/>
      <c r="BQ10" s="662"/>
      <c r="BR10" s="662"/>
      <c r="BS10" s="668" t="s">
        <v>226</v>
      </c>
      <c r="BT10" s="660"/>
      <c r="BU10" s="660"/>
      <c r="BV10" s="660"/>
      <c r="BW10" s="660"/>
      <c r="BX10" s="660"/>
      <c r="BY10" s="660"/>
      <c r="BZ10" s="660"/>
      <c r="CA10" s="660"/>
      <c r="CB10" s="669"/>
      <c r="CD10" s="674" t="s">
        <v>238</v>
      </c>
      <c r="CE10" s="675"/>
      <c r="CF10" s="675"/>
      <c r="CG10" s="675"/>
      <c r="CH10" s="675"/>
      <c r="CI10" s="675"/>
      <c r="CJ10" s="675"/>
      <c r="CK10" s="675"/>
      <c r="CL10" s="675"/>
      <c r="CM10" s="675"/>
      <c r="CN10" s="675"/>
      <c r="CO10" s="675"/>
      <c r="CP10" s="675"/>
      <c r="CQ10" s="676"/>
      <c r="CR10" s="659">
        <v>80861</v>
      </c>
      <c r="CS10" s="660"/>
      <c r="CT10" s="660"/>
      <c r="CU10" s="660"/>
      <c r="CV10" s="660"/>
      <c r="CW10" s="660"/>
      <c r="CX10" s="660"/>
      <c r="CY10" s="661"/>
      <c r="CZ10" s="662">
        <v>0.3</v>
      </c>
      <c r="DA10" s="662"/>
      <c r="DB10" s="662"/>
      <c r="DC10" s="662"/>
      <c r="DD10" s="668" t="s">
        <v>139</v>
      </c>
      <c r="DE10" s="660"/>
      <c r="DF10" s="660"/>
      <c r="DG10" s="660"/>
      <c r="DH10" s="660"/>
      <c r="DI10" s="660"/>
      <c r="DJ10" s="660"/>
      <c r="DK10" s="660"/>
      <c r="DL10" s="660"/>
      <c r="DM10" s="660"/>
      <c r="DN10" s="660"/>
      <c r="DO10" s="660"/>
      <c r="DP10" s="661"/>
      <c r="DQ10" s="668">
        <v>69825</v>
      </c>
      <c r="DR10" s="660"/>
      <c r="DS10" s="660"/>
      <c r="DT10" s="660"/>
      <c r="DU10" s="660"/>
      <c r="DV10" s="660"/>
      <c r="DW10" s="660"/>
      <c r="DX10" s="660"/>
      <c r="DY10" s="660"/>
      <c r="DZ10" s="660"/>
      <c r="EA10" s="660"/>
      <c r="EB10" s="660"/>
      <c r="EC10" s="669"/>
    </row>
    <row r="11" spans="2:143" ht="11.25" customHeight="1" x14ac:dyDescent="0.15">
      <c r="B11" s="656" t="s">
        <v>239</v>
      </c>
      <c r="C11" s="657"/>
      <c r="D11" s="657"/>
      <c r="E11" s="657"/>
      <c r="F11" s="657"/>
      <c r="G11" s="657"/>
      <c r="H11" s="657"/>
      <c r="I11" s="657"/>
      <c r="J11" s="657"/>
      <c r="K11" s="657"/>
      <c r="L11" s="657"/>
      <c r="M11" s="657"/>
      <c r="N11" s="657"/>
      <c r="O11" s="657"/>
      <c r="P11" s="657"/>
      <c r="Q11" s="658"/>
      <c r="R11" s="659" t="s">
        <v>226</v>
      </c>
      <c r="S11" s="660"/>
      <c r="T11" s="660"/>
      <c r="U11" s="660"/>
      <c r="V11" s="660"/>
      <c r="W11" s="660"/>
      <c r="X11" s="660"/>
      <c r="Y11" s="661"/>
      <c r="Z11" s="662" t="s">
        <v>139</v>
      </c>
      <c r="AA11" s="662"/>
      <c r="AB11" s="662"/>
      <c r="AC11" s="662"/>
      <c r="AD11" s="663" t="s">
        <v>139</v>
      </c>
      <c r="AE11" s="663"/>
      <c r="AF11" s="663"/>
      <c r="AG11" s="663"/>
      <c r="AH11" s="663"/>
      <c r="AI11" s="663"/>
      <c r="AJ11" s="663"/>
      <c r="AK11" s="663"/>
      <c r="AL11" s="664" t="s">
        <v>139</v>
      </c>
      <c r="AM11" s="665"/>
      <c r="AN11" s="665"/>
      <c r="AO11" s="666"/>
      <c r="AP11" s="656" t="s">
        <v>240</v>
      </c>
      <c r="AQ11" s="657"/>
      <c r="AR11" s="657"/>
      <c r="AS11" s="657"/>
      <c r="AT11" s="657"/>
      <c r="AU11" s="657"/>
      <c r="AV11" s="657"/>
      <c r="AW11" s="657"/>
      <c r="AX11" s="657"/>
      <c r="AY11" s="657"/>
      <c r="AZ11" s="657"/>
      <c r="BA11" s="657"/>
      <c r="BB11" s="657"/>
      <c r="BC11" s="657"/>
      <c r="BD11" s="657"/>
      <c r="BE11" s="657"/>
      <c r="BF11" s="658"/>
      <c r="BG11" s="659">
        <v>836989</v>
      </c>
      <c r="BH11" s="660"/>
      <c r="BI11" s="660"/>
      <c r="BJ11" s="660"/>
      <c r="BK11" s="660"/>
      <c r="BL11" s="660"/>
      <c r="BM11" s="660"/>
      <c r="BN11" s="661"/>
      <c r="BO11" s="662">
        <v>6</v>
      </c>
      <c r="BP11" s="662"/>
      <c r="BQ11" s="662"/>
      <c r="BR11" s="662"/>
      <c r="BS11" s="668">
        <v>117524</v>
      </c>
      <c r="BT11" s="660"/>
      <c r="BU11" s="660"/>
      <c r="BV11" s="660"/>
      <c r="BW11" s="660"/>
      <c r="BX11" s="660"/>
      <c r="BY11" s="660"/>
      <c r="BZ11" s="660"/>
      <c r="CA11" s="660"/>
      <c r="CB11" s="669"/>
      <c r="CD11" s="674" t="s">
        <v>241</v>
      </c>
      <c r="CE11" s="675"/>
      <c r="CF11" s="675"/>
      <c r="CG11" s="675"/>
      <c r="CH11" s="675"/>
      <c r="CI11" s="675"/>
      <c r="CJ11" s="675"/>
      <c r="CK11" s="675"/>
      <c r="CL11" s="675"/>
      <c r="CM11" s="675"/>
      <c r="CN11" s="675"/>
      <c r="CO11" s="675"/>
      <c r="CP11" s="675"/>
      <c r="CQ11" s="676"/>
      <c r="CR11" s="659">
        <v>362341</v>
      </c>
      <c r="CS11" s="660"/>
      <c r="CT11" s="660"/>
      <c r="CU11" s="660"/>
      <c r="CV11" s="660"/>
      <c r="CW11" s="660"/>
      <c r="CX11" s="660"/>
      <c r="CY11" s="661"/>
      <c r="CZ11" s="662">
        <v>1.3</v>
      </c>
      <c r="DA11" s="662"/>
      <c r="DB11" s="662"/>
      <c r="DC11" s="662"/>
      <c r="DD11" s="668">
        <v>96239</v>
      </c>
      <c r="DE11" s="660"/>
      <c r="DF11" s="660"/>
      <c r="DG11" s="660"/>
      <c r="DH11" s="660"/>
      <c r="DI11" s="660"/>
      <c r="DJ11" s="660"/>
      <c r="DK11" s="660"/>
      <c r="DL11" s="660"/>
      <c r="DM11" s="660"/>
      <c r="DN11" s="660"/>
      <c r="DO11" s="660"/>
      <c r="DP11" s="661"/>
      <c r="DQ11" s="668">
        <v>236063</v>
      </c>
      <c r="DR11" s="660"/>
      <c r="DS11" s="660"/>
      <c r="DT11" s="660"/>
      <c r="DU11" s="660"/>
      <c r="DV11" s="660"/>
      <c r="DW11" s="660"/>
      <c r="DX11" s="660"/>
      <c r="DY11" s="660"/>
      <c r="DZ11" s="660"/>
      <c r="EA11" s="660"/>
      <c r="EB11" s="660"/>
      <c r="EC11" s="669"/>
    </row>
    <row r="12" spans="2:143" ht="11.25" customHeight="1" x14ac:dyDescent="0.15">
      <c r="B12" s="656" t="s">
        <v>242</v>
      </c>
      <c r="C12" s="657"/>
      <c r="D12" s="657"/>
      <c r="E12" s="657"/>
      <c r="F12" s="657"/>
      <c r="G12" s="657"/>
      <c r="H12" s="657"/>
      <c r="I12" s="657"/>
      <c r="J12" s="657"/>
      <c r="K12" s="657"/>
      <c r="L12" s="657"/>
      <c r="M12" s="657"/>
      <c r="N12" s="657"/>
      <c r="O12" s="657"/>
      <c r="P12" s="657"/>
      <c r="Q12" s="658"/>
      <c r="R12" s="659">
        <v>1461587</v>
      </c>
      <c r="S12" s="660"/>
      <c r="T12" s="660"/>
      <c r="U12" s="660"/>
      <c r="V12" s="660"/>
      <c r="W12" s="660"/>
      <c r="X12" s="660"/>
      <c r="Y12" s="661"/>
      <c r="Z12" s="662">
        <v>5</v>
      </c>
      <c r="AA12" s="662"/>
      <c r="AB12" s="662"/>
      <c r="AC12" s="662"/>
      <c r="AD12" s="663">
        <v>1461587</v>
      </c>
      <c r="AE12" s="663"/>
      <c r="AF12" s="663"/>
      <c r="AG12" s="663"/>
      <c r="AH12" s="663"/>
      <c r="AI12" s="663"/>
      <c r="AJ12" s="663"/>
      <c r="AK12" s="663"/>
      <c r="AL12" s="664">
        <v>8.9</v>
      </c>
      <c r="AM12" s="665"/>
      <c r="AN12" s="665"/>
      <c r="AO12" s="666"/>
      <c r="AP12" s="656" t="s">
        <v>243</v>
      </c>
      <c r="AQ12" s="657"/>
      <c r="AR12" s="657"/>
      <c r="AS12" s="657"/>
      <c r="AT12" s="657"/>
      <c r="AU12" s="657"/>
      <c r="AV12" s="657"/>
      <c r="AW12" s="657"/>
      <c r="AX12" s="657"/>
      <c r="AY12" s="657"/>
      <c r="AZ12" s="657"/>
      <c r="BA12" s="657"/>
      <c r="BB12" s="657"/>
      <c r="BC12" s="657"/>
      <c r="BD12" s="657"/>
      <c r="BE12" s="657"/>
      <c r="BF12" s="658"/>
      <c r="BG12" s="659">
        <v>6307002</v>
      </c>
      <c r="BH12" s="660"/>
      <c r="BI12" s="660"/>
      <c r="BJ12" s="660"/>
      <c r="BK12" s="660"/>
      <c r="BL12" s="660"/>
      <c r="BM12" s="660"/>
      <c r="BN12" s="661"/>
      <c r="BO12" s="662">
        <v>45.4</v>
      </c>
      <c r="BP12" s="662"/>
      <c r="BQ12" s="662"/>
      <c r="BR12" s="662"/>
      <c r="BS12" s="668" t="s">
        <v>226</v>
      </c>
      <c r="BT12" s="660"/>
      <c r="BU12" s="660"/>
      <c r="BV12" s="660"/>
      <c r="BW12" s="660"/>
      <c r="BX12" s="660"/>
      <c r="BY12" s="660"/>
      <c r="BZ12" s="660"/>
      <c r="CA12" s="660"/>
      <c r="CB12" s="669"/>
      <c r="CD12" s="674" t="s">
        <v>244</v>
      </c>
      <c r="CE12" s="675"/>
      <c r="CF12" s="675"/>
      <c r="CG12" s="675"/>
      <c r="CH12" s="675"/>
      <c r="CI12" s="675"/>
      <c r="CJ12" s="675"/>
      <c r="CK12" s="675"/>
      <c r="CL12" s="675"/>
      <c r="CM12" s="675"/>
      <c r="CN12" s="675"/>
      <c r="CO12" s="675"/>
      <c r="CP12" s="675"/>
      <c r="CQ12" s="676"/>
      <c r="CR12" s="659">
        <v>937389</v>
      </c>
      <c r="CS12" s="660"/>
      <c r="CT12" s="660"/>
      <c r="CU12" s="660"/>
      <c r="CV12" s="660"/>
      <c r="CW12" s="660"/>
      <c r="CX12" s="660"/>
      <c r="CY12" s="661"/>
      <c r="CZ12" s="662">
        <v>3.4</v>
      </c>
      <c r="DA12" s="662"/>
      <c r="DB12" s="662"/>
      <c r="DC12" s="662"/>
      <c r="DD12" s="668">
        <v>250010</v>
      </c>
      <c r="DE12" s="660"/>
      <c r="DF12" s="660"/>
      <c r="DG12" s="660"/>
      <c r="DH12" s="660"/>
      <c r="DI12" s="660"/>
      <c r="DJ12" s="660"/>
      <c r="DK12" s="660"/>
      <c r="DL12" s="660"/>
      <c r="DM12" s="660"/>
      <c r="DN12" s="660"/>
      <c r="DO12" s="660"/>
      <c r="DP12" s="661"/>
      <c r="DQ12" s="668">
        <v>330173</v>
      </c>
      <c r="DR12" s="660"/>
      <c r="DS12" s="660"/>
      <c r="DT12" s="660"/>
      <c r="DU12" s="660"/>
      <c r="DV12" s="660"/>
      <c r="DW12" s="660"/>
      <c r="DX12" s="660"/>
      <c r="DY12" s="660"/>
      <c r="DZ12" s="660"/>
      <c r="EA12" s="660"/>
      <c r="EB12" s="660"/>
      <c r="EC12" s="669"/>
    </row>
    <row r="13" spans="2:143" ht="11.25" customHeight="1" x14ac:dyDescent="0.15">
      <c r="B13" s="656" t="s">
        <v>245</v>
      </c>
      <c r="C13" s="657"/>
      <c r="D13" s="657"/>
      <c r="E13" s="657"/>
      <c r="F13" s="657"/>
      <c r="G13" s="657"/>
      <c r="H13" s="657"/>
      <c r="I13" s="657"/>
      <c r="J13" s="657"/>
      <c r="K13" s="657"/>
      <c r="L13" s="657"/>
      <c r="M13" s="657"/>
      <c r="N13" s="657"/>
      <c r="O13" s="657"/>
      <c r="P13" s="657"/>
      <c r="Q13" s="658"/>
      <c r="R13" s="659">
        <v>1951</v>
      </c>
      <c r="S13" s="660"/>
      <c r="T13" s="660"/>
      <c r="U13" s="660"/>
      <c r="V13" s="660"/>
      <c r="W13" s="660"/>
      <c r="X13" s="660"/>
      <c r="Y13" s="661"/>
      <c r="Z13" s="662">
        <v>0</v>
      </c>
      <c r="AA13" s="662"/>
      <c r="AB13" s="662"/>
      <c r="AC13" s="662"/>
      <c r="AD13" s="663">
        <v>1951</v>
      </c>
      <c r="AE13" s="663"/>
      <c r="AF13" s="663"/>
      <c r="AG13" s="663"/>
      <c r="AH13" s="663"/>
      <c r="AI13" s="663"/>
      <c r="AJ13" s="663"/>
      <c r="AK13" s="663"/>
      <c r="AL13" s="664">
        <v>0</v>
      </c>
      <c r="AM13" s="665"/>
      <c r="AN13" s="665"/>
      <c r="AO13" s="666"/>
      <c r="AP13" s="656" t="s">
        <v>246</v>
      </c>
      <c r="AQ13" s="657"/>
      <c r="AR13" s="657"/>
      <c r="AS13" s="657"/>
      <c r="AT13" s="657"/>
      <c r="AU13" s="657"/>
      <c r="AV13" s="657"/>
      <c r="AW13" s="657"/>
      <c r="AX13" s="657"/>
      <c r="AY13" s="657"/>
      <c r="AZ13" s="657"/>
      <c r="BA13" s="657"/>
      <c r="BB13" s="657"/>
      <c r="BC13" s="657"/>
      <c r="BD13" s="657"/>
      <c r="BE13" s="657"/>
      <c r="BF13" s="658"/>
      <c r="BG13" s="659">
        <v>6255544</v>
      </c>
      <c r="BH13" s="660"/>
      <c r="BI13" s="660"/>
      <c r="BJ13" s="660"/>
      <c r="BK13" s="660"/>
      <c r="BL13" s="660"/>
      <c r="BM13" s="660"/>
      <c r="BN13" s="661"/>
      <c r="BO13" s="662">
        <v>45</v>
      </c>
      <c r="BP13" s="662"/>
      <c r="BQ13" s="662"/>
      <c r="BR13" s="662"/>
      <c r="BS13" s="668" t="s">
        <v>139</v>
      </c>
      <c r="BT13" s="660"/>
      <c r="BU13" s="660"/>
      <c r="BV13" s="660"/>
      <c r="BW13" s="660"/>
      <c r="BX13" s="660"/>
      <c r="BY13" s="660"/>
      <c r="BZ13" s="660"/>
      <c r="CA13" s="660"/>
      <c r="CB13" s="669"/>
      <c r="CD13" s="674" t="s">
        <v>247</v>
      </c>
      <c r="CE13" s="675"/>
      <c r="CF13" s="675"/>
      <c r="CG13" s="675"/>
      <c r="CH13" s="675"/>
      <c r="CI13" s="675"/>
      <c r="CJ13" s="675"/>
      <c r="CK13" s="675"/>
      <c r="CL13" s="675"/>
      <c r="CM13" s="675"/>
      <c r="CN13" s="675"/>
      <c r="CO13" s="675"/>
      <c r="CP13" s="675"/>
      <c r="CQ13" s="676"/>
      <c r="CR13" s="659">
        <v>2232718</v>
      </c>
      <c r="CS13" s="660"/>
      <c r="CT13" s="660"/>
      <c r="CU13" s="660"/>
      <c r="CV13" s="660"/>
      <c r="CW13" s="660"/>
      <c r="CX13" s="660"/>
      <c r="CY13" s="661"/>
      <c r="CZ13" s="662">
        <v>8.1</v>
      </c>
      <c r="DA13" s="662"/>
      <c r="DB13" s="662"/>
      <c r="DC13" s="662"/>
      <c r="DD13" s="668">
        <v>1509075</v>
      </c>
      <c r="DE13" s="660"/>
      <c r="DF13" s="660"/>
      <c r="DG13" s="660"/>
      <c r="DH13" s="660"/>
      <c r="DI13" s="660"/>
      <c r="DJ13" s="660"/>
      <c r="DK13" s="660"/>
      <c r="DL13" s="660"/>
      <c r="DM13" s="660"/>
      <c r="DN13" s="660"/>
      <c r="DO13" s="660"/>
      <c r="DP13" s="661"/>
      <c r="DQ13" s="668">
        <v>1082001</v>
      </c>
      <c r="DR13" s="660"/>
      <c r="DS13" s="660"/>
      <c r="DT13" s="660"/>
      <c r="DU13" s="660"/>
      <c r="DV13" s="660"/>
      <c r="DW13" s="660"/>
      <c r="DX13" s="660"/>
      <c r="DY13" s="660"/>
      <c r="DZ13" s="660"/>
      <c r="EA13" s="660"/>
      <c r="EB13" s="660"/>
      <c r="EC13" s="669"/>
    </row>
    <row r="14" spans="2:143" ht="11.25" customHeight="1" x14ac:dyDescent="0.15">
      <c r="B14" s="656" t="s">
        <v>248</v>
      </c>
      <c r="C14" s="657"/>
      <c r="D14" s="657"/>
      <c r="E14" s="657"/>
      <c r="F14" s="657"/>
      <c r="G14" s="657"/>
      <c r="H14" s="657"/>
      <c r="I14" s="657"/>
      <c r="J14" s="657"/>
      <c r="K14" s="657"/>
      <c r="L14" s="657"/>
      <c r="M14" s="657"/>
      <c r="N14" s="657"/>
      <c r="O14" s="657"/>
      <c r="P14" s="657"/>
      <c r="Q14" s="658"/>
      <c r="R14" s="659" t="s">
        <v>139</v>
      </c>
      <c r="S14" s="660"/>
      <c r="T14" s="660"/>
      <c r="U14" s="660"/>
      <c r="V14" s="660"/>
      <c r="W14" s="660"/>
      <c r="X14" s="660"/>
      <c r="Y14" s="661"/>
      <c r="Z14" s="662" t="s">
        <v>226</v>
      </c>
      <c r="AA14" s="662"/>
      <c r="AB14" s="662"/>
      <c r="AC14" s="662"/>
      <c r="AD14" s="663" t="s">
        <v>139</v>
      </c>
      <c r="AE14" s="663"/>
      <c r="AF14" s="663"/>
      <c r="AG14" s="663"/>
      <c r="AH14" s="663"/>
      <c r="AI14" s="663"/>
      <c r="AJ14" s="663"/>
      <c r="AK14" s="663"/>
      <c r="AL14" s="664" t="s">
        <v>226</v>
      </c>
      <c r="AM14" s="665"/>
      <c r="AN14" s="665"/>
      <c r="AO14" s="666"/>
      <c r="AP14" s="656" t="s">
        <v>249</v>
      </c>
      <c r="AQ14" s="657"/>
      <c r="AR14" s="657"/>
      <c r="AS14" s="657"/>
      <c r="AT14" s="657"/>
      <c r="AU14" s="657"/>
      <c r="AV14" s="657"/>
      <c r="AW14" s="657"/>
      <c r="AX14" s="657"/>
      <c r="AY14" s="657"/>
      <c r="AZ14" s="657"/>
      <c r="BA14" s="657"/>
      <c r="BB14" s="657"/>
      <c r="BC14" s="657"/>
      <c r="BD14" s="657"/>
      <c r="BE14" s="657"/>
      <c r="BF14" s="658"/>
      <c r="BG14" s="659">
        <v>196365</v>
      </c>
      <c r="BH14" s="660"/>
      <c r="BI14" s="660"/>
      <c r="BJ14" s="660"/>
      <c r="BK14" s="660"/>
      <c r="BL14" s="660"/>
      <c r="BM14" s="660"/>
      <c r="BN14" s="661"/>
      <c r="BO14" s="662">
        <v>1.4</v>
      </c>
      <c r="BP14" s="662"/>
      <c r="BQ14" s="662"/>
      <c r="BR14" s="662"/>
      <c r="BS14" s="668" t="s">
        <v>139</v>
      </c>
      <c r="BT14" s="660"/>
      <c r="BU14" s="660"/>
      <c r="BV14" s="660"/>
      <c r="BW14" s="660"/>
      <c r="BX14" s="660"/>
      <c r="BY14" s="660"/>
      <c r="BZ14" s="660"/>
      <c r="CA14" s="660"/>
      <c r="CB14" s="669"/>
      <c r="CD14" s="674" t="s">
        <v>250</v>
      </c>
      <c r="CE14" s="675"/>
      <c r="CF14" s="675"/>
      <c r="CG14" s="675"/>
      <c r="CH14" s="675"/>
      <c r="CI14" s="675"/>
      <c r="CJ14" s="675"/>
      <c r="CK14" s="675"/>
      <c r="CL14" s="675"/>
      <c r="CM14" s="675"/>
      <c r="CN14" s="675"/>
      <c r="CO14" s="675"/>
      <c r="CP14" s="675"/>
      <c r="CQ14" s="676"/>
      <c r="CR14" s="659">
        <v>1294541</v>
      </c>
      <c r="CS14" s="660"/>
      <c r="CT14" s="660"/>
      <c r="CU14" s="660"/>
      <c r="CV14" s="660"/>
      <c r="CW14" s="660"/>
      <c r="CX14" s="660"/>
      <c r="CY14" s="661"/>
      <c r="CZ14" s="662">
        <v>4.7</v>
      </c>
      <c r="DA14" s="662"/>
      <c r="DB14" s="662"/>
      <c r="DC14" s="662"/>
      <c r="DD14" s="668">
        <v>273745</v>
      </c>
      <c r="DE14" s="660"/>
      <c r="DF14" s="660"/>
      <c r="DG14" s="660"/>
      <c r="DH14" s="660"/>
      <c r="DI14" s="660"/>
      <c r="DJ14" s="660"/>
      <c r="DK14" s="660"/>
      <c r="DL14" s="660"/>
      <c r="DM14" s="660"/>
      <c r="DN14" s="660"/>
      <c r="DO14" s="660"/>
      <c r="DP14" s="661"/>
      <c r="DQ14" s="668">
        <v>1022548</v>
      </c>
      <c r="DR14" s="660"/>
      <c r="DS14" s="660"/>
      <c r="DT14" s="660"/>
      <c r="DU14" s="660"/>
      <c r="DV14" s="660"/>
      <c r="DW14" s="660"/>
      <c r="DX14" s="660"/>
      <c r="DY14" s="660"/>
      <c r="DZ14" s="660"/>
      <c r="EA14" s="660"/>
      <c r="EB14" s="660"/>
      <c r="EC14" s="669"/>
    </row>
    <row r="15" spans="2:143" ht="11.25" customHeight="1" x14ac:dyDescent="0.15">
      <c r="B15" s="656" t="s">
        <v>251</v>
      </c>
      <c r="C15" s="657"/>
      <c r="D15" s="657"/>
      <c r="E15" s="657"/>
      <c r="F15" s="657"/>
      <c r="G15" s="657"/>
      <c r="H15" s="657"/>
      <c r="I15" s="657"/>
      <c r="J15" s="657"/>
      <c r="K15" s="657"/>
      <c r="L15" s="657"/>
      <c r="M15" s="657"/>
      <c r="N15" s="657"/>
      <c r="O15" s="657"/>
      <c r="P15" s="657"/>
      <c r="Q15" s="658"/>
      <c r="R15" s="659">
        <v>117061</v>
      </c>
      <c r="S15" s="660"/>
      <c r="T15" s="660"/>
      <c r="U15" s="660"/>
      <c r="V15" s="660"/>
      <c r="W15" s="660"/>
      <c r="X15" s="660"/>
      <c r="Y15" s="661"/>
      <c r="Z15" s="662">
        <v>0.4</v>
      </c>
      <c r="AA15" s="662"/>
      <c r="AB15" s="662"/>
      <c r="AC15" s="662"/>
      <c r="AD15" s="663">
        <v>117061</v>
      </c>
      <c r="AE15" s="663"/>
      <c r="AF15" s="663"/>
      <c r="AG15" s="663"/>
      <c r="AH15" s="663"/>
      <c r="AI15" s="663"/>
      <c r="AJ15" s="663"/>
      <c r="AK15" s="663"/>
      <c r="AL15" s="664">
        <v>0.7</v>
      </c>
      <c r="AM15" s="665"/>
      <c r="AN15" s="665"/>
      <c r="AO15" s="666"/>
      <c r="AP15" s="656" t="s">
        <v>252</v>
      </c>
      <c r="AQ15" s="657"/>
      <c r="AR15" s="657"/>
      <c r="AS15" s="657"/>
      <c r="AT15" s="657"/>
      <c r="AU15" s="657"/>
      <c r="AV15" s="657"/>
      <c r="AW15" s="657"/>
      <c r="AX15" s="657"/>
      <c r="AY15" s="657"/>
      <c r="AZ15" s="657"/>
      <c r="BA15" s="657"/>
      <c r="BB15" s="657"/>
      <c r="BC15" s="657"/>
      <c r="BD15" s="657"/>
      <c r="BE15" s="657"/>
      <c r="BF15" s="658"/>
      <c r="BG15" s="659">
        <v>603676</v>
      </c>
      <c r="BH15" s="660"/>
      <c r="BI15" s="660"/>
      <c r="BJ15" s="660"/>
      <c r="BK15" s="660"/>
      <c r="BL15" s="660"/>
      <c r="BM15" s="660"/>
      <c r="BN15" s="661"/>
      <c r="BO15" s="662">
        <v>4.3</v>
      </c>
      <c r="BP15" s="662"/>
      <c r="BQ15" s="662"/>
      <c r="BR15" s="662"/>
      <c r="BS15" s="668" t="s">
        <v>226</v>
      </c>
      <c r="BT15" s="660"/>
      <c r="BU15" s="660"/>
      <c r="BV15" s="660"/>
      <c r="BW15" s="660"/>
      <c r="BX15" s="660"/>
      <c r="BY15" s="660"/>
      <c r="BZ15" s="660"/>
      <c r="CA15" s="660"/>
      <c r="CB15" s="669"/>
      <c r="CD15" s="674" t="s">
        <v>253</v>
      </c>
      <c r="CE15" s="675"/>
      <c r="CF15" s="675"/>
      <c r="CG15" s="675"/>
      <c r="CH15" s="675"/>
      <c r="CI15" s="675"/>
      <c r="CJ15" s="675"/>
      <c r="CK15" s="675"/>
      <c r="CL15" s="675"/>
      <c r="CM15" s="675"/>
      <c r="CN15" s="675"/>
      <c r="CO15" s="675"/>
      <c r="CP15" s="675"/>
      <c r="CQ15" s="676"/>
      <c r="CR15" s="659">
        <v>3123360</v>
      </c>
      <c r="CS15" s="660"/>
      <c r="CT15" s="660"/>
      <c r="CU15" s="660"/>
      <c r="CV15" s="660"/>
      <c r="CW15" s="660"/>
      <c r="CX15" s="660"/>
      <c r="CY15" s="661"/>
      <c r="CZ15" s="662">
        <v>11.3</v>
      </c>
      <c r="DA15" s="662"/>
      <c r="DB15" s="662"/>
      <c r="DC15" s="662"/>
      <c r="DD15" s="668">
        <v>520933</v>
      </c>
      <c r="DE15" s="660"/>
      <c r="DF15" s="660"/>
      <c r="DG15" s="660"/>
      <c r="DH15" s="660"/>
      <c r="DI15" s="660"/>
      <c r="DJ15" s="660"/>
      <c r="DK15" s="660"/>
      <c r="DL15" s="660"/>
      <c r="DM15" s="660"/>
      <c r="DN15" s="660"/>
      <c r="DO15" s="660"/>
      <c r="DP15" s="661"/>
      <c r="DQ15" s="668">
        <v>2424211</v>
      </c>
      <c r="DR15" s="660"/>
      <c r="DS15" s="660"/>
      <c r="DT15" s="660"/>
      <c r="DU15" s="660"/>
      <c r="DV15" s="660"/>
      <c r="DW15" s="660"/>
      <c r="DX15" s="660"/>
      <c r="DY15" s="660"/>
      <c r="DZ15" s="660"/>
      <c r="EA15" s="660"/>
      <c r="EB15" s="660"/>
      <c r="EC15" s="669"/>
    </row>
    <row r="16" spans="2:143" ht="11.25" customHeight="1" x14ac:dyDescent="0.15">
      <c r="B16" s="656" t="s">
        <v>254</v>
      </c>
      <c r="C16" s="657"/>
      <c r="D16" s="657"/>
      <c r="E16" s="657"/>
      <c r="F16" s="657"/>
      <c r="G16" s="657"/>
      <c r="H16" s="657"/>
      <c r="I16" s="657"/>
      <c r="J16" s="657"/>
      <c r="K16" s="657"/>
      <c r="L16" s="657"/>
      <c r="M16" s="657"/>
      <c r="N16" s="657"/>
      <c r="O16" s="657"/>
      <c r="P16" s="657"/>
      <c r="Q16" s="658"/>
      <c r="R16" s="659" t="s">
        <v>226</v>
      </c>
      <c r="S16" s="660"/>
      <c r="T16" s="660"/>
      <c r="U16" s="660"/>
      <c r="V16" s="660"/>
      <c r="W16" s="660"/>
      <c r="X16" s="660"/>
      <c r="Y16" s="661"/>
      <c r="Z16" s="662" t="s">
        <v>139</v>
      </c>
      <c r="AA16" s="662"/>
      <c r="AB16" s="662"/>
      <c r="AC16" s="662"/>
      <c r="AD16" s="663" t="s">
        <v>139</v>
      </c>
      <c r="AE16" s="663"/>
      <c r="AF16" s="663"/>
      <c r="AG16" s="663"/>
      <c r="AH16" s="663"/>
      <c r="AI16" s="663"/>
      <c r="AJ16" s="663"/>
      <c r="AK16" s="663"/>
      <c r="AL16" s="664" t="s">
        <v>226</v>
      </c>
      <c r="AM16" s="665"/>
      <c r="AN16" s="665"/>
      <c r="AO16" s="666"/>
      <c r="AP16" s="656" t="s">
        <v>255</v>
      </c>
      <c r="AQ16" s="657"/>
      <c r="AR16" s="657"/>
      <c r="AS16" s="657"/>
      <c r="AT16" s="657"/>
      <c r="AU16" s="657"/>
      <c r="AV16" s="657"/>
      <c r="AW16" s="657"/>
      <c r="AX16" s="657"/>
      <c r="AY16" s="657"/>
      <c r="AZ16" s="657"/>
      <c r="BA16" s="657"/>
      <c r="BB16" s="657"/>
      <c r="BC16" s="657"/>
      <c r="BD16" s="657"/>
      <c r="BE16" s="657"/>
      <c r="BF16" s="658"/>
      <c r="BG16" s="659" t="s">
        <v>139</v>
      </c>
      <c r="BH16" s="660"/>
      <c r="BI16" s="660"/>
      <c r="BJ16" s="660"/>
      <c r="BK16" s="660"/>
      <c r="BL16" s="660"/>
      <c r="BM16" s="660"/>
      <c r="BN16" s="661"/>
      <c r="BO16" s="662" t="s">
        <v>139</v>
      </c>
      <c r="BP16" s="662"/>
      <c r="BQ16" s="662"/>
      <c r="BR16" s="662"/>
      <c r="BS16" s="668" t="s">
        <v>139</v>
      </c>
      <c r="BT16" s="660"/>
      <c r="BU16" s="660"/>
      <c r="BV16" s="660"/>
      <c r="BW16" s="660"/>
      <c r="BX16" s="660"/>
      <c r="BY16" s="660"/>
      <c r="BZ16" s="660"/>
      <c r="CA16" s="660"/>
      <c r="CB16" s="669"/>
      <c r="CD16" s="674" t="s">
        <v>256</v>
      </c>
      <c r="CE16" s="675"/>
      <c r="CF16" s="675"/>
      <c r="CG16" s="675"/>
      <c r="CH16" s="675"/>
      <c r="CI16" s="675"/>
      <c r="CJ16" s="675"/>
      <c r="CK16" s="675"/>
      <c r="CL16" s="675"/>
      <c r="CM16" s="675"/>
      <c r="CN16" s="675"/>
      <c r="CO16" s="675"/>
      <c r="CP16" s="675"/>
      <c r="CQ16" s="676"/>
      <c r="CR16" s="659">
        <v>28137</v>
      </c>
      <c r="CS16" s="660"/>
      <c r="CT16" s="660"/>
      <c r="CU16" s="660"/>
      <c r="CV16" s="660"/>
      <c r="CW16" s="660"/>
      <c r="CX16" s="660"/>
      <c r="CY16" s="661"/>
      <c r="CZ16" s="662">
        <v>0.1</v>
      </c>
      <c r="DA16" s="662"/>
      <c r="DB16" s="662"/>
      <c r="DC16" s="662"/>
      <c r="DD16" s="668" t="s">
        <v>139</v>
      </c>
      <c r="DE16" s="660"/>
      <c r="DF16" s="660"/>
      <c r="DG16" s="660"/>
      <c r="DH16" s="660"/>
      <c r="DI16" s="660"/>
      <c r="DJ16" s="660"/>
      <c r="DK16" s="660"/>
      <c r="DL16" s="660"/>
      <c r="DM16" s="660"/>
      <c r="DN16" s="660"/>
      <c r="DO16" s="660"/>
      <c r="DP16" s="661"/>
      <c r="DQ16" s="668">
        <v>28137</v>
      </c>
      <c r="DR16" s="660"/>
      <c r="DS16" s="660"/>
      <c r="DT16" s="660"/>
      <c r="DU16" s="660"/>
      <c r="DV16" s="660"/>
      <c r="DW16" s="660"/>
      <c r="DX16" s="660"/>
      <c r="DY16" s="660"/>
      <c r="DZ16" s="660"/>
      <c r="EA16" s="660"/>
      <c r="EB16" s="660"/>
      <c r="EC16" s="669"/>
    </row>
    <row r="17" spans="2:133" ht="11.25" customHeight="1" x14ac:dyDescent="0.15">
      <c r="B17" s="656" t="s">
        <v>257</v>
      </c>
      <c r="C17" s="657"/>
      <c r="D17" s="657"/>
      <c r="E17" s="657"/>
      <c r="F17" s="657"/>
      <c r="G17" s="657"/>
      <c r="H17" s="657"/>
      <c r="I17" s="657"/>
      <c r="J17" s="657"/>
      <c r="K17" s="657"/>
      <c r="L17" s="657"/>
      <c r="M17" s="657"/>
      <c r="N17" s="657"/>
      <c r="O17" s="657"/>
      <c r="P17" s="657"/>
      <c r="Q17" s="658"/>
      <c r="R17" s="659">
        <v>52811</v>
      </c>
      <c r="S17" s="660"/>
      <c r="T17" s="660"/>
      <c r="U17" s="660"/>
      <c r="V17" s="660"/>
      <c r="W17" s="660"/>
      <c r="X17" s="660"/>
      <c r="Y17" s="661"/>
      <c r="Z17" s="662">
        <v>0.2</v>
      </c>
      <c r="AA17" s="662"/>
      <c r="AB17" s="662"/>
      <c r="AC17" s="662"/>
      <c r="AD17" s="663">
        <v>52811</v>
      </c>
      <c r="AE17" s="663"/>
      <c r="AF17" s="663"/>
      <c r="AG17" s="663"/>
      <c r="AH17" s="663"/>
      <c r="AI17" s="663"/>
      <c r="AJ17" s="663"/>
      <c r="AK17" s="663"/>
      <c r="AL17" s="664">
        <v>0.3</v>
      </c>
      <c r="AM17" s="665"/>
      <c r="AN17" s="665"/>
      <c r="AO17" s="666"/>
      <c r="AP17" s="656" t="s">
        <v>258</v>
      </c>
      <c r="AQ17" s="657"/>
      <c r="AR17" s="657"/>
      <c r="AS17" s="657"/>
      <c r="AT17" s="657"/>
      <c r="AU17" s="657"/>
      <c r="AV17" s="657"/>
      <c r="AW17" s="657"/>
      <c r="AX17" s="657"/>
      <c r="AY17" s="657"/>
      <c r="AZ17" s="657"/>
      <c r="BA17" s="657"/>
      <c r="BB17" s="657"/>
      <c r="BC17" s="657"/>
      <c r="BD17" s="657"/>
      <c r="BE17" s="657"/>
      <c r="BF17" s="658"/>
      <c r="BG17" s="659" t="s">
        <v>139</v>
      </c>
      <c r="BH17" s="660"/>
      <c r="BI17" s="660"/>
      <c r="BJ17" s="660"/>
      <c r="BK17" s="660"/>
      <c r="BL17" s="660"/>
      <c r="BM17" s="660"/>
      <c r="BN17" s="661"/>
      <c r="BO17" s="662" t="s">
        <v>226</v>
      </c>
      <c r="BP17" s="662"/>
      <c r="BQ17" s="662"/>
      <c r="BR17" s="662"/>
      <c r="BS17" s="668" t="s">
        <v>139</v>
      </c>
      <c r="BT17" s="660"/>
      <c r="BU17" s="660"/>
      <c r="BV17" s="660"/>
      <c r="BW17" s="660"/>
      <c r="BX17" s="660"/>
      <c r="BY17" s="660"/>
      <c r="BZ17" s="660"/>
      <c r="CA17" s="660"/>
      <c r="CB17" s="669"/>
      <c r="CD17" s="674" t="s">
        <v>259</v>
      </c>
      <c r="CE17" s="675"/>
      <c r="CF17" s="675"/>
      <c r="CG17" s="675"/>
      <c r="CH17" s="675"/>
      <c r="CI17" s="675"/>
      <c r="CJ17" s="675"/>
      <c r="CK17" s="675"/>
      <c r="CL17" s="675"/>
      <c r="CM17" s="675"/>
      <c r="CN17" s="675"/>
      <c r="CO17" s="675"/>
      <c r="CP17" s="675"/>
      <c r="CQ17" s="676"/>
      <c r="CR17" s="659">
        <v>3257518</v>
      </c>
      <c r="CS17" s="660"/>
      <c r="CT17" s="660"/>
      <c r="CU17" s="660"/>
      <c r="CV17" s="660"/>
      <c r="CW17" s="660"/>
      <c r="CX17" s="660"/>
      <c r="CY17" s="661"/>
      <c r="CZ17" s="662">
        <v>11.8</v>
      </c>
      <c r="DA17" s="662"/>
      <c r="DB17" s="662"/>
      <c r="DC17" s="662"/>
      <c r="DD17" s="668" t="s">
        <v>139</v>
      </c>
      <c r="DE17" s="660"/>
      <c r="DF17" s="660"/>
      <c r="DG17" s="660"/>
      <c r="DH17" s="660"/>
      <c r="DI17" s="660"/>
      <c r="DJ17" s="660"/>
      <c r="DK17" s="660"/>
      <c r="DL17" s="660"/>
      <c r="DM17" s="660"/>
      <c r="DN17" s="660"/>
      <c r="DO17" s="660"/>
      <c r="DP17" s="661"/>
      <c r="DQ17" s="668">
        <v>3159069</v>
      </c>
      <c r="DR17" s="660"/>
      <c r="DS17" s="660"/>
      <c r="DT17" s="660"/>
      <c r="DU17" s="660"/>
      <c r="DV17" s="660"/>
      <c r="DW17" s="660"/>
      <c r="DX17" s="660"/>
      <c r="DY17" s="660"/>
      <c r="DZ17" s="660"/>
      <c r="EA17" s="660"/>
      <c r="EB17" s="660"/>
      <c r="EC17" s="669"/>
    </row>
    <row r="18" spans="2:133" ht="11.25" customHeight="1" x14ac:dyDescent="0.15">
      <c r="B18" s="656" t="s">
        <v>260</v>
      </c>
      <c r="C18" s="657"/>
      <c r="D18" s="657"/>
      <c r="E18" s="657"/>
      <c r="F18" s="657"/>
      <c r="G18" s="657"/>
      <c r="H18" s="657"/>
      <c r="I18" s="657"/>
      <c r="J18" s="657"/>
      <c r="K18" s="657"/>
      <c r="L18" s="657"/>
      <c r="M18" s="657"/>
      <c r="N18" s="657"/>
      <c r="O18" s="657"/>
      <c r="P18" s="657"/>
      <c r="Q18" s="658"/>
      <c r="R18" s="659">
        <v>1448086</v>
      </c>
      <c r="S18" s="660"/>
      <c r="T18" s="660"/>
      <c r="U18" s="660"/>
      <c r="V18" s="660"/>
      <c r="W18" s="660"/>
      <c r="X18" s="660"/>
      <c r="Y18" s="661"/>
      <c r="Z18" s="662">
        <v>4.9000000000000004</v>
      </c>
      <c r="AA18" s="662"/>
      <c r="AB18" s="662"/>
      <c r="AC18" s="662"/>
      <c r="AD18" s="663">
        <v>1408844</v>
      </c>
      <c r="AE18" s="663"/>
      <c r="AF18" s="663"/>
      <c r="AG18" s="663"/>
      <c r="AH18" s="663"/>
      <c r="AI18" s="663"/>
      <c r="AJ18" s="663"/>
      <c r="AK18" s="663"/>
      <c r="AL18" s="664">
        <v>8.6</v>
      </c>
      <c r="AM18" s="665"/>
      <c r="AN18" s="665"/>
      <c r="AO18" s="666"/>
      <c r="AP18" s="656" t="s">
        <v>261</v>
      </c>
      <c r="AQ18" s="657"/>
      <c r="AR18" s="657"/>
      <c r="AS18" s="657"/>
      <c r="AT18" s="657"/>
      <c r="AU18" s="657"/>
      <c r="AV18" s="657"/>
      <c r="AW18" s="657"/>
      <c r="AX18" s="657"/>
      <c r="AY18" s="657"/>
      <c r="AZ18" s="657"/>
      <c r="BA18" s="657"/>
      <c r="BB18" s="657"/>
      <c r="BC18" s="657"/>
      <c r="BD18" s="657"/>
      <c r="BE18" s="657"/>
      <c r="BF18" s="658"/>
      <c r="BG18" s="659" t="s">
        <v>139</v>
      </c>
      <c r="BH18" s="660"/>
      <c r="BI18" s="660"/>
      <c r="BJ18" s="660"/>
      <c r="BK18" s="660"/>
      <c r="BL18" s="660"/>
      <c r="BM18" s="660"/>
      <c r="BN18" s="661"/>
      <c r="BO18" s="662" t="s">
        <v>139</v>
      </c>
      <c r="BP18" s="662"/>
      <c r="BQ18" s="662"/>
      <c r="BR18" s="662"/>
      <c r="BS18" s="668" t="s">
        <v>139</v>
      </c>
      <c r="BT18" s="660"/>
      <c r="BU18" s="660"/>
      <c r="BV18" s="660"/>
      <c r="BW18" s="660"/>
      <c r="BX18" s="660"/>
      <c r="BY18" s="660"/>
      <c r="BZ18" s="660"/>
      <c r="CA18" s="660"/>
      <c r="CB18" s="669"/>
      <c r="CD18" s="674" t="s">
        <v>262</v>
      </c>
      <c r="CE18" s="675"/>
      <c r="CF18" s="675"/>
      <c r="CG18" s="675"/>
      <c r="CH18" s="675"/>
      <c r="CI18" s="675"/>
      <c r="CJ18" s="675"/>
      <c r="CK18" s="675"/>
      <c r="CL18" s="675"/>
      <c r="CM18" s="675"/>
      <c r="CN18" s="675"/>
      <c r="CO18" s="675"/>
      <c r="CP18" s="675"/>
      <c r="CQ18" s="676"/>
      <c r="CR18" s="659" t="s">
        <v>139</v>
      </c>
      <c r="CS18" s="660"/>
      <c r="CT18" s="660"/>
      <c r="CU18" s="660"/>
      <c r="CV18" s="660"/>
      <c r="CW18" s="660"/>
      <c r="CX18" s="660"/>
      <c r="CY18" s="661"/>
      <c r="CZ18" s="662" t="s">
        <v>139</v>
      </c>
      <c r="DA18" s="662"/>
      <c r="DB18" s="662"/>
      <c r="DC18" s="662"/>
      <c r="DD18" s="668" t="s">
        <v>226</v>
      </c>
      <c r="DE18" s="660"/>
      <c r="DF18" s="660"/>
      <c r="DG18" s="660"/>
      <c r="DH18" s="660"/>
      <c r="DI18" s="660"/>
      <c r="DJ18" s="660"/>
      <c r="DK18" s="660"/>
      <c r="DL18" s="660"/>
      <c r="DM18" s="660"/>
      <c r="DN18" s="660"/>
      <c r="DO18" s="660"/>
      <c r="DP18" s="661"/>
      <c r="DQ18" s="668" t="s">
        <v>139</v>
      </c>
      <c r="DR18" s="660"/>
      <c r="DS18" s="660"/>
      <c r="DT18" s="660"/>
      <c r="DU18" s="660"/>
      <c r="DV18" s="660"/>
      <c r="DW18" s="660"/>
      <c r="DX18" s="660"/>
      <c r="DY18" s="660"/>
      <c r="DZ18" s="660"/>
      <c r="EA18" s="660"/>
      <c r="EB18" s="660"/>
      <c r="EC18" s="669"/>
    </row>
    <row r="19" spans="2:133" ht="11.25" customHeight="1" x14ac:dyDescent="0.15">
      <c r="B19" s="656" t="s">
        <v>263</v>
      </c>
      <c r="C19" s="657"/>
      <c r="D19" s="657"/>
      <c r="E19" s="657"/>
      <c r="F19" s="657"/>
      <c r="G19" s="657"/>
      <c r="H19" s="657"/>
      <c r="I19" s="657"/>
      <c r="J19" s="657"/>
      <c r="K19" s="657"/>
      <c r="L19" s="657"/>
      <c r="M19" s="657"/>
      <c r="N19" s="657"/>
      <c r="O19" s="657"/>
      <c r="P19" s="657"/>
      <c r="Q19" s="658"/>
      <c r="R19" s="659">
        <v>1408844</v>
      </c>
      <c r="S19" s="660"/>
      <c r="T19" s="660"/>
      <c r="U19" s="660"/>
      <c r="V19" s="660"/>
      <c r="W19" s="660"/>
      <c r="X19" s="660"/>
      <c r="Y19" s="661"/>
      <c r="Z19" s="662">
        <v>4.8</v>
      </c>
      <c r="AA19" s="662"/>
      <c r="AB19" s="662"/>
      <c r="AC19" s="662"/>
      <c r="AD19" s="663">
        <v>1408844</v>
      </c>
      <c r="AE19" s="663"/>
      <c r="AF19" s="663"/>
      <c r="AG19" s="663"/>
      <c r="AH19" s="663"/>
      <c r="AI19" s="663"/>
      <c r="AJ19" s="663"/>
      <c r="AK19" s="663"/>
      <c r="AL19" s="664">
        <v>8.6</v>
      </c>
      <c r="AM19" s="665"/>
      <c r="AN19" s="665"/>
      <c r="AO19" s="666"/>
      <c r="AP19" s="656" t="s">
        <v>264</v>
      </c>
      <c r="AQ19" s="657"/>
      <c r="AR19" s="657"/>
      <c r="AS19" s="657"/>
      <c r="AT19" s="657"/>
      <c r="AU19" s="657"/>
      <c r="AV19" s="657"/>
      <c r="AW19" s="657"/>
      <c r="AX19" s="657"/>
      <c r="AY19" s="657"/>
      <c r="AZ19" s="657"/>
      <c r="BA19" s="657"/>
      <c r="BB19" s="657"/>
      <c r="BC19" s="657"/>
      <c r="BD19" s="657"/>
      <c r="BE19" s="657"/>
      <c r="BF19" s="658"/>
      <c r="BG19" s="659">
        <v>1219270</v>
      </c>
      <c r="BH19" s="660"/>
      <c r="BI19" s="660"/>
      <c r="BJ19" s="660"/>
      <c r="BK19" s="660"/>
      <c r="BL19" s="660"/>
      <c r="BM19" s="660"/>
      <c r="BN19" s="661"/>
      <c r="BO19" s="662">
        <v>8.8000000000000007</v>
      </c>
      <c r="BP19" s="662"/>
      <c r="BQ19" s="662"/>
      <c r="BR19" s="662"/>
      <c r="BS19" s="668" t="s">
        <v>226</v>
      </c>
      <c r="BT19" s="660"/>
      <c r="BU19" s="660"/>
      <c r="BV19" s="660"/>
      <c r="BW19" s="660"/>
      <c r="BX19" s="660"/>
      <c r="BY19" s="660"/>
      <c r="BZ19" s="660"/>
      <c r="CA19" s="660"/>
      <c r="CB19" s="669"/>
      <c r="CD19" s="674" t="s">
        <v>265</v>
      </c>
      <c r="CE19" s="675"/>
      <c r="CF19" s="675"/>
      <c r="CG19" s="675"/>
      <c r="CH19" s="675"/>
      <c r="CI19" s="675"/>
      <c r="CJ19" s="675"/>
      <c r="CK19" s="675"/>
      <c r="CL19" s="675"/>
      <c r="CM19" s="675"/>
      <c r="CN19" s="675"/>
      <c r="CO19" s="675"/>
      <c r="CP19" s="675"/>
      <c r="CQ19" s="676"/>
      <c r="CR19" s="659" t="s">
        <v>139</v>
      </c>
      <c r="CS19" s="660"/>
      <c r="CT19" s="660"/>
      <c r="CU19" s="660"/>
      <c r="CV19" s="660"/>
      <c r="CW19" s="660"/>
      <c r="CX19" s="660"/>
      <c r="CY19" s="661"/>
      <c r="CZ19" s="662" t="s">
        <v>226</v>
      </c>
      <c r="DA19" s="662"/>
      <c r="DB19" s="662"/>
      <c r="DC19" s="662"/>
      <c r="DD19" s="668" t="s">
        <v>139</v>
      </c>
      <c r="DE19" s="660"/>
      <c r="DF19" s="660"/>
      <c r="DG19" s="660"/>
      <c r="DH19" s="660"/>
      <c r="DI19" s="660"/>
      <c r="DJ19" s="660"/>
      <c r="DK19" s="660"/>
      <c r="DL19" s="660"/>
      <c r="DM19" s="660"/>
      <c r="DN19" s="660"/>
      <c r="DO19" s="660"/>
      <c r="DP19" s="661"/>
      <c r="DQ19" s="668" t="s">
        <v>139</v>
      </c>
      <c r="DR19" s="660"/>
      <c r="DS19" s="660"/>
      <c r="DT19" s="660"/>
      <c r="DU19" s="660"/>
      <c r="DV19" s="660"/>
      <c r="DW19" s="660"/>
      <c r="DX19" s="660"/>
      <c r="DY19" s="660"/>
      <c r="DZ19" s="660"/>
      <c r="EA19" s="660"/>
      <c r="EB19" s="660"/>
      <c r="EC19" s="669"/>
    </row>
    <row r="20" spans="2:133" ht="11.25" customHeight="1" x14ac:dyDescent="0.15">
      <c r="B20" s="656" t="s">
        <v>266</v>
      </c>
      <c r="C20" s="657"/>
      <c r="D20" s="657"/>
      <c r="E20" s="657"/>
      <c r="F20" s="657"/>
      <c r="G20" s="657"/>
      <c r="H20" s="657"/>
      <c r="I20" s="657"/>
      <c r="J20" s="657"/>
      <c r="K20" s="657"/>
      <c r="L20" s="657"/>
      <c r="M20" s="657"/>
      <c r="N20" s="657"/>
      <c r="O20" s="657"/>
      <c r="P20" s="657"/>
      <c r="Q20" s="658"/>
      <c r="R20" s="659">
        <v>39242</v>
      </c>
      <c r="S20" s="660"/>
      <c r="T20" s="660"/>
      <c r="U20" s="660"/>
      <c r="V20" s="660"/>
      <c r="W20" s="660"/>
      <c r="X20" s="660"/>
      <c r="Y20" s="661"/>
      <c r="Z20" s="662">
        <v>0.1</v>
      </c>
      <c r="AA20" s="662"/>
      <c r="AB20" s="662"/>
      <c r="AC20" s="662"/>
      <c r="AD20" s="663" t="s">
        <v>139</v>
      </c>
      <c r="AE20" s="663"/>
      <c r="AF20" s="663"/>
      <c r="AG20" s="663"/>
      <c r="AH20" s="663"/>
      <c r="AI20" s="663"/>
      <c r="AJ20" s="663"/>
      <c r="AK20" s="663"/>
      <c r="AL20" s="664" t="s">
        <v>139</v>
      </c>
      <c r="AM20" s="665"/>
      <c r="AN20" s="665"/>
      <c r="AO20" s="666"/>
      <c r="AP20" s="656" t="s">
        <v>267</v>
      </c>
      <c r="AQ20" s="657"/>
      <c r="AR20" s="657"/>
      <c r="AS20" s="657"/>
      <c r="AT20" s="657"/>
      <c r="AU20" s="657"/>
      <c r="AV20" s="657"/>
      <c r="AW20" s="657"/>
      <c r="AX20" s="657"/>
      <c r="AY20" s="657"/>
      <c r="AZ20" s="657"/>
      <c r="BA20" s="657"/>
      <c r="BB20" s="657"/>
      <c r="BC20" s="657"/>
      <c r="BD20" s="657"/>
      <c r="BE20" s="657"/>
      <c r="BF20" s="658"/>
      <c r="BG20" s="659">
        <v>1219270</v>
      </c>
      <c r="BH20" s="660"/>
      <c r="BI20" s="660"/>
      <c r="BJ20" s="660"/>
      <c r="BK20" s="660"/>
      <c r="BL20" s="660"/>
      <c r="BM20" s="660"/>
      <c r="BN20" s="661"/>
      <c r="BO20" s="662">
        <v>8.8000000000000007</v>
      </c>
      <c r="BP20" s="662"/>
      <c r="BQ20" s="662"/>
      <c r="BR20" s="662"/>
      <c r="BS20" s="668" t="s">
        <v>226</v>
      </c>
      <c r="BT20" s="660"/>
      <c r="BU20" s="660"/>
      <c r="BV20" s="660"/>
      <c r="BW20" s="660"/>
      <c r="BX20" s="660"/>
      <c r="BY20" s="660"/>
      <c r="BZ20" s="660"/>
      <c r="CA20" s="660"/>
      <c r="CB20" s="669"/>
      <c r="CD20" s="674" t="s">
        <v>268</v>
      </c>
      <c r="CE20" s="675"/>
      <c r="CF20" s="675"/>
      <c r="CG20" s="675"/>
      <c r="CH20" s="675"/>
      <c r="CI20" s="675"/>
      <c r="CJ20" s="675"/>
      <c r="CK20" s="675"/>
      <c r="CL20" s="675"/>
      <c r="CM20" s="675"/>
      <c r="CN20" s="675"/>
      <c r="CO20" s="675"/>
      <c r="CP20" s="675"/>
      <c r="CQ20" s="676"/>
      <c r="CR20" s="659">
        <v>27705011</v>
      </c>
      <c r="CS20" s="660"/>
      <c r="CT20" s="660"/>
      <c r="CU20" s="660"/>
      <c r="CV20" s="660"/>
      <c r="CW20" s="660"/>
      <c r="CX20" s="660"/>
      <c r="CY20" s="661"/>
      <c r="CZ20" s="662">
        <v>100</v>
      </c>
      <c r="DA20" s="662"/>
      <c r="DB20" s="662"/>
      <c r="DC20" s="662"/>
      <c r="DD20" s="668">
        <v>3150545</v>
      </c>
      <c r="DE20" s="660"/>
      <c r="DF20" s="660"/>
      <c r="DG20" s="660"/>
      <c r="DH20" s="660"/>
      <c r="DI20" s="660"/>
      <c r="DJ20" s="660"/>
      <c r="DK20" s="660"/>
      <c r="DL20" s="660"/>
      <c r="DM20" s="660"/>
      <c r="DN20" s="660"/>
      <c r="DO20" s="660"/>
      <c r="DP20" s="661"/>
      <c r="DQ20" s="668">
        <v>19231113</v>
      </c>
      <c r="DR20" s="660"/>
      <c r="DS20" s="660"/>
      <c r="DT20" s="660"/>
      <c r="DU20" s="660"/>
      <c r="DV20" s="660"/>
      <c r="DW20" s="660"/>
      <c r="DX20" s="660"/>
      <c r="DY20" s="660"/>
      <c r="DZ20" s="660"/>
      <c r="EA20" s="660"/>
      <c r="EB20" s="660"/>
      <c r="EC20" s="669"/>
    </row>
    <row r="21" spans="2:133" ht="11.25" customHeight="1" x14ac:dyDescent="0.15">
      <c r="B21" s="656" t="s">
        <v>269</v>
      </c>
      <c r="C21" s="657"/>
      <c r="D21" s="657"/>
      <c r="E21" s="657"/>
      <c r="F21" s="657"/>
      <c r="G21" s="657"/>
      <c r="H21" s="657"/>
      <c r="I21" s="657"/>
      <c r="J21" s="657"/>
      <c r="K21" s="657"/>
      <c r="L21" s="657"/>
      <c r="M21" s="657"/>
      <c r="N21" s="657"/>
      <c r="O21" s="657"/>
      <c r="P21" s="657"/>
      <c r="Q21" s="658"/>
      <c r="R21" s="659" t="s">
        <v>226</v>
      </c>
      <c r="S21" s="660"/>
      <c r="T21" s="660"/>
      <c r="U21" s="660"/>
      <c r="V21" s="660"/>
      <c r="W21" s="660"/>
      <c r="X21" s="660"/>
      <c r="Y21" s="661"/>
      <c r="Z21" s="662" t="s">
        <v>226</v>
      </c>
      <c r="AA21" s="662"/>
      <c r="AB21" s="662"/>
      <c r="AC21" s="662"/>
      <c r="AD21" s="663" t="s">
        <v>226</v>
      </c>
      <c r="AE21" s="663"/>
      <c r="AF21" s="663"/>
      <c r="AG21" s="663"/>
      <c r="AH21" s="663"/>
      <c r="AI21" s="663"/>
      <c r="AJ21" s="663"/>
      <c r="AK21" s="663"/>
      <c r="AL21" s="664" t="s">
        <v>139</v>
      </c>
      <c r="AM21" s="665"/>
      <c r="AN21" s="665"/>
      <c r="AO21" s="666"/>
      <c r="AP21" s="677" t="s">
        <v>270</v>
      </c>
      <c r="AQ21" s="678"/>
      <c r="AR21" s="678"/>
      <c r="AS21" s="678"/>
      <c r="AT21" s="678"/>
      <c r="AU21" s="678"/>
      <c r="AV21" s="678"/>
      <c r="AW21" s="678"/>
      <c r="AX21" s="678"/>
      <c r="AY21" s="678"/>
      <c r="AZ21" s="678"/>
      <c r="BA21" s="678"/>
      <c r="BB21" s="678"/>
      <c r="BC21" s="678"/>
      <c r="BD21" s="678"/>
      <c r="BE21" s="678"/>
      <c r="BF21" s="679"/>
      <c r="BG21" s="659">
        <v>88303</v>
      </c>
      <c r="BH21" s="660"/>
      <c r="BI21" s="660"/>
      <c r="BJ21" s="660"/>
      <c r="BK21" s="660"/>
      <c r="BL21" s="660"/>
      <c r="BM21" s="660"/>
      <c r="BN21" s="661"/>
      <c r="BO21" s="662">
        <v>0.6</v>
      </c>
      <c r="BP21" s="662"/>
      <c r="BQ21" s="662"/>
      <c r="BR21" s="662"/>
      <c r="BS21" s="668" t="s">
        <v>226</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271</v>
      </c>
      <c r="C22" s="657"/>
      <c r="D22" s="657"/>
      <c r="E22" s="657"/>
      <c r="F22" s="657"/>
      <c r="G22" s="657"/>
      <c r="H22" s="657"/>
      <c r="I22" s="657"/>
      <c r="J22" s="657"/>
      <c r="K22" s="657"/>
      <c r="L22" s="657"/>
      <c r="M22" s="657"/>
      <c r="N22" s="657"/>
      <c r="O22" s="657"/>
      <c r="P22" s="657"/>
      <c r="Q22" s="658"/>
      <c r="R22" s="659">
        <v>17410179</v>
      </c>
      <c r="S22" s="660"/>
      <c r="T22" s="660"/>
      <c r="U22" s="660"/>
      <c r="V22" s="660"/>
      <c r="W22" s="660"/>
      <c r="X22" s="660"/>
      <c r="Y22" s="661"/>
      <c r="Z22" s="662">
        <v>59</v>
      </c>
      <c r="AA22" s="662"/>
      <c r="AB22" s="662"/>
      <c r="AC22" s="662"/>
      <c r="AD22" s="663">
        <v>16122446</v>
      </c>
      <c r="AE22" s="663"/>
      <c r="AF22" s="663"/>
      <c r="AG22" s="663"/>
      <c r="AH22" s="663"/>
      <c r="AI22" s="663"/>
      <c r="AJ22" s="663"/>
      <c r="AK22" s="663"/>
      <c r="AL22" s="664">
        <v>98.7</v>
      </c>
      <c r="AM22" s="665"/>
      <c r="AN22" s="665"/>
      <c r="AO22" s="666"/>
      <c r="AP22" s="677" t="s">
        <v>272</v>
      </c>
      <c r="AQ22" s="678"/>
      <c r="AR22" s="678"/>
      <c r="AS22" s="678"/>
      <c r="AT22" s="678"/>
      <c r="AU22" s="678"/>
      <c r="AV22" s="678"/>
      <c r="AW22" s="678"/>
      <c r="AX22" s="678"/>
      <c r="AY22" s="678"/>
      <c r="AZ22" s="678"/>
      <c r="BA22" s="678"/>
      <c r="BB22" s="678"/>
      <c r="BC22" s="678"/>
      <c r="BD22" s="678"/>
      <c r="BE22" s="678"/>
      <c r="BF22" s="679"/>
      <c r="BG22" s="659" t="s">
        <v>226</v>
      </c>
      <c r="BH22" s="660"/>
      <c r="BI22" s="660"/>
      <c r="BJ22" s="660"/>
      <c r="BK22" s="660"/>
      <c r="BL22" s="660"/>
      <c r="BM22" s="660"/>
      <c r="BN22" s="661"/>
      <c r="BO22" s="662" t="s">
        <v>139</v>
      </c>
      <c r="BP22" s="662"/>
      <c r="BQ22" s="662"/>
      <c r="BR22" s="662"/>
      <c r="BS22" s="668" t="s">
        <v>139</v>
      </c>
      <c r="BT22" s="660"/>
      <c r="BU22" s="660"/>
      <c r="BV22" s="660"/>
      <c r="BW22" s="660"/>
      <c r="BX22" s="660"/>
      <c r="BY22" s="660"/>
      <c r="BZ22" s="660"/>
      <c r="CA22" s="660"/>
      <c r="CB22" s="669"/>
      <c r="CD22" s="641" t="s">
        <v>273</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274</v>
      </c>
      <c r="C23" s="657"/>
      <c r="D23" s="657"/>
      <c r="E23" s="657"/>
      <c r="F23" s="657"/>
      <c r="G23" s="657"/>
      <c r="H23" s="657"/>
      <c r="I23" s="657"/>
      <c r="J23" s="657"/>
      <c r="K23" s="657"/>
      <c r="L23" s="657"/>
      <c r="M23" s="657"/>
      <c r="N23" s="657"/>
      <c r="O23" s="657"/>
      <c r="P23" s="657"/>
      <c r="Q23" s="658"/>
      <c r="R23" s="659">
        <v>12403</v>
      </c>
      <c r="S23" s="660"/>
      <c r="T23" s="660"/>
      <c r="U23" s="660"/>
      <c r="V23" s="660"/>
      <c r="W23" s="660"/>
      <c r="X23" s="660"/>
      <c r="Y23" s="661"/>
      <c r="Z23" s="662">
        <v>0</v>
      </c>
      <c r="AA23" s="662"/>
      <c r="AB23" s="662"/>
      <c r="AC23" s="662"/>
      <c r="AD23" s="663">
        <v>12403</v>
      </c>
      <c r="AE23" s="663"/>
      <c r="AF23" s="663"/>
      <c r="AG23" s="663"/>
      <c r="AH23" s="663"/>
      <c r="AI23" s="663"/>
      <c r="AJ23" s="663"/>
      <c r="AK23" s="663"/>
      <c r="AL23" s="664">
        <v>0.1</v>
      </c>
      <c r="AM23" s="665"/>
      <c r="AN23" s="665"/>
      <c r="AO23" s="666"/>
      <c r="AP23" s="677" t="s">
        <v>275</v>
      </c>
      <c r="AQ23" s="678"/>
      <c r="AR23" s="678"/>
      <c r="AS23" s="678"/>
      <c r="AT23" s="678"/>
      <c r="AU23" s="678"/>
      <c r="AV23" s="678"/>
      <c r="AW23" s="678"/>
      <c r="AX23" s="678"/>
      <c r="AY23" s="678"/>
      <c r="AZ23" s="678"/>
      <c r="BA23" s="678"/>
      <c r="BB23" s="678"/>
      <c r="BC23" s="678"/>
      <c r="BD23" s="678"/>
      <c r="BE23" s="678"/>
      <c r="BF23" s="679"/>
      <c r="BG23" s="659">
        <v>1130967</v>
      </c>
      <c r="BH23" s="660"/>
      <c r="BI23" s="660"/>
      <c r="BJ23" s="660"/>
      <c r="BK23" s="660"/>
      <c r="BL23" s="660"/>
      <c r="BM23" s="660"/>
      <c r="BN23" s="661"/>
      <c r="BO23" s="662">
        <v>8.1</v>
      </c>
      <c r="BP23" s="662"/>
      <c r="BQ23" s="662"/>
      <c r="BR23" s="662"/>
      <c r="BS23" s="668" t="s">
        <v>139</v>
      </c>
      <c r="BT23" s="660"/>
      <c r="BU23" s="660"/>
      <c r="BV23" s="660"/>
      <c r="BW23" s="660"/>
      <c r="BX23" s="660"/>
      <c r="BY23" s="660"/>
      <c r="BZ23" s="660"/>
      <c r="CA23" s="660"/>
      <c r="CB23" s="669"/>
      <c r="CD23" s="641" t="s">
        <v>214</v>
      </c>
      <c r="CE23" s="642"/>
      <c r="CF23" s="642"/>
      <c r="CG23" s="642"/>
      <c r="CH23" s="642"/>
      <c r="CI23" s="642"/>
      <c r="CJ23" s="642"/>
      <c r="CK23" s="642"/>
      <c r="CL23" s="642"/>
      <c r="CM23" s="642"/>
      <c r="CN23" s="642"/>
      <c r="CO23" s="642"/>
      <c r="CP23" s="642"/>
      <c r="CQ23" s="643"/>
      <c r="CR23" s="641" t="s">
        <v>276</v>
      </c>
      <c r="CS23" s="642"/>
      <c r="CT23" s="642"/>
      <c r="CU23" s="642"/>
      <c r="CV23" s="642"/>
      <c r="CW23" s="642"/>
      <c r="CX23" s="642"/>
      <c r="CY23" s="643"/>
      <c r="CZ23" s="641" t="s">
        <v>277</v>
      </c>
      <c r="DA23" s="642"/>
      <c r="DB23" s="642"/>
      <c r="DC23" s="643"/>
      <c r="DD23" s="641" t="s">
        <v>278</v>
      </c>
      <c r="DE23" s="642"/>
      <c r="DF23" s="642"/>
      <c r="DG23" s="642"/>
      <c r="DH23" s="642"/>
      <c r="DI23" s="642"/>
      <c r="DJ23" s="642"/>
      <c r="DK23" s="643"/>
      <c r="DL23" s="689" t="s">
        <v>279</v>
      </c>
      <c r="DM23" s="690"/>
      <c r="DN23" s="690"/>
      <c r="DO23" s="690"/>
      <c r="DP23" s="690"/>
      <c r="DQ23" s="690"/>
      <c r="DR23" s="690"/>
      <c r="DS23" s="690"/>
      <c r="DT23" s="690"/>
      <c r="DU23" s="690"/>
      <c r="DV23" s="691"/>
      <c r="DW23" s="641" t="s">
        <v>280</v>
      </c>
      <c r="DX23" s="642"/>
      <c r="DY23" s="642"/>
      <c r="DZ23" s="642"/>
      <c r="EA23" s="642"/>
      <c r="EB23" s="642"/>
      <c r="EC23" s="643"/>
    </row>
    <row r="24" spans="2:133" ht="11.25" customHeight="1" x14ac:dyDescent="0.15">
      <c r="B24" s="656" t="s">
        <v>281</v>
      </c>
      <c r="C24" s="657"/>
      <c r="D24" s="657"/>
      <c r="E24" s="657"/>
      <c r="F24" s="657"/>
      <c r="G24" s="657"/>
      <c r="H24" s="657"/>
      <c r="I24" s="657"/>
      <c r="J24" s="657"/>
      <c r="K24" s="657"/>
      <c r="L24" s="657"/>
      <c r="M24" s="657"/>
      <c r="N24" s="657"/>
      <c r="O24" s="657"/>
      <c r="P24" s="657"/>
      <c r="Q24" s="658"/>
      <c r="R24" s="659">
        <v>108763</v>
      </c>
      <c r="S24" s="660"/>
      <c r="T24" s="660"/>
      <c r="U24" s="660"/>
      <c r="V24" s="660"/>
      <c r="W24" s="660"/>
      <c r="X24" s="660"/>
      <c r="Y24" s="661"/>
      <c r="Z24" s="662">
        <v>0.4</v>
      </c>
      <c r="AA24" s="662"/>
      <c r="AB24" s="662"/>
      <c r="AC24" s="662"/>
      <c r="AD24" s="663" t="s">
        <v>226</v>
      </c>
      <c r="AE24" s="663"/>
      <c r="AF24" s="663"/>
      <c r="AG24" s="663"/>
      <c r="AH24" s="663"/>
      <c r="AI24" s="663"/>
      <c r="AJ24" s="663"/>
      <c r="AK24" s="663"/>
      <c r="AL24" s="664" t="s">
        <v>139</v>
      </c>
      <c r="AM24" s="665"/>
      <c r="AN24" s="665"/>
      <c r="AO24" s="666"/>
      <c r="AP24" s="677" t="s">
        <v>282</v>
      </c>
      <c r="AQ24" s="678"/>
      <c r="AR24" s="678"/>
      <c r="AS24" s="678"/>
      <c r="AT24" s="678"/>
      <c r="AU24" s="678"/>
      <c r="AV24" s="678"/>
      <c r="AW24" s="678"/>
      <c r="AX24" s="678"/>
      <c r="AY24" s="678"/>
      <c r="AZ24" s="678"/>
      <c r="BA24" s="678"/>
      <c r="BB24" s="678"/>
      <c r="BC24" s="678"/>
      <c r="BD24" s="678"/>
      <c r="BE24" s="678"/>
      <c r="BF24" s="679"/>
      <c r="BG24" s="659" t="s">
        <v>139</v>
      </c>
      <c r="BH24" s="660"/>
      <c r="BI24" s="660"/>
      <c r="BJ24" s="660"/>
      <c r="BK24" s="660"/>
      <c r="BL24" s="660"/>
      <c r="BM24" s="660"/>
      <c r="BN24" s="661"/>
      <c r="BO24" s="662" t="s">
        <v>139</v>
      </c>
      <c r="BP24" s="662"/>
      <c r="BQ24" s="662"/>
      <c r="BR24" s="662"/>
      <c r="BS24" s="668" t="s">
        <v>139</v>
      </c>
      <c r="BT24" s="660"/>
      <c r="BU24" s="660"/>
      <c r="BV24" s="660"/>
      <c r="BW24" s="660"/>
      <c r="BX24" s="660"/>
      <c r="BY24" s="660"/>
      <c r="BZ24" s="660"/>
      <c r="CA24" s="660"/>
      <c r="CB24" s="669"/>
      <c r="CD24" s="670" t="s">
        <v>283</v>
      </c>
      <c r="CE24" s="671"/>
      <c r="CF24" s="671"/>
      <c r="CG24" s="671"/>
      <c r="CH24" s="671"/>
      <c r="CI24" s="671"/>
      <c r="CJ24" s="671"/>
      <c r="CK24" s="671"/>
      <c r="CL24" s="671"/>
      <c r="CM24" s="671"/>
      <c r="CN24" s="671"/>
      <c r="CO24" s="671"/>
      <c r="CP24" s="671"/>
      <c r="CQ24" s="672"/>
      <c r="CR24" s="648">
        <v>14277637</v>
      </c>
      <c r="CS24" s="649"/>
      <c r="CT24" s="649"/>
      <c r="CU24" s="649"/>
      <c r="CV24" s="649"/>
      <c r="CW24" s="649"/>
      <c r="CX24" s="649"/>
      <c r="CY24" s="650"/>
      <c r="CZ24" s="653">
        <v>51.5</v>
      </c>
      <c r="DA24" s="654"/>
      <c r="DB24" s="654"/>
      <c r="DC24" s="673"/>
      <c r="DD24" s="692">
        <v>10114151</v>
      </c>
      <c r="DE24" s="649"/>
      <c r="DF24" s="649"/>
      <c r="DG24" s="649"/>
      <c r="DH24" s="649"/>
      <c r="DI24" s="649"/>
      <c r="DJ24" s="649"/>
      <c r="DK24" s="650"/>
      <c r="DL24" s="692">
        <v>9996648</v>
      </c>
      <c r="DM24" s="649"/>
      <c r="DN24" s="649"/>
      <c r="DO24" s="649"/>
      <c r="DP24" s="649"/>
      <c r="DQ24" s="649"/>
      <c r="DR24" s="649"/>
      <c r="DS24" s="649"/>
      <c r="DT24" s="649"/>
      <c r="DU24" s="649"/>
      <c r="DV24" s="650"/>
      <c r="DW24" s="653">
        <v>57.2</v>
      </c>
      <c r="DX24" s="654"/>
      <c r="DY24" s="654"/>
      <c r="DZ24" s="654"/>
      <c r="EA24" s="654"/>
      <c r="EB24" s="654"/>
      <c r="EC24" s="655"/>
    </row>
    <row r="25" spans="2:133" ht="11.25" customHeight="1" x14ac:dyDescent="0.15">
      <c r="B25" s="656" t="s">
        <v>284</v>
      </c>
      <c r="C25" s="657"/>
      <c r="D25" s="657"/>
      <c r="E25" s="657"/>
      <c r="F25" s="657"/>
      <c r="G25" s="657"/>
      <c r="H25" s="657"/>
      <c r="I25" s="657"/>
      <c r="J25" s="657"/>
      <c r="K25" s="657"/>
      <c r="L25" s="657"/>
      <c r="M25" s="657"/>
      <c r="N25" s="657"/>
      <c r="O25" s="657"/>
      <c r="P25" s="657"/>
      <c r="Q25" s="658"/>
      <c r="R25" s="659">
        <v>648801</v>
      </c>
      <c r="S25" s="660"/>
      <c r="T25" s="660"/>
      <c r="U25" s="660"/>
      <c r="V25" s="660"/>
      <c r="W25" s="660"/>
      <c r="X25" s="660"/>
      <c r="Y25" s="661"/>
      <c r="Z25" s="662">
        <v>2.2000000000000002</v>
      </c>
      <c r="AA25" s="662"/>
      <c r="AB25" s="662"/>
      <c r="AC25" s="662"/>
      <c r="AD25" s="663">
        <v>67484</v>
      </c>
      <c r="AE25" s="663"/>
      <c r="AF25" s="663"/>
      <c r="AG25" s="663"/>
      <c r="AH25" s="663"/>
      <c r="AI25" s="663"/>
      <c r="AJ25" s="663"/>
      <c r="AK25" s="663"/>
      <c r="AL25" s="664">
        <v>0.4</v>
      </c>
      <c r="AM25" s="665"/>
      <c r="AN25" s="665"/>
      <c r="AO25" s="666"/>
      <c r="AP25" s="677" t="s">
        <v>285</v>
      </c>
      <c r="AQ25" s="678"/>
      <c r="AR25" s="678"/>
      <c r="AS25" s="678"/>
      <c r="AT25" s="678"/>
      <c r="AU25" s="678"/>
      <c r="AV25" s="678"/>
      <c r="AW25" s="678"/>
      <c r="AX25" s="678"/>
      <c r="AY25" s="678"/>
      <c r="AZ25" s="678"/>
      <c r="BA25" s="678"/>
      <c r="BB25" s="678"/>
      <c r="BC25" s="678"/>
      <c r="BD25" s="678"/>
      <c r="BE25" s="678"/>
      <c r="BF25" s="679"/>
      <c r="BG25" s="659" t="s">
        <v>139</v>
      </c>
      <c r="BH25" s="660"/>
      <c r="BI25" s="660"/>
      <c r="BJ25" s="660"/>
      <c r="BK25" s="660"/>
      <c r="BL25" s="660"/>
      <c r="BM25" s="660"/>
      <c r="BN25" s="661"/>
      <c r="BO25" s="662" t="s">
        <v>226</v>
      </c>
      <c r="BP25" s="662"/>
      <c r="BQ25" s="662"/>
      <c r="BR25" s="662"/>
      <c r="BS25" s="668" t="s">
        <v>226</v>
      </c>
      <c r="BT25" s="660"/>
      <c r="BU25" s="660"/>
      <c r="BV25" s="660"/>
      <c r="BW25" s="660"/>
      <c r="BX25" s="660"/>
      <c r="BY25" s="660"/>
      <c r="BZ25" s="660"/>
      <c r="CA25" s="660"/>
      <c r="CB25" s="669"/>
      <c r="CD25" s="674" t="s">
        <v>286</v>
      </c>
      <c r="CE25" s="675"/>
      <c r="CF25" s="675"/>
      <c r="CG25" s="675"/>
      <c r="CH25" s="675"/>
      <c r="CI25" s="675"/>
      <c r="CJ25" s="675"/>
      <c r="CK25" s="675"/>
      <c r="CL25" s="675"/>
      <c r="CM25" s="675"/>
      <c r="CN25" s="675"/>
      <c r="CO25" s="675"/>
      <c r="CP25" s="675"/>
      <c r="CQ25" s="676"/>
      <c r="CR25" s="659">
        <v>5137683</v>
      </c>
      <c r="CS25" s="695"/>
      <c r="CT25" s="695"/>
      <c r="CU25" s="695"/>
      <c r="CV25" s="695"/>
      <c r="CW25" s="695"/>
      <c r="CX25" s="695"/>
      <c r="CY25" s="696"/>
      <c r="CZ25" s="664">
        <v>18.5</v>
      </c>
      <c r="DA25" s="693"/>
      <c r="DB25" s="693"/>
      <c r="DC25" s="697"/>
      <c r="DD25" s="668">
        <v>4656593</v>
      </c>
      <c r="DE25" s="695"/>
      <c r="DF25" s="695"/>
      <c r="DG25" s="695"/>
      <c r="DH25" s="695"/>
      <c r="DI25" s="695"/>
      <c r="DJ25" s="695"/>
      <c r="DK25" s="696"/>
      <c r="DL25" s="668">
        <v>4653575</v>
      </c>
      <c r="DM25" s="695"/>
      <c r="DN25" s="695"/>
      <c r="DO25" s="695"/>
      <c r="DP25" s="695"/>
      <c r="DQ25" s="695"/>
      <c r="DR25" s="695"/>
      <c r="DS25" s="695"/>
      <c r="DT25" s="695"/>
      <c r="DU25" s="695"/>
      <c r="DV25" s="696"/>
      <c r="DW25" s="664">
        <v>26.6</v>
      </c>
      <c r="DX25" s="693"/>
      <c r="DY25" s="693"/>
      <c r="DZ25" s="693"/>
      <c r="EA25" s="693"/>
      <c r="EB25" s="693"/>
      <c r="EC25" s="694"/>
    </row>
    <row r="26" spans="2:133" ht="11.25" customHeight="1" x14ac:dyDescent="0.15">
      <c r="B26" s="656" t="s">
        <v>287</v>
      </c>
      <c r="C26" s="657"/>
      <c r="D26" s="657"/>
      <c r="E26" s="657"/>
      <c r="F26" s="657"/>
      <c r="G26" s="657"/>
      <c r="H26" s="657"/>
      <c r="I26" s="657"/>
      <c r="J26" s="657"/>
      <c r="K26" s="657"/>
      <c r="L26" s="657"/>
      <c r="M26" s="657"/>
      <c r="N26" s="657"/>
      <c r="O26" s="657"/>
      <c r="P26" s="657"/>
      <c r="Q26" s="658"/>
      <c r="R26" s="659">
        <v>160620</v>
      </c>
      <c r="S26" s="660"/>
      <c r="T26" s="660"/>
      <c r="U26" s="660"/>
      <c r="V26" s="660"/>
      <c r="W26" s="660"/>
      <c r="X26" s="660"/>
      <c r="Y26" s="661"/>
      <c r="Z26" s="662">
        <v>0.5</v>
      </c>
      <c r="AA26" s="662"/>
      <c r="AB26" s="662"/>
      <c r="AC26" s="662"/>
      <c r="AD26" s="663" t="s">
        <v>139</v>
      </c>
      <c r="AE26" s="663"/>
      <c r="AF26" s="663"/>
      <c r="AG26" s="663"/>
      <c r="AH26" s="663"/>
      <c r="AI26" s="663"/>
      <c r="AJ26" s="663"/>
      <c r="AK26" s="663"/>
      <c r="AL26" s="664" t="s">
        <v>139</v>
      </c>
      <c r="AM26" s="665"/>
      <c r="AN26" s="665"/>
      <c r="AO26" s="666"/>
      <c r="AP26" s="677" t="s">
        <v>288</v>
      </c>
      <c r="AQ26" s="698"/>
      <c r="AR26" s="698"/>
      <c r="AS26" s="698"/>
      <c r="AT26" s="698"/>
      <c r="AU26" s="698"/>
      <c r="AV26" s="698"/>
      <c r="AW26" s="698"/>
      <c r="AX26" s="698"/>
      <c r="AY26" s="698"/>
      <c r="AZ26" s="698"/>
      <c r="BA26" s="698"/>
      <c r="BB26" s="698"/>
      <c r="BC26" s="698"/>
      <c r="BD26" s="698"/>
      <c r="BE26" s="698"/>
      <c r="BF26" s="679"/>
      <c r="BG26" s="659" t="s">
        <v>226</v>
      </c>
      <c r="BH26" s="660"/>
      <c r="BI26" s="660"/>
      <c r="BJ26" s="660"/>
      <c r="BK26" s="660"/>
      <c r="BL26" s="660"/>
      <c r="BM26" s="660"/>
      <c r="BN26" s="661"/>
      <c r="BO26" s="662" t="s">
        <v>139</v>
      </c>
      <c r="BP26" s="662"/>
      <c r="BQ26" s="662"/>
      <c r="BR26" s="662"/>
      <c r="BS26" s="668" t="s">
        <v>139</v>
      </c>
      <c r="BT26" s="660"/>
      <c r="BU26" s="660"/>
      <c r="BV26" s="660"/>
      <c r="BW26" s="660"/>
      <c r="BX26" s="660"/>
      <c r="BY26" s="660"/>
      <c r="BZ26" s="660"/>
      <c r="CA26" s="660"/>
      <c r="CB26" s="669"/>
      <c r="CD26" s="674" t="s">
        <v>289</v>
      </c>
      <c r="CE26" s="675"/>
      <c r="CF26" s="675"/>
      <c r="CG26" s="675"/>
      <c r="CH26" s="675"/>
      <c r="CI26" s="675"/>
      <c r="CJ26" s="675"/>
      <c r="CK26" s="675"/>
      <c r="CL26" s="675"/>
      <c r="CM26" s="675"/>
      <c r="CN26" s="675"/>
      <c r="CO26" s="675"/>
      <c r="CP26" s="675"/>
      <c r="CQ26" s="676"/>
      <c r="CR26" s="659">
        <v>3218417</v>
      </c>
      <c r="CS26" s="660"/>
      <c r="CT26" s="660"/>
      <c r="CU26" s="660"/>
      <c r="CV26" s="660"/>
      <c r="CW26" s="660"/>
      <c r="CX26" s="660"/>
      <c r="CY26" s="661"/>
      <c r="CZ26" s="664">
        <v>11.6</v>
      </c>
      <c r="DA26" s="693"/>
      <c r="DB26" s="693"/>
      <c r="DC26" s="697"/>
      <c r="DD26" s="668">
        <v>2977235</v>
      </c>
      <c r="DE26" s="660"/>
      <c r="DF26" s="660"/>
      <c r="DG26" s="660"/>
      <c r="DH26" s="660"/>
      <c r="DI26" s="660"/>
      <c r="DJ26" s="660"/>
      <c r="DK26" s="661"/>
      <c r="DL26" s="668" t="s">
        <v>226</v>
      </c>
      <c r="DM26" s="660"/>
      <c r="DN26" s="660"/>
      <c r="DO26" s="660"/>
      <c r="DP26" s="660"/>
      <c r="DQ26" s="660"/>
      <c r="DR26" s="660"/>
      <c r="DS26" s="660"/>
      <c r="DT26" s="660"/>
      <c r="DU26" s="660"/>
      <c r="DV26" s="661"/>
      <c r="DW26" s="664" t="s">
        <v>139</v>
      </c>
      <c r="DX26" s="693"/>
      <c r="DY26" s="693"/>
      <c r="DZ26" s="693"/>
      <c r="EA26" s="693"/>
      <c r="EB26" s="693"/>
      <c r="EC26" s="694"/>
    </row>
    <row r="27" spans="2:133" ht="11.25" customHeight="1" x14ac:dyDescent="0.15">
      <c r="B27" s="656" t="s">
        <v>290</v>
      </c>
      <c r="C27" s="657"/>
      <c r="D27" s="657"/>
      <c r="E27" s="657"/>
      <c r="F27" s="657"/>
      <c r="G27" s="657"/>
      <c r="H27" s="657"/>
      <c r="I27" s="657"/>
      <c r="J27" s="657"/>
      <c r="K27" s="657"/>
      <c r="L27" s="657"/>
      <c r="M27" s="657"/>
      <c r="N27" s="657"/>
      <c r="O27" s="657"/>
      <c r="P27" s="657"/>
      <c r="Q27" s="658"/>
      <c r="R27" s="659">
        <v>3311772</v>
      </c>
      <c r="S27" s="660"/>
      <c r="T27" s="660"/>
      <c r="U27" s="660"/>
      <c r="V27" s="660"/>
      <c r="W27" s="660"/>
      <c r="X27" s="660"/>
      <c r="Y27" s="661"/>
      <c r="Z27" s="662">
        <v>11.2</v>
      </c>
      <c r="AA27" s="662"/>
      <c r="AB27" s="662"/>
      <c r="AC27" s="662"/>
      <c r="AD27" s="663" t="s">
        <v>139</v>
      </c>
      <c r="AE27" s="663"/>
      <c r="AF27" s="663"/>
      <c r="AG27" s="663"/>
      <c r="AH27" s="663"/>
      <c r="AI27" s="663"/>
      <c r="AJ27" s="663"/>
      <c r="AK27" s="663"/>
      <c r="AL27" s="664" t="s">
        <v>139</v>
      </c>
      <c r="AM27" s="665"/>
      <c r="AN27" s="665"/>
      <c r="AO27" s="666"/>
      <c r="AP27" s="656" t="s">
        <v>291</v>
      </c>
      <c r="AQ27" s="657"/>
      <c r="AR27" s="657"/>
      <c r="AS27" s="657"/>
      <c r="AT27" s="657"/>
      <c r="AU27" s="657"/>
      <c r="AV27" s="657"/>
      <c r="AW27" s="657"/>
      <c r="AX27" s="657"/>
      <c r="AY27" s="657"/>
      <c r="AZ27" s="657"/>
      <c r="BA27" s="657"/>
      <c r="BB27" s="657"/>
      <c r="BC27" s="657"/>
      <c r="BD27" s="657"/>
      <c r="BE27" s="657"/>
      <c r="BF27" s="658"/>
      <c r="BG27" s="659">
        <v>13897389</v>
      </c>
      <c r="BH27" s="660"/>
      <c r="BI27" s="660"/>
      <c r="BJ27" s="660"/>
      <c r="BK27" s="660"/>
      <c r="BL27" s="660"/>
      <c r="BM27" s="660"/>
      <c r="BN27" s="661"/>
      <c r="BO27" s="662">
        <v>100</v>
      </c>
      <c r="BP27" s="662"/>
      <c r="BQ27" s="662"/>
      <c r="BR27" s="662"/>
      <c r="BS27" s="668">
        <v>117524</v>
      </c>
      <c r="BT27" s="660"/>
      <c r="BU27" s="660"/>
      <c r="BV27" s="660"/>
      <c r="BW27" s="660"/>
      <c r="BX27" s="660"/>
      <c r="BY27" s="660"/>
      <c r="BZ27" s="660"/>
      <c r="CA27" s="660"/>
      <c r="CB27" s="669"/>
      <c r="CD27" s="674" t="s">
        <v>292</v>
      </c>
      <c r="CE27" s="675"/>
      <c r="CF27" s="675"/>
      <c r="CG27" s="675"/>
      <c r="CH27" s="675"/>
      <c r="CI27" s="675"/>
      <c r="CJ27" s="675"/>
      <c r="CK27" s="675"/>
      <c r="CL27" s="675"/>
      <c r="CM27" s="675"/>
      <c r="CN27" s="675"/>
      <c r="CO27" s="675"/>
      <c r="CP27" s="675"/>
      <c r="CQ27" s="676"/>
      <c r="CR27" s="659">
        <v>5882436</v>
      </c>
      <c r="CS27" s="695"/>
      <c r="CT27" s="695"/>
      <c r="CU27" s="695"/>
      <c r="CV27" s="695"/>
      <c r="CW27" s="695"/>
      <c r="CX27" s="695"/>
      <c r="CY27" s="696"/>
      <c r="CZ27" s="664">
        <v>21.2</v>
      </c>
      <c r="DA27" s="693"/>
      <c r="DB27" s="693"/>
      <c r="DC27" s="697"/>
      <c r="DD27" s="668">
        <v>2298489</v>
      </c>
      <c r="DE27" s="695"/>
      <c r="DF27" s="695"/>
      <c r="DG27" s="695"/>
      <c r="DH27" s="695"/>
      <c r="DI27" s="695"/>
      <c r="DJ27" s="695"/>
      <c r="DK27" s="696"/>
      <c r="DL27" s="668">
        <v>2184004</v>
      </c>
      <c r="DM27" s="695"/>
      <c r="DN27" s="695"/>
      <c r="DO27" s="695"/>
      <c r="DP27" s="695"/>
      <c r="DQ27" s="695"/>
      <c r="DR27" s="695"/>
      <c r="DS27" s="695"/>
      <c r="DT27" s="695"/>
      <c r="DU27" s="695"/>
      <c r="DV27" s="696"/>
      <c r="DW27" s="664">
        <v>12.5</v>
      </c>
      <c r="DX27" s="693"/>
      <c r="DY27" s="693"/>
      <c r="DZ27" s="693"/>
      <c r="EA27" s="693"/>
      <c r="EB27" s="693"/>
      <c r="EC27" s="694"/>
    </row>
    <row r="28" spans="2:133" ht="11.25" customHeight="1" x14ac:dyDescent="0.15">
      <c r="B28" s="701" t="s">
        <v>293</v>
      </c>
      <c r="C28" s="702"/>
      <c r="D28" s="702"/>
      <c r="E28" s="702"/>
      <c r="F28" s="702"/>
      <c r="G28" s="702"/>
      <c r="H28" s="702"/>
      <c r="I28" s="702"/>
      <c r="J28" s="702"/>
      <c r="K28" s="702"/>
      <c r="L28" s="702"/>
      <c r="M28" s="702"/>
      <c r="N28" s="702"/>
      <c r="O28" s="702"/>
      <c r="P28" s="702"/>
      <c r="Q28" s="703"/>
      <c r="R28" s="659" t="s">
        <v>139</v>
      </c>
      <c r="S28" s="660"/>
      <c r="T28" s="660"/>
      <c r="U28" s="660"/>
      <c r="V28" s="660"/>
      <c r="W28" s="660"/>
      <c r="X28" s="660"/>
      <c r="Y28" s="661"/>
      <c r="Z28" s="662" t="s">
        <v>139</v>
      </c>
      <c r="AA28" s="662"/>
      <c r="AB28" s="662"/>
      <c r="AC28" s="662"/>
      <c r="AD28" s="663" t="s">
        <v>226</v>
      </c>
      <c r="AE28" s="663"/>
      <c r="AF28" s="663"/>
      <c r="AG28" s="663"/>
      <c r="AH28" s="663"/>
      <c r="AI28" s="663"/>
      <c r="AJ28" s="663"/>
      <c r="AK28" s="663"/>
      <c r="AL28" s="664" t="s">
        <v>139</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294</v>
      </c>
      <c r="CE28" s="675"/>
      <c r="CF28" s="675"/>
      <c r="CG28" s="675"/>
      <c r="CH28" s="675"/>
      <c r="CI28" s="675"/>
      <c r="CJ28" s="675"/>
      <c r="CK28" s="675"/>
      <c r="CL28" s="675"/>
      <c r="CM28" s="675"/>
      <c r="CN28" s="675"/>
      <c r="CO28" s="675"/>
      <c r="CP28" s="675"/>
      <c r="CQ28" s="676"/>
      <c r="CR28" s="659">
        <v>3257518</v>
      </c>
      <c r="CS28" s="660"/>
      <c r="CT28" s="660"/>
      <c r="CU28" s="660"/>
      <c r="CV28" s="660"/>
      <c r="CW28" s="660"/>
      <c r="CX28" s="660"/>
      <c r="CY28" s="661"/>
      <c r="CZ28" s="664">
        <v>11.8</v>
      </c>
      <c r="DA28" s="693"/>
      <c r="DB28" s="693"/>
      <c r="DC28" s="697"/>
      <c r="DD28" s="668">
        <v>3159069</v>
      </c>
      <c r="DE28" s="660"/>
      <c r="DF28" s="660"/>
      <c r="DG28" s="660"/>
      <c r="DH28" s="660"/>
      <c r="DI28" s="660"/>
      <c r="DJ28" s="660"/>
      <c r="DK28" s="661"/>
      <c r="DL28" s="668">
        <v>3159069</v>
      </c>
      <c r="DM28" s="660"/>
      <c r="DN28" s="660"/>
      <c r="DO28" s="660"/>
      <c r="DP28" s="660"/>
      <c r="DQ28" s="660"/>
      <c r="DR28" s="660"/>
      <c r="DS28" s="660"/>
      <c r="DT28" s="660"/>
      <c r="DU28" s="660"/>
      <c r="DV28" s="661"/>
      <c r="DW28" s="664">
        <v>18.100000000000001</v>
      </c>
      <c r="DX28" s="693"/>
      <c r="DY28" s="693"/>
      <c r="DZ28" s="693"/>
      <c r="EA28" s="693"/>
      <c r="EB28" s="693"/>
      <c r="EC28" s="694"/>
    </row>
    <row r="29" spans="2:133" ht="11.25" customHeight="1" x14ac:dyDescent="0.15">
      <c r="B29" s="656" t="s">
        <v>295</v>
      </c>
      <c r="C29" s="657"/>
      <c r="D29" s="657"/>
      <c r="E29" s="657"/>
      <c r="F29" s="657"/>
      <c r="G29" s="657"/>
      <c r="H29" s="657"/>
      <c r="I29" s="657"/>
      <c r="J29" s="657"/>
      <c r="K29" s="657"/>
      <c r="L29" s="657"/>
      <c r="M29" s="657"/>
      <c r="N29" s="657"/>
      <c r="O29" s="657"/>
      <c r="P29" s="657"/>
      <c r="Q29" s="658"/>
      <c r="R29" s="659">
        <v>1653936</v>
      </c>
      <c r="S29" s="660"/>
      <c r="T29" s="660"/>
      <c r="U29" s="660"/>
      <c r="V29" s="660"/>
      <c r="W29" s="660"/>
      <c r="X29" s="660"/>
      <c r="Y29" s="661"/>
      <c r="Z29" s="662">
        <v>5.6</v>
      </c>
      <c r="AA29" s="662"/>
      <c r="AB29" s="662"/>
      <c r="AC29" s="662"/>
      <c r="AD29" s="663" t="s">
        <v>226</v>
      </c>
      <c r="AE29" s="663"/>
      <c r="AF29" s="663"/>
      <c r="AG29" s="663"/>
      <c r="AH29" s="663"/>
      <c r="AI29" s="663"/>
      <c r="AJ29" s="663"/>
      <c r="AK29" s="663"/>
      <c r="AL29" s="664" t="s">
        <v>139</v>
      </c>
      <c r="AM29" s="665"/>
      <c r="AN29" s="665"/>
      <c r="AO29" s="666"/>
      <c r="AP29" s="638" t="s">
        <v>214</v>
      </c>
      <c r="AQ29" s="639"/>
      <c r="AR29" s="639"/>
      <c r="AS29" s="639"/>
      <c r="AT29" s="639"/>
      <c r="AU29" s="639"/>
      <c r="AV29" s="639"/>
      <c r="AW29" s="639"/>
      <c r="AX29" s="639"/>
      <c r="AY29" s="639"/>
      <c r="AZ29" s="639"/>
      <c r="BA29" s="639"/>
      <c r="BB29" s="639"/>
      <c r="BC29" s="639"/>
      <c r="BD29" s="639"/>
      <c r="BE29" s="639"/>
      <c r="BF29" s="640"/>
      <c r="BG29" s="638" t="s">
        <v>296</v>
      </c>
      <c r="BH29" s="699"/>
      <c r="BI29" s="699"/>
      <c r="BJ29" s="699"/>
      <c r="BK29" s="699"/>
      <c r="BL29" s="699"/>
      <c r="BM29" s="699"/>
      <c r="BN29" s="699"/>
      <c r="BO29" s="699"/>
      <c r="BP29" s="699"/>
      <c r="BQ29" s="700"/>
      <c r="BR29" s="638" t="s">
        <v>297</v>
      </c>
      <c r="BS29" s="699"/>
      <c r="BT29" s="699"/>
      <c r="BU29" s="699"/>
      <c r="BV29" s="699"/>
      <c r="BW29" s="699"/>
      <c r="BX29" s="699"/>
      <c r="BY29" s="699"/>
      <c r="BZ29" s="699"/>
      <c r="CA29" s="699"/>
      <c r="CB29" s="700"/>
      <c r="CD29" s="722" t="s">
        <v>298</v>
      </c>
      <c r="CE29" s="723"/>
      <c r="CF29" s="674" t="s">
        <v>299</v>
      </c>
      <c r="CG29" s="675"/>
      <c r="CH29" s="675"/>
      <c r="CI29" s="675"/>
      <c r="CJ29" s="675"/>
      <c r="CK29" s="675"/>
      <c r="CL29" s="675"/>
      <c r="CM29" s="675"/>
      <c r="CN29" s="675"/>
      <c r="CO29" s="675"/>
      <c r="CP29" s="675"/>
      <c r="CQ29" s="676"/>
      <c r="CR29" s="659">
        <v>3257478</v>
      </c>
      <c r="CS29" s="695"/>
      <c r="CT29" s="695"/>
      <c r="CU29" s="695"/>
      <c r="CV29" s="695"/>
      <c r="CW29" s="695"/>
      <c r="CX29" s="695"/>
      <c r="CY29" s="696"/>
      <c r="CZ29" s="664">
        <v>11.8</v>
      </c>
      <c r="DA29" s="693"/>
      <c r="DB29" s="693"/>
      <c r="DC29" s="697"/>
      <c r="DD29" s="668">
        <v>3159029</v>
      </c>
      <c r="DE29" s="695"/>
      <c r="DF29" s="695"/>
      <c r="DG29" s="695"/>
      <c r="DH29" s="695"/>
      <c r="DI29" s="695"/>
      <c r="DJ29" s="695"/>
      <c r="DK29" s="696"/>
      <c r="DL29" s="668">
        <v>3159029</v>
      </c>
      <c r="DM29" s="695"/>
      <c r="DN29" s="695"/>
      <c r="DO29" s="695"/>
      <c r="DP29" s="695"/>
      <c r="DQ29" s="695"/>
      <c r="DR29" s="695"/>
      <c r="DS29" s="695"/>
      <c r="DT29" s="695"/>
      <c r="DU29" s="695"/>
      <c r="DV29" s="696"/>
      <c r="DW29" s="664">
        <v>18.100000000000001</v>
      </c>
      <c r="DX29" s="693"/>
      <c r="DY29" s="693"/>
      <c r="DZ29" s="693"/>
      <c r="EA29" s="693"/>
      <c r="EB29" s="693"/>
      <c r="EC29" s="694"/>
    </row>
    <row r="30" spans="2:133" ht="11.25" customHeight="1" x14ac:dyDescent="0.15">
      <c r="B30" s="656" t="s">
        <v>300</v>
      </c>
      <c r="C30" s="657"/>
      <c r="D30" s="657"/>
      <c r="E30" s="657"/>
      <c r="F30" s="657"/>
      <c r="G30" s="657"/>
      <c r="H30" s="657"/>
      <c r="I30" s="657"/>
      <c r="J30" s="657"/>
      <c r="K30" s="657"/>
      <c r="L30" s="657"/>
      <c r="M30" s="657"/>
      <c r="N30" s="657"/>
      <c r="O30" s="657"/>
      <c r="P30" s="657"/>
      <c r="Q30" s="658"/>
      <c r="R30" s="659">
        <v>245378</v>
      </c>
      <c r="S30" s="660"/>
      <c r="T30" s="660"/>
      <c r="U30" s="660"/>
      <c r="V30" s="660"/>
      <c r="W30" s="660"/>
      <c r="X30" s="660"/>
      <c r="Y30" s="661"/>
      <c r="Z30" s="662">
        <v>0.8</v>
      </c>
      <c r="AA30" s="662"/>
      <c r="AB30" s="662"/>
      <c r="AC30" s="662"/>
      <c r="AD30" s="663">
        <v>111058</v>
      </c>
      <c r="AE30" s="663"/>
      <c r="AF30" s="663"/>
      <c r="AG30" s="663"/>
      <c r="AH30" s="663"/>
      <c r="AI30" s="663"/>
      <c r="AJ30" s="663"/>
      <c r="AK30" s="663"/>
      <c r="AL30" s="664">
        <v>0.7</v>
      </c>
      <c r="AM30" s="665"/>
      <c r="AN30" s="665"/>
      <c r="AO30" s="666"/>
      <c r="AP30" s="707" t="s">
        <v>301</v>
      </c>
      <c r="AQ30" s="708"/>
      <c r="AR30" s="708"/>
      <c r="AS30" s="708"/>
      <c r="AT30" s="713" t="s">
        <v>302</v>
      </c>
      <c r="AU30" s="210"/>
      <c r="AV30" s="210"/>
      <c r="AW30" s="210"/>
      <c r="AX30" s="645" t="s">
        <v>180</v>
      </c>
      <c r="AY30" s="646"/>
      <c r="AZ30" s="646"/>
      <c r="BA30" s="646"/>
      <c r="BB30" s="646"/>
      <c r="BC30" s="646"/>
      <c r="BD30" s="646"/>
      <c r="BE30" s="646"/>
      <c r="BF30" s="647"/>
      <c r="BG30" s="719">
        <v>99.1</v>
      </c>
      <c r="BH30" s="720"/>
      <c r="BI30" s="720"/>
      <c r="BJ30" s="720"/>
      <c r="BK30" s="720"/>
      <c r="BL30" s="720"/>
      <c r="BM30" s="654">
        <v>95.3</v>
      </c>
      <c r="BN30" s="720"/>
      <c r="BO30" s="720"/>
      <c r="BP30" s="720"/>
      <c r="BQ30" s="721"/>
      <c r="BR30" s="719">
        <v>99</v>
      </c>
      <c r="BS30" s="720"/>
      <c r="BT30" s="720"/>
      <c r="BU30" s="720"/>
      <c r="BV30" s="720"/>
      <c r="BW30" s="720"/>
      <c r="BX30" s="654">
        <v>94.2</v>
      </c>
      <c r="BY30" s="720"/>
      <c r="BZ30" s="720"/>
      <c r="CA30" s="720"/>
      <c r="CB30" s="721"/>
      <c r="CD30" s="724"/>
      <c r="CE30" s="725"/>
      <c r="CF30" s="674" t="s">
        <v>303</v>
      </c>
      <c r="CG30" s="675"/>
      <c r="CH30" s="675"/>
      <c r="CI30" s="675"/>
      <c r="CJ30" s="675"/>
      <c r="CK30" s="675"/>
      <c r="CL30" s="675"/>
      <c r="CM30" s="675"/>
      <c r="CN30" s="675"/>
      <c r="CO30" s="675"/>
      <c r="CP30" s="675"/>
      <c r="CQ30" s="676"/>
      <c r="CR30" s="659">
        <v>2980893</v>
      </c>
      <c r="CS30" s="660"/>
      <c r="CT30" s="660"/>
      <c r="CU30" s="660"/>
      <c r="CV30" s="660"/>
      <c r="CW30" s="660"/>
      <c r="CX30" s="660"/>
      <c r="CY30" s="661"/>
      <c r="CZ30" s="664">
        <v>10.8</v>
      </c>
      <c r="DA30" s="693"/>
      <c r="DB30" s="693"/>
      <c r="DC30" s="697"/>
      <c r="DD30" s="668">
        <v>2882444</v>
      </c>
      <c r="DE30" s="660"/>
      <c r="DF30" s="660"/>
      <c r="DG30" s="660"/>
      <c r="DH30" s="660"/>
      <c r="DI30" s="660"/>
      <c r="DJ30" s="660"/>
      <c r="DK30" s="661"/>
      <c r="DL30" s="668">
        <v>2882444</v>
      </c>
      <c r="DM30" s="660"/>
      <c r="DN30" s="660"/>
      <c r="DO30" s="660"/>
      <c r="DP30" s="660"/>
      <c r="DQ30" s="660"/>
      <c r="DR30" s="660"/>
      <c r="DS30" s="660"/>
      <c r="DT30" s="660"/>
      <c r="DU30" s="660"/>
      <c r="DV30" s="661"/>
      <c r="DW30" s="664">
        <v>16.5</v>
      </c>
      <c r="DX30" s="693"/>
      <c r="DY30" s="693"/>
      <c r="DZ30" s="693"/>
      <c r="EA30" s="693"/>
      <c r="EB30" s="693"/>
      <c r="EC30" s="694"/>
    </row>
    <row r="31" spans="2:133" ht="11.25" customHeight="1" x14ac:dyDescent="0.15">
      <c r="B31" s="656" t="s">
        <v>304</v>
      </c>
      <c r="C31" s="657"/>
      <c r="D31" s="657"/>
      <c r="E31" s="657"/>
      <c r="F31" s="657"/>
      <c r="G31" s="657"/>
      <c r="H31" s="657"/>
      <c r="I31" s="657"/>
      <c r="J31" s="657"/>
      <c r="K31" s="657"/>
      <c r="L31" s="657"/>
      <c r="M31" s="657"/>
      <c r="N31" s="657"/>
      <c r="O31" s="657"/>
      <c r="P31" s="657"/>
      <c r="Q31" s="658"/>
      <c r="R31" s="659">
        <v>312072</v>
      </c>
      <c r="S31" s="660"/>
      <c r="T31" s="660"/>
      <c r="U31" s="660"/>
      <c r="V31" s="660"/>
      <c r="W31" s="660"/>
      <c r="X31" s="660"/>
      <c r="Y31" s="661"/>
      <c r="Z31" s="662">
        <v>1.1000000000000001</v>
      </c>
      <c r="AA31" s="662"/>
      <c r="AB31" s="662"/>
      <c r="AC31" s="662"/>
      <c r="AD31" s="663" t="s">
        <v>139</v>
      </c>
      <c r="AE31" s="663"/>
      <c r="AF31" s="663"/>
      <c r="AG31" s="663"/>
      <c r="AH31" s="663"/>
      <c r="AI31" s="663"/>
      <c r="AJ31" s="663"/>
      <c r="AK31" s="663"/>
      <c r="AL31" s="664" t="s">
        <v>139</v>
      </c>
      <c r="AM31" s="665"/>
      <c r="AN31" s="665"/>
      <c r="AO31" s="666"/>
      <c r="AP31" s="709"/>
      <c r="AQ31" s="710"/>
      <c r="AR31" s="710"/>
      <c r="AS31" s="710"/>
      <c r="AT31" s="714"/>
      <c r="AU31" s="209" t="s">
        <v>305</v>
      </c>
      <c r="AV31" s="209"/>
      <c r="AW31" s="209"/>
      <c r="AX31" s="656" t="s">
        <v>306</v>
      </c>
      <c r="AY31" s="657"/>
      <c r="AZ31" s="657"/>
      <c r="BA31" s="657"/>
      <c r="BB31" s="657"/>
      <c r="BC31" s="657"/>
      <c r="BD31" s="657"/>
      <c r="BE31" s="657"/>
      <c r="BF31" s="658"/>
      <c r="BG31" s="716">
        <v>99</v>
      </c>
      <c r="BH31" s="695"/>
      <c r="BI31" s="695"/>
      <c r="BJ31" s="695"/>
      <c r="BK31" s="695"/>
      <c r="BL31" s="695"/>
      <c r="BM31" s="665">
        <v>96.2</v>
      </c>
      <c r="BN31" s="717"/>
      <c r="BO31" s="717"/>
      <c r="BP31" s="717"/>
      <c r="BQ31" s="718"/>
      <c r="BR31" s="716">
        <v>99</v>
      </c>
      <c r="BS31" s="695"/>
      <c r="BT31" s="695"/>
      <c r="BU31" s="695"/>
      <c r="BV31" s="695"/>
      <c r="BW31" s="695"/>
      <c r="BX31" s="665">
        <v>95.6</v>
      </c>
      <c r="BY31" s="717"/>
      <c r="BZ31" s="717"/>
      <c r="CA31" s="717"/>
      <c r="CB31" s="718"/>
      <c r="CD31" s="724"/>
      <c r="CE31" s="725"/>
      <c r="CF31" s="674" t="s">
        <v>307</v>
      </c>
      <c r="CG31" s="675"/>
      <c r="CH31" s="675"/>
      <c r="CI31" s="675"/>
      <c r="CJ31" s="675"/>
      <c r="CK31" s="675"/>
      <c r="CL31" s="675"/>
      <c r="CM31" s="675"/>
      <c r="CN31" s="675"/>
      <c r="CO31" s="675"/>
      <c r="CP31" s="675"/>
      <c r="CQ31" s="676"/>
      <c r="CR31" s="659">
        <v>276585</v>
      </c>
      <c r="CS31" s="695"/>
      <c r="CT31" s="695"/>
      <c r="CU31" s="695"/>
      <c r="CV31" s="695"/>
      <c r="CW31" s="695"/>
      <c r="CX31" s="695"/>
      <c r="CY31" s="696"/>
      <c r="CZ31" s="664">
        <v>1</v>
      </c>
      <c r="DA31" s="693"/>
      <c r="DB31" s="693"/>
      <c r="DC31" s="697"/>
      <c r="DD31" s="668">
        <v>276585</v>
      </c>
      <c r="DE31" s="695"/>
      <c r="DF31" s="695"/>
      <c r="DG31" s="695"/>
      <c r="DH31" s="695"/>
      <c r="DI31" s="695"/>
      <c r="DJ31" s="695"/>
      <c r="DK31" s="696"/>
      <c r="DL31" s="668">
        <v>276585</v>
      </c>
      <c r="DM31" s="695"/>
      <c r="DN31" s="695"/>
      <c r="DO31" s="695"/>
      <c r="DP31" s="695"/>
      <c r="DQ31" s="695"/>
      <c r="DR31" s="695"/>
      <c r="DS31" s="695"/>
      <c r="DT31" s="695"/>
      <c r="DU31" s="695"/>
      <c r="DV31" s="696"/>
      <c r="DW31" s="664">
        <v>1.6</v>
      </c>
      <c r="DX31" s="693"/>
      <c r="DY31" s="693"/>
      <c r="DZ31" s="693"/>
      <c r="EA31" s="693"/>
      <c r="EB31" s="693"/>
      <c r="EC31" s="694"/>
    </row>
    <row r="32" spans="2:133" ht="11.25" customHeight="1" x14ac:dyDescent="0.15">
      <c r="B32" s="656" t="s">
        <v>308</v>
      </c>
      <c r="C32" s="657"/>
      <c r="D32" s="657"/>
      <c r="E32" s="657"/>
      <c r="F32" s="657"/>
      <c r="G32" s="657"/>
      <c r="H32" s="657"/>
      <c r="I32" s="657"/>
      <c r="J32" s="657"/>
      <c r="K32" s="657"/>
      <c r="L32" s="657"/>
      <c r="M32" s="657"/>
      <c r="N32" s="657"/>
      <c r="O32" s="657"/>
      <c r="P32" s="657"/>
      <c r="Q32" s="658"/>
      <c r="R32" s="659">
        <v>144925</v>
      </c>
      <c r="S32" s="660"/>
      <c r="T32" s="660"/>
      <c r="U32" s="660"/>
      <c r="V32" s="660"/>
      <c r="W32" s="660"/>
      <c r="X32" s="660"/>
      <c r="Y32" s="661"/>
      <c r="Z32" s="662">
        <v>0.5</v>
      </c>
      <c r="AA32" s="662"/>
      <c r="AB32" s="662"/>
      <c r="AC32" s="662"/>
      <c r="AD32" s="663" t="s">
        <v>226</v>
      </c>
      <c r="AE32" s="663"/>
      <c r="AF32" s="663"/>
      <c r="AG32" s="663"/>
      <c r="AH32" s="663"/>
      <c r="AI32" s="663"/>
      <c r="AJ32" s="663"/>
      <c r="AK32" s="663"/>
      <c r="AL32" s="664" t="s">
        <v>226</v>
      </c>
      <c r="AM32" s="665"/>
      <c r="AN32" s="665"/>
      <c r="AO32" s="666"/>
      <c r="AP32" s="711"/>
      <c r="AQ32" s="712"/>
      <c r="AR32" s="712"/>
      <c r="AS32" s="712"/>
      <c r="AT32" s="715"/>
      <c r="AU32" s="211"/>
      <c r="AV32" s="211"/>
      <c r="AW32" s="211"/>
      <c r="AX32" s="704" t="s">
        <v>309</v>
      </c>
      <c r="AY32" s="705"/>
      <c r="AZ32" s="705"/>
      <c r="BA32" s="705"/>
      <c r="BB32" s="705"/>
      <c r="BC32" s="705"/>
      <c r="BD32" s="705"/>
      <c r="BE32" s="705"/>
      <c r="BF32" s="706"/>
      <c r="BG32" s="728">
        <v>99.1</v>
      </c>
      <c r="BH32" s="729"/>
      <c r="BI32" s="729"/>
      <c r="BJ32" s="729"/>
      <c r="BK32" s="729"/>
      <c r="BL32" s="729"/>
      <c r="BM32" s="730">
        <v>94.3</v>
      </c>
      <c r="BN32" s="729"/>
      <c r="BO32" s="729"/>
      <c r="BP32" s="729"/>
      <c r="BQ32" s="731"/>
      <c r="BR32" s="728">
        <v>98.9</v>
      </c>
      <c r="BS32" s="729"/>
      <c r="BT32" s="729"/>
      <c r="BU32" s="729"/>
      <c r="BV32" s="729"/>
      <c r="BW32" s="729"/>
      <c r="BX32" s="730">
        <v>92.6</v>
      </c>
      <c r="BY32" s="729"/>
      <c r="BZ32" s="729"/>
      <c r="CA32" s="729"/>
      <c r="CB32" s="731"/>
      <c r="CD32" s="726"/>
      <c r="CE32" s="727"/>
      <c r="CF32" s="674" t="s">
        <v>310</v>
      </c>
      <c r="CG32" s="675"/>
      <c r="CH32" s="675"/>
      <c r="CI32" s="675"/>
      <c r="CJ32" s="675"/>
      <c r="CK32" s="675"/>
      <c r="CL32" s="675"/>
      <c r="CM32" s="675"/>
      <c r="CN32" s="675"/>
      <c r="CO32" s="675"/>
      <c r="CP32" s="675"/>
      <c r="CQ32" s="676"/>
      <c r="CR32" s="659">
        <v>40</v>
      </c>
      <c r="CS32" s="660"/>
      <c r="CT32" s="660"/>
      <c r="CU32" s="660"/>
      <c r="CV32" s="660"/>
      <c r="CW32" s="660"/>
      <c r="CX32" s="660"/>
      <c r="CY32" s="661"/>
      <c r="CZ32" s="664">
        <v>0</v>
      </c>
      <c r="DA32" s="693"/>
      <c r="DB32" s="693"/>
      <c r="DC32" s="697"/>
      <c r="DD32" s="668">
        <v>40</v>
      </c>
      <c r="DE32" s="660"/>
      <c r="DF32" s="660"/>
      <c r="DG32" s="660"/>
      <c r="DH32" s="660"/>
      <c r="DI32" s="660"/>
      <c r="DJ32" s="660"/>
      <c r="DK32" s="661"/>
      <c r="DL32" s="668">
        <v>40</v>
      </c>
      <c r="DM32" s="660"/>
      <c r="DN32" s="660"/>
      <c r="DO32" s="660"/>
      <c r="DP32" s="660"/>
      <c r="DQ32" s="660"/>
      <c r="DR32" s="660"/>
      <c r="DS32" s="660"/>
      <c r="DT32" s="660"/>
      <c r="DU32" s="660"/>
      <c r="DV32" s="661"/>
      <c r="DW32" s="664">
        <v>0</v>
      </c>
      <c r="DX32" s="693"/>
      <c r="DY32" s="693"/>
      <c r="DZ32" s="693"/>
      <c r="EA32" s="693"/>
      <c r="EB32" s="693"/>
      <c r="EC32" s="694"/>
    </row>
    <row r="33" spans="2:133" ht="11.25" customHeight="1" x14ac:dyDescent="0.15">
      <c r="B33" s="656" t="s">
        <v>311</v>
      </c>
      <c r="C33" s="657"/>
      <c r="D33" s="657"/>
      <c r="E33" s="657"/>
      <c r="F33" s="657"/>
      <c r="G33" s="657"/>
      <c r="H33" s="657"/>
      <c r="I33" s="657"/>
      <c r="J33" s="657"/>
      <c r="K33" s="657"/>
      <c r="L33" s="657"/>
      <c r="M33" s="657"/>
      <c r="N33" s="657"/>
      <c r="O33" s="657"/>
      <c r="P33" s="657"/>
      <c r="Q33" s="658"/>
      <c r="R33" s="659">
        <v>2023440</v>
      </c>
      <c r="S33" s="660"/>
      <c r="T33" s="660"/>
      <c r="U33" s="660"/>
      <c r="V33" s="660"/>
      <c r="W33" s="660"/>
      <c r="X33" s="660"/>
      <c r="Y33" s="661"/>
      <c r="Z33" s="662">
        <v>6.9</v>
      </c>
      <c r="AA33" s="662"/>
      <c r="AB33" s="662"/>
      <c r="AC33" s="662"/>
      <c r="AD33" s="663" t="s">
        <v>226</v>
      </c>
      <c r="AE33" s="663"/>
      <c r="AF33" s="663"/>
      <c r="AG33" s="663"/>
      <c r="AH33" s="663"/>
      <c r="AI33" s="663"/>
      <c r="AJ33" s="663"/>
      <c r="AK33" s="663"/>
      <c r="AL33" s="664" t="s">
        <v>139</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312</v>
      </c>
      <c r="CE33" s="675"/>
      <c r="CF33" s="675"/>
      <c r="CG33" s="675"/>
      <c r="CH33" s="675"/>
      <c r="CI33" s="675"/>
      <c r="CJ33" s="675"/>
      <c r="CK33" s="675"/>
      <c r="CL33" s="675"/>
      <c r="CM33" s="675"/>
      <c r="CN33" s="675"/>
      <c r="CO33" s="675"/>
      <c r="CP33" s="675"/>
      <c r="CQ33" s="676"/>
      <c r="CR33" s="659">
        <v>10248692</v>
      </c>
      <c r="CS33" s="695"/>
      <c r="CT33" s="695"/>
      <c r="CU33" s="695"/>
      <c r="CV33" s="695"/>
      <c r="CW33" s="695"/>
      <c r="CX33" s="695"/>
      <c r="CY33" s="696"/>
      <c r="CZ33" s="664">
        <v>37</v>
      </c>
      <c r="DA33" s="693"/>
      <c r="DB33" s="693"/>
      <c r="DC33" s="697"/>
      <c r="DD33" s="668">
        <v>7867202</v>
      </c>
      <c r="DE33" s="695"/>
      <c r="DF33" s="695"/>
      <c r="DG33" s="695"/>
      <c r="DH33" s="695"/>
      <c r="DI33" s="695"/>
      <c r="DJ33" s="695"/>
      <c r="DK33" s="696"/>
      <c r="DL33" s="668">
        <v>5757042</v>
      </c>
      <c r="DM33" s="695"/>
      <c r="DN33" s="695"/>
      <c r="DO33" s="695"/>
      <c r="DP33" s="695"/>
      <c r="DQ33" s="695"/>
      <c r="DR33" s="695"/>
      <c r="DS33" s="695"/>
      <c r="DT33" s="695"/>
      <c r="DU33" s="695"/>
      <c r="DV33" s="696"/>
      <c r="DW33" s="664">
        <v>32.9</v>
      </c>
      <c r="DX33" s="693"/>
      <c r="DY33" s="693"/>
      <c r="DZ33" s="693"/>
      <c r="EA33" s="693"/>
      <c r="EB33" s="693"/>
      <c r="EC33" s="694"/>
    </row>
    <row r="34" spans="2:133" ht="11.25" customHeight="1" x14ac:dyDescent="0.15">
      <c r="B34" s="656" t="s">
        <v>313</v>
      </c>
      <c r="C34" s="657"/>
      <c r="D34" s="657"/>
      <c r="E34" s="657"/>
      <c r="F34" s="657"/>
      <c r="G34" s="657"/>
      <c r="H34" s="657"/>
      <c r="I34" s="657"/>
      <c r="J34" s="657"/>
      <c r="K34" s="657"/>
      <c r="L34" s="657"/>
      <c r="M34" s="657"/>
      <c r="N34" s="657"/>
      <c r="O34" s="657"/>
      <c r="P34" s="657"/>
      <c r="Q34" s="658"/>
      <c r="R34" s="659">
        <v>1291563</v>
      </c>
      <c r="S34" s="660"/>
      <c r="T34" s="660"/>
      <c r="U34" s="660"/>
      <c r="V34" s="660"/>
      <c r="W34" s="660"/>
      <c r="X34" s="660"/>
      <c r="Y34" s="661"/>
      <c r="Z34" s="662">
        <v>4.4000000000000004</v>
      </c>
      <c r="AA34" s="662"/>
      <c r="AB34" s="662"/>
      <c r="AC34" s="662"/>
      <c r="AD34" s="663">
        <v>27440</v>
      </c>
      <c r="AE34" s="663"/>
      <c r="AF34" s="663"/>
      <c r="AG34" s="663"/>
      <c r="AH34" s="663"/>
      <c r="AI34" s="663"/>
      <c r="AJ34" s="663"/>
      <c r="AK34" s="663"/>
      <c r="AL34" s="664">
        <v>0.2</v>
      </c>
      <c r="AM34" s="665"/>
      <c r="AN34" s="665"/>
      <c r="AO34" s="666"/>
      <c r="AP34" s="214"/>
      <c r="AQ34" s="638" t="s">
        <v>314</v>
      </c>
      <c r="AR34" s="639"/>
      <c r="AS34" s="639"/>
      <c r="AT34" s="639"/>
      <c r="AU34" s="639"/>
      <c r="AV34" s="639"/>
      <c r="AW34" s="639"/>
      <c r="AX34" s="639"/>
      <c r="AY34" s="639"/>
      <c r="AZ34" s="639"/>
      <c r="BA34" s="639"/>
      <c r="BB34" s="639"/>
      <c r="BC34" s="639"/>
      <c r="BD34" s="639"/>
      <c r="BE34" s="639"/>
      <c r="BF34" s="640"/>
      <c r="BG34" s="638" t="s">
        <v>315</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316</v>
      </c>
      <c r="CE34" s="675"/>
      <c r="CF34" s="675"/>
      <c r="CG34" s="675"/>
      <c r="CH34" s="675"/>
      <c r="CI34" s="675"/>
      <c r="CJ34" s="675"/>
      <c r="CK34" s="675"/>
      <c r="CL34" s="675"/>
      <c r="CM34" s="675"/>
      <c r="CN34" s="675"/>
      <c r="CO34" s="675"/>
      <c r="CP34" s="675"/>
      <c r="CQ34" s="676"/>
      <c r="CR34" s="659">
        <v>4625470</v>
      </c>
      <c r="CS34" s="660"/>
      <c r="CT34" s="660"/>
      <c r="CU34" s="660"/>
      <c r="CV34" s="660"/>
      <c r="CW34" s="660"/>
      <c r="CX34" s="660"/>
      <c r="CY34" s="661"/>
      <c r="CZ34" s="664">
        <v>16.7</v>
      </c>
      <c r="DA34" s="693"/>
      <c r="DB34" s="693"/>
      <c r="DC34" s="697"/>
      <c r="DD34" s="668">
        <v>3550802</v>
      </c>
      <c r="DE34" s="660"/>
      <c r="DF34" s="660"/>
      <c r="DG34" s="660"/>
      <c r="DH34" s="660"/>
      <c r="DI34" s="660"/>
      <c r="DJ34" s="660"/>
      <c r="DK34" s="661"/>
      <c r="DL34" s="668">
        <v>3066252</v>
      </c>
      <c r="DM34" s="660"/>
      <c r="DN34" s="660"/>
      <c r="DO34" s="660"/>
      <c r="DP34" s="660"/>
      <c r="DQ34" s="660"/>
      <c r="DR34" s="660"/>
      <c r="DS34" s="660"/>
      <c r="DT34" s="660"/>
      <c r="DU34" s="660"/>
      <c r="DV34" s="661"/>
      <c r="DW34" s="664">
        <v>17.5</v>
      </c>
      <c r="DX34" s="693"/>
      <c r="DY34" s="693"/>
      <c r="DZ34" s="693"/>
      <c r="EA34" s="693"/>
      <c r="EB34" s="693"/>
      <c r="EC34" s="694"/>
    </row>
    <row r="35" spans="2:133" ht="11.25" customHeight="1" x14ac:dyDescent="0.15">
      <c r="B35" s="656" t="s">
        <v>317</v>
      </c>
      <c r="C35" s="657"/>
      <c r="D35" s="657"/>
      <c r="E35" s="657"/>
      <c r="F35" s="657"/>
      <c r="G35" s="657"/>
      <c r="H35" s="657"/>
      <c r="I35" s="657"/>
      <c r="J35" s="657"/>
      <c r="K35" s="657"/>
      <c r="L35" s="657"/>
      <c r="M35" s="657"/>
      <c r="N35" s="657"/>
      <c r="O35" s="657"/>
      <c r="P35" s="657"/>
      <c r="Q35" s="658"/>
      <c r="R35" s="659">
        <v>2190800</v>
      </c>
      <c r="S35" s="660"/>
      <c r="T35" s="660"/>
      <c r="U35" s="660"/>
      <c r="V35" s="660"/>
      <c r="W35" s="660"/>
      <c r="X35" s="660"/>
      <c r="Y35" s="661"/>
      <c r="Z35" s="662">
        <v>7.4</v>
      </c>
      <c r="AA35" s="662"/>
      <c r="AB35" s="662"/>
      <c r="AC35" s="662"/>
      <c r="AD35" s="663" t="s">
        <v>226</v>
      </c>
      <c r="AE35" s="663"/>
      <c r="AF35" s="663"/>
      <c r="AG35" s="663"/>
      <c r="AH35" s="663"/>
      <c r="AI35" s="663"/>
      <c r="AJ35" s="663"/>
      <c r="AK35" s="663"/>
      <c r="AL35" s="664" t="s">
        <v>139</v>
      </c>
      <c r="AM35" s="665"/>
      <c r="AN35" s="665"/>
      <c r="AO35" s="666"/>
      <c r="AP35" s="214"/>
      <c r="AQ35" s="732" t="s">
        <v>318</v>
      </c>
      <c r="AR35" s="733"/>
      <c r="AS35" s="733"/>
      <c r="AT35" s="733"/>
      <c r="AU35" s="733"/>
      <c r="AV35" s="733"/>
      <c r="AW35" s="733"/>
      <c r="AX35" s="733"/>
      <c r="AY35" s="734"/>
      <c r="AZ35" s="648">
        <v>2661317</v>
      </c>
      <c r="BA35" s="649"/>
      <c r="BB35" s="649"/>
      <c r="BC35" s="649"/>
      <c r="BD35" s="649"/>
      <c r="BE35" s="649"/>
      <c r="BF35" s="735"/>
      <c r="BG35" s="670" t="s">
        <v>319</v>
      </c>
      <c r="BH35" s="671"/>
      <c r="BI35" s="671"/>
      <c r="BJ35" s="671"/>
      <c r="BK35" s="671"/>
      <c r="BL35" s="671"/>
      <c r="BM35" s="671"/>
      <c r="BN35" s="671"/>
      <c r="BO35" s="671"/>
      <c r="BP35" s="671"/>
      <c r="BQ35" s="671"/>
      <c r="BR35" s="671"/>
      <c r="BS35" s="671"/>
      <c r="BT35" s="671"/>
      <c r="BU35" s="672"/>
      <c r="BV35" s="648">
        <v>52757</v>
      </c>
      <c r="BW35" s="649"/>
      <c r="BX35" s="649"/>
      <c r="BY35" s="649"/>
      <c r="BZ35" s="649"/>
      <c r="CA35" s="649"/>
      <c r="CB35" s="735"/>
      <c r="CD35" s="674" t="s">
        <v>320</v>
      </c>
      <c r="CE35" s="675"/>
      <c r="CF35" s="675"/>
      <c r="CG35" s="675"/>
      <c r="CH35" s="675"/>
      <c r="CI35" s="675"/>
      <c r="CJ35" s="675"/>
      <c r="CK35" s="675"/>
      <c r="CL35" s="675"/>
      <c r="CM35" s="675"/>
      <c r="CN35" s="675"/>
      <c r="CO35" s="675"/>
      <c r="CP35" s="675"/>
      <c r="CQ35" s="676"/>
      <c r="CR35" s="659">
        <v>165205</v>
      </c>
      <c r="CS35" s="695"/>
      <c r="CT35" s="695"/>
      <c r="CU35" s="695"/>
      <c r="CV35" s="695"/>
      <c r="CW35" s="695"/>
      <c r="CX35" s="695"/>
      <c r="CY35" s="696"/>
      <c r="CZ35" s="664">
        <v>0.6</v>
      </c>
      <c r="DA35" s="693"/>
      <c r="DB35" s="693"/>
      <c r="DC35" s="697"/>
      <c r="DD35" s="668">
        <v>154019</v>
      </c>
      <c r="DE35" s="695"/>
      <c r="DF35" s="695"/>
      <c r="DG35" s="695"/>
      <c r="DH35" s="695"/>
      <c r="DI35" s="695"/>
      <c r="DJ35" s="695"/>
      <c r="DK35" s="696"/>
      <c r="DL35" s="668">
        <v>154019</v>
      </c>
      <c r="DM35" s="695"/>
      <c r="DN35" s="695"/>
      <c r="DO35" s="695"/>
      <c r="DP35" s="695"/>
      <c r="DQ35" s="695"/>
      <c r="DR35" s="695"/>
      <c r="DS35" s="695"/>
      <c r="DT35" s="695"/>
      <c r="DU35" s="695"/>
      <c r="DV35" s="696"/>
      <c r="DW35" s="664">
        <v>0.9</v>
      </c>
      <c r="DX35" s="693"/>
      <c r="DY35" s="693"/>
      <c r="DZ35" s="693"/>
      <c r="EA35" s="693"/>
      <c r="EB35" s="693"/>
      <c r="EC35" s="694"/>
    </row>
    <row r="36" spans="2:133" ht="11.25" customHeight="1" x14ac:dyDescent="0.15">
      <c r="B36" s="656" t="s">
        <v>321</v>
      </c>
      <c r="C36" s="657"/>
      <c r="D36" s="657"/>
      <c r="E36" s="657"/>
      <c r="F36" s="657"/>
      <c r="G36" s="657"/>
      <c r="H36" s="657"/>
      <c r="I36" s="657"/>
      <c r="J36" s="657"/>
      <c r="K36" s="657"/>
      <c r="L36" s="657"/>
      <c r="M36" s="657"/>
      <c r="N36" s="657"/>
      <c r="O36" s="657"/>
      <c r="P36" s="657"/>
      <c r="Q36" s="658"/>
      <c r="R36" s="659" t="s">
        <v>226</v>
      </c>
      <c r="S36" s="660"/>
      <c r="T36" s="660"/>
      <c r="U36" s="660"/>
      <c r="V36" s="660"/>
      <c r="W36" s="660"/>
      <c r="X36" s="660"/>
      <c r="Y36" s="661"/>
      <c r="Z36" s="662" t="s">
        <v>139</v>
      </c>
      <c r="AA36" s="662"/>
      <c r="AB36" s="662"/>
      <c r="AC36" s="662"/>
      <c r="AD36" s="663" t="s">
        <v>139</v>
      </c>
      <c r="AE36" s="663"/>
      <c r="AF36" s="663"/>
      <c r="AG36" s="663"/>
      <c r="AH36" s="663"/>
      <c r="AI36" s="663"/>
      <c r="AJ36" s="663"/>
      <c r="AK36" s="663"/>
      <c r="AL36" s="664" t="s">
        <v>139</v>
      </c>
      <c r="AM36" s="665"/>
      <c r="AN36" s="665"/>
      <c r="AO36" s="666"/>
      <c r="AQ36" s="736" t="s">
        <v>322</v>
      </c>
      <c r="AR36" s="737"/>
      <c r="AS36" s="737"/>
      <c r="AT36" s="737"/>
      <c r="AU36" s="737"/>
      <c r="AV36" s="737"/>
      <c r="AW36" s="737"/>
      <c r="AX36" s="737"/>
      <c r="AY36" s="738"/>
      <c r="AZ36" s="659">
        <v>78467</v>
      </c>
      <c r="BA36" s="660"/>
      <c r="BB36" s="660"/>
      <c r="BC36" s="660"/>
      <c r="BD36" s="695"/>
      <c r="BE36" s="695"/>
      <c r="BF36" s="718"/>
      <c r="BG36" s="674" t="s">
        <v>323</v>
      </c>
      <c r="BH36" s="675"/>
      <c r="BI36" s="675"/>
      <c r="BJ36" s="675"/>
      <c r="BK36" s="675"/>
      <c r="BL36" s="675"/>
      <c r="BM36" s="675"/>
      <c r="BN36" s="675"/>
      <c r="BO36" s="675"/>
      <c r="BP36" s="675"/>
      <c r="BQ36" s="675"/>
      <c r="BR36" s="675"/>
      <c r="BS36" s="675"/>
      <c r="BT36" s="675"/>
      <c r="BU36" s="676"/>
      <c r="BV36" s="659">
        <v>-9158</v>
      </c>
      <c r="BW36" s="660"/>
      <c r="BX36" s="660"/>
      <c r="BY36" s="660"/>
      <c r="BZ36" s="660"/>
      <c r="CA36" s="660"/>
      <c r="CB36" s="669"/>
      <c r="CD36" s="674" t="s">
        <v>324</v>
      </c>
      <c r="CE36" s="675"/>
      <c r="CF36" s="675"/>
      <c r="CG36" s="675"/>
      <c r="CH36" s="675"/>
      <c r="CI36" s="675"/>
      <c r="CJ36" s="675"/>
      <c r="CK36" s="675"/>
      <c r="CL36" s="675"/>
      <c r="CM36" s="675"/>
      <c r="CN36" s="675"/>
      <c r="CO36" s="675"/>
      <c r="CP36" s="675"/>
      <c r="CQ36" s="676"/>
      <c r="CR36" s="659">
        <v>1802445</v>
      </c>
      <c r="CS36" s="660"/>
      <c r="CT36" s="660"/>
      <c r="CU36" s="660"/>
      <c r="CV36" s="660"/>
      <c r="CW36" s="660"/>
      <c r="CX36" s="660"/>
      <c r="CY36" s="661"/>
      <c r="CZ36" s="664">
        <v>6.5</v>
      </c>
      <c r="DA36" s="693"/>
      <c r="DB36" s="693"/>
      <c r="DC36" s="697"/>
      <c r="DD36" s="668">
        <v>1579990</v>
      </c>
      <c r="DE36" s="660"/>
      <c r="DF36" s="660"/>
      <c r="DG36" s="660"/>
      <c r="DH36" s="660"/>
      <c r="DI36" s="660"/>
      <c r="DJ36" s="660"/>
      <c r="DK36" s="661"/>
      <c r="DL36" s="668">
        <v>698941</v>
      </c>
      <c r="DM36" s="660"/>
      <c r="DN36" s="660"/>
      <c r="DO36" s="660"/>
      <c r="DP36" s="660"/>
      <c r="DQ36" s="660"/>
      <c r="DR36" s="660"/>
      <c r="DS36" s="660"/>
      <c r="DT36" s="660"/>
      <c r="DU36" s="660"/>
      <c r="DV36" s="661"/>
      <c r="DW36" s="664">
        <v>4</v>
      </c>
      <c r="DX36" s="693"/>
      <c r="DY36" s="693"/>
      <c r="DZ36" s="693"/>
      <c r="EA36" s="693"/>
      <c r="EB36" s="693"/>
      <c r="EC36" s="694"/>
    </row>
    <row r="37" spans="2:133" ht="11.25" customHeight="1" x14ac:dyDescent="0.15">
      <c r="B37" s="656" t="s">
        <v>325</v>
      </c>
      <c r="C37" s="657"/>
      <c r="D37" s="657"/>
      <c r="E37" s="657"/>
      <c r="F37" s="657"/>
      <c r="G37" s="657"/>
      <c r="H37" s="657"/>
      <c r="I37" s="657"/>
      <c r="J37" s="657"/>
      <c r="K37" s="657"/>
      <c r="L37" s="657"/>
      <c r="M37" s="657"/>
      <c r="N37" s="657"/>
      <c r="O37" s="657"/>
      <c r="P37" s="657"/>
      <c r="Q37" s="658"/>
      <c r="R37" s="659">
        <v>1148200</v>
      </c>
      <c r="S37" s="660"/>
      <c r="T37" s="660"/>
      <c r="U37" s="660"/>
      <c r="V37" s="660"/>
      <c r="W37" s="660"/>
      <c r="X37" s="660"/>
      <c r="Y37" s="661"/>
      <c r="Z37" s="662">
        <v>3.9</v>
      </c>
      <c r="AA37" s="662"/>
      <c r="AB37" s="662"/>
      <c r="AC37" s="662"/>
      <c r="AD37" s="663" t="s">
        <v>226</v>
      </c>
      <c r="AE37" s="663"/>
      <c r="AF37" s="663"/>
      <c r="AG37" s="663"/>
      <c r="AH37" s="663"/>
      <c r="AI37" s="663"/>
      <c r="AJ37" s="663"/>
      <c r="AK37" s="663"/>
      <c r="AL37" s="664" t="s">
        <v>139</v>
      </c>
      <c r="AM37" s="665"/>
      <c r="AN37" s="665"/>
      <c r="AO37" s="666"/>
      <c r="AQ37" s="736" t="s">
        <v>326</v>
      </c>
      <c r="AR37" s="737"/>
      <c r="AS37" s="737"/>
      <c r="AT37" s="737"/>
      <c r="AU37" s="737"/>
      <c r="AV37" s="737"/>
      <c r="AW37" s="737"/>
      <c r="AX37" s="737"/>
      <c r="AY37" s="738"/>
      <c r="AZ37" s="659">
        <v>3799</v>
      </c>
      <c r="BA37" s="660"/>
      <c r="BB37" s="660"/>
      <c r="BC37" s="660"/>
      <c r="BD37" s="695"/>
      <c r="BE37" s="695"/>
      <c r="BF37" s="718"/>
      <c r="BG37" s="674" t="s">
        <v>327</v>
      </c>
      <c r="BH37" s="675"/>
      <c r="BI37" s="675"/>
      <c r="BJ37" s="675"/>
      <c r="BK37" s="675"/>
      <c r="BL37" s="675"/>
      <c r="BM37" s="675"/>
      <c r="BN37" s="675"/>
      <c r="BO37" s="675"/>
      <c r="BP37" s="675"/>
      <c r="BQ37" s="675"/>
      <c r="BR37" s="675"/>
      <c r="BS37" s="675"/>
      <c r="BT37" s="675"/>
      <c r="BU37" s="676"/>
      <c r="BV37" s="659">
        <v>10918</v>
      </c>
      <c r="BW37" s="660"/>
      <c r="BX37" s="660"/>
      <c r="BY37" s="660"/>
      <c r="BZ37" s="660"/>
      <c r="CA37" s="660"/>
      <c r="CB37" s="669"/>
      <c r="CD37" s="674" t="s">
        <v>328</v>
      </c>
      <c r="CE37" s="675"/>
      <c r="CF37" s="675"/>
      <c r="CG37" s="675"/>
      <c r="CH37" s="675"/>
      <c r="CI37" s="675"/>
      <c r="CJ37" s="675"/>
      <c r="CK37" s="675"/>
      <c r="CL37" s="675"/>
      <c r="CM37" s="675"/>
      <c r="CN37" s="675"/>
      <c r="CO37" s="675"/>
      <c r="CP37" s="675"/>
      <c r="CQ37" s="676"/>
      <c r="CR37" s="659">
        <v>255746</v>
      </c>
      <c r="CS37" s="695"/>
      <c r="CT37" s="695"/>
      <c r="CU37" s="695"/>
      <c r="CV37" s="695"/>
      <c r="CW37" s="695"/>
      <c r="CX37" s="695"/>
      <c r="CY37" s="696"/>
      <c r="CZ37" s="664">
        <v>0.9</v>
      </c>
      <c r="DA37" s="693"/>
      <c r="DB37" s="693"/>
      <c r="DC37" s="697"/>
      <c r="DD37" s="668">
        <v>255746</v>
      </c>
      <c r="DE37" s="695"/>
      <c r="DF37" s="695"/>
      <c r="DG37" s="695"/>
      <c r="DH37" s="695"/>
      <c r="DI37" s="695"/>
      <c r="DJ37" s="695"/>
      <c r="DK37" s="696"/>
      <c r="DL37" s="668">
        <v>138069</v>
      </c>
      <c r="DM37" s="695"/>
      <c r="DN37" s="695"/>
      <c r="DO37" s="695"/>
      <c r="DP37" s="695"/>
      <c r="DQ37" s="695"/>
      <c r="DR37" s="695"/>
      <c r="DS37" s="695"/>
      <c r="DT37" s="695"/>
      <c r="DU37" s="695"/>
      <c r="DV37" s="696"/>
      <c r="DW37" s="664">
        <v>0.8</v>
      </c>
      <c r="DX37" s="693"/>
      <c r="DY37" s="693"/>
      <c r="DZ37" s="693"/>
      <c r="EA37" s="693"/>
      <c r="EB37" s="693"/>
      <c r="EC37" s="694"/>
    </row>
    <row r="38" spans="2:133" ht="11.25" customHeight="1" x14ac:dyDescent="0.15">
      <c r="B38" s="704" t="s">
        <v>329</v>
      </c>
      <c r="C38" s="705"/>
      <c r="D38" s="705"/>
      <c r="E38" s="705"/>
      <c r="F38" s="705"/>
      <c r="G38" s="705"/>
      <c r="H38" s="705"/>
      <c r="I38" s="705"/>
      <c r="J38" s="705"/>
      <c r="K38" s="705"/>
      <c r="L38" s="705"/>
      <c r="M38" s="705"/>
      <c r="N38" s="705"/>
      <c r="O38" s="705"/>
      <c r="P38" s="705"/>
      <c r="Q38" s="706"/>
      <c r="R38" s="739">
        <v>29514652</v>
      </c>
      <c r="S38" s="740"/>
      <c r="T38" s="740"/>
      <c r="U38" s="740"/>
      <c r="V38" s="740"/>
      <c r="W38" s="740"/>
      <c r="X38" s="740"/>
      <c r="Y38" s="741"/>
      <c r="Z38" s="742">
        <v>100</v>
      </c>
      <c r="AA38" s="742"/>
      <c r="AB38" s="742"/>
      <c r="AC38" s="742"/>
      <c r="AD38" s="743">
        <v>16340831</v>
      </c>
      <c r="AE38" s="743"/>
      <c r="AF38" s="743"/>
      <c r="AG38" s="743"/>
      <c r="AH38" s="743"/>
      <c r="AI38" s="743"/>
      <c r="AJ38" s="743"/>
      <c r="AK38" s="743"/>
      <c r="AL38" s="744">
        <v>100</v>
      </c>
      <c r="AM38" s="730"/>
      <c r="AN38" s="730"/>
      <c r="AO38" s="745"/>
      <c r="AQ38" s="736" t="s">
        <v>330</v>
      </c>
      <c r="AR38" s="737"/>
      <c r="AS38" s="737"/>
      <c r="AT38" s="737"/>
      <c r="AU38" s="737"/>
      <c r="AV38" s="737"/>
      <c r="AW38" s="737"/>
      <c r="AX38" s="737"/>
      <c r="AY38" s="738"/>
      <c r="AZ38" s="659" t="s">
        <v>139</v>
      </c>
      <c r="BA38" s="660"/>
      <c r="BB38" s="660"/>
      <c r="BC38" s="660"/>
      <c r="BD38" s="695"/>
      <c r="BE38" s="695"/>
      <c r="BF38" s="718"/>
      <c r="BG38" s="674" t="s">
        <v>331</v>
      </c>
      <c r="BH38" s="675"/>
      <c r="BI38" s="675"/>
      <c r="BJ38" s="675"/>
      <c r="BK38" s="675"/>
      <c r="BL38" s="675"/>
      <c r="BM38" s="675"/>
      <c r="BN38" s="675"/>
      <c r="BO38" s="675"/>
      <c r="BP38" s="675"/>
      <c r="BQ38" s="675"/>
      <c r="BR38" s="675"/>
      <c r="BS38" s="675"/>
      <c r="BT38" s="675"/>
      <c r="BU38" s="676"/>
      <c r="BV38" s="659">
        <v>18166</v>
      </c>
      <c r="BW38" s="660"/>
      <c r="BX38" s="660"/>
      <c r="BY38" s="660"/>
      <c r="BZ38" s="660"/>
      <c r="CA38" s="660"/>
      <c r="CB38" s="669"/>
      <c r="CD38" s="674" t="s">
        <v>332</v>
      </c>
      <c r="CE38" s="675"/>
      <c r="CF38" s="675"/>
      <c r="CG38" s="675"/>
      <c r="CH38" s="675"/>
      <c r="CI38" s="675"/>
      <c r="CJ38" s="675"/>
      <c r="CK38" s="675"/>
      <c r="CL38" s="675"/>
      <c r="CM38" s="675"/>
      <c r="CN38" s="675"/>
      <c r="CO38" s="675"/>
      <c r="CP38" s="675"/>
      <c r="CQ38" s="676"/>
      <c r="CR38" s="659">
        <v>2657518</v>
      </c>
      <c r="CS38" s="660"/>
      <c r="CT38" s="660"/>
      <c r="CU38" s="660"/>
      <c r="CV38" s="660"/>
      <c r="CW38" s="660"/>
      <c r="CX38" s="660"/>
      <c r="CY38" s="661"/>
      <c r="CZ38" s="664">
        <v>9.6</v>
      </c>
      <c r="DA38" s="693"/>
      <c r="DB38" s="693"/>
      <c r="DC38" s="697"/>
      <c r="DD38" s="668">
        <v>2211518</v>
      </c>
      <c r="DE38" s="660"/>
      <c r="DF38" s="660"/>
      <c r="DG38" s="660"/>
      <c r="DH38" s="660"/>
      <c r="DI38" s="660"/>
      <c r="DJ38" s="660"/>
      <c r="DK38" s="661"/>
      <c r="DL38" s="668">
        <v>1837830</v>
      </c>
      <c r="DM38" s="660"/>
      <c r="DN38" s="660"/>
      <c r="DO38" s="660"/>
      <c r="DP38" s="660"/>
      <c r="DQ38" s="660"/>
      <c r="DR38" s="660"/>
      <c r="DS38" s="660"/>
      <c r="DT38" s="660"/>
      <c r="DU38" s="660"/>
      <c r="DV38" s="661"/>
      <c r="DW38" s="664">
        <v>10.5</v>
      </c>
      <c r="DX38" s="693"/>
      <c r="DY38" s="693"/>
      <c r="DZ38" s="693"/>
      <c r="EA38" s="693"/>
      <c r="EB38" s="693"/>
      <c r="EC38" s="694"/>
    </row>
    <row r="39" spans="2:133" ht="11.25" customHeight="1" x14ac:dyDescent="0.15">
      <c r="AQ39" s="736" t="s">
        <v>333</v>
      </c>
      <c r="AR39" s="737"/>
      <c r="AS39" s="737"/>
      <c r="AT39" s="737"/>
      <c r="AU39" s="737"/>
      <c r="AV39" s="737"/>
      <c r="AW39" s="737"/>
      <c r="AX39" s="737"/>
      <c r="AY39" s="738"/>
      <c r="AZ39" s="659" t="s">
        <v>226</v>
      </c>
      <c r="BA39" s="660"/>
      <c r="BB39" s="660"/>
      <c r="BC39" s="660"/>
      <c r="BD39" s="695"/>
      <c r="BE39" s="695"/>
      <c r="BF39" s="718"/>
      <c r="BG39" s="750" t="s">
        <v>334</v>
      </c>
      <c r="BH39" s="751"/>
      <c r="BI39" s="751"/>
      <c r="BJ39" s="751"/>
      <c r="BK39" s="751"/>
      <c r="BL39" s="215"/>
      <c r="BM39" s="675" t="s">
        <v>335</v>
      </c>
      <c r="BN39" s="675"/>
      <c r="BO39" s="675"/>
      <c r="BP39" s="675"/>
      <c r="BQ39" s="675"/>
      <c r="BR39" s="675"/>
      <c r="BS39" s="675"/>
      <c r="BT39" s="675"/>
      <c r="BU39" s="676"/>
      <c r="BV39" s="659">
        <v>104</v>
      </c>
      <c r="BW39" s="660"/>
      <c r="BX39" s="660"/>
      <c r="BY39" s="660"/>
      <c r="BZ39" s="660"/>
      <c r="CA39" s="660"/>
      <c r="CB39" s="669"/>
      <c r="CD39" s="674" t="s">
        <v>336</v>
      </c>
      <c r="CE39" s="675"/>
      <c r="CF39" s="675"/>
      <c r="CG39" s="675"/>
      <c r="CH39" s="675"/>
      <c r="CI39" s="675"/>
      <c r="CJ39" s="675"/>
      <c r="CK39" s="675"/>
      <c r="CL39" s="675"/>
      <c r="CM39" s="675"/>
      <c r="CN39" s="675"/>
      <c r="CO39" s="675"/>
      <c r="CP39" s="675"/>
      <c r="CQ39" s="676"/>
      <c r="CR39" s="659">
        <v>688054</v>
      </c>
      <c r="CS39" s="695"/>
      <c r="CT39" s="695"/>
      <c r="CU39" s="695"/>
      <c r="CV39" s="695"/>
      <c r="CW39" s="695"/>
      <c r="CX39" s="695"/>
      <c r="CY39" s="696"/>
      <c r="CZ39" s="664">
        <v>2.5</v>
      </c>
      <c r="DA39" s="693"/>
      <c r="DB39" s="693"/>
      <c r="DC39" s="697"/>
      <c r="DD39" s="668">
        <v>370873</v>
      </c>
      <c r="DE39" s="695"/>
      <c r="DF39" s="695"/>
      <c r="DG39" s="695"/>
      <c r="DH39" s="695"/>
      <c r="DI39" s="695"/>
      <c r="DJ39" s="695"/>
      <c r="DK39" s="696"/>
      <c r="DL39" s="668" t="s">
        <v>226</v>
      </c>
      <c r="DM39" s="695"/>
      <c r="DN39" s="695"/>
      <c r="DO39" s="695"/>
      <c r="DP39" s="695"/>
      <c r="DQ39" s="695"/>
      <c r="DR39" s="695"/>
      <c r="DS39" s="695"/>
      <c r="DT39" s="695"/>
      <c r="DU39" s="695"/>
      <c r="DV39" s="696"/>
      <c r="DW39" s="664" t="s">
        <v>226</v>
      </c>
      <c r="DX39" s="693"/>
      <c r="DY39" s="693"/>
      <c r="DZ39" s="693"/>
      <c r="EA39" s="693"/>
      <c r="EB39" s="693"/>
      <c r="EC39" s="694"/>
    </row>
    <row r="40" spans="2:133" ht="11.25" customHeight="1" x14ac:dyDescent="0.15">
      <c r="AQ40" s="736" t="s">
        <v>337</v>
      </c>
      <c r="AR40" s="737"/>
      <c r="AS40" s="737"/>
      <c r="AT40" s="737"/>
      <c r="AU40" s="737"/>
      <c r="AV40" s="737"/>
      <c r="AW40" s="737"/>
      <c r="AX40" s="737"/>
      <c r="AY40" s="738"/>
      <c r="AZ40" s="659">
        <v>612000</v>
      </c>
      <c r="BA40" s="660"/>
      <c r="BB40" s="660"/>
      <c r="BC40" s="660"/>
      <c r="BD40" s="695"/>
      <c r="BE40" s="695"/>
      <c r="BF40" s="718"/>
      <c r="BG40" s="750"/>
      <c r="BH40" s="751"/>
      <c r="BI40" s="751"/>
      <c r="BJ40" s="751"/>
      <c r="BK40" s="751"/>
      <c r="BL40" s="215"/>
      <c r="BM40" s="675" t="s">
        <v>338</v>
      </c>
      <c r="BN40" s="675"/>
      <c r="BO40" s="675"/>
      <c r="BP40" s="675"/>
      <c r="BQ40" s="675"/>
      <c r="BR40" s="675"/>
      <c r="BS40" s="675"/>
      <c r="BT40" s="675"/>
      <c r="BU40" s="676"/>
      <c r="BV40" s="659">
        <v>99</v>
      </c>
      <c r="BW40" s="660"/>
      <c r="BX40" s="660"/>
      <c r="BY40" s="660"/>
      <c r="BZ40" s="660"/>
      <c r="CA40" s="660"/>
      <c r="CB40" s="669"/>
      <c r="CD40" s="674" t="s">
        <v>339</v>
      </c>
      <c r="CE40" s="675"/>
      <c r="CF40" s="675"/>
      <c r="CG40" s="675"/>
      <c r="CH40" s="675"/>
      <c r="CI40" s="675"/>
      <c r="CJ40" s="675"/>
      <c r="CK40" s="675"/>
      <c r="CL40" s="675"/>
      <c r="CM40" s="675"/>
      <c r="CN40" s="675"/>
      <c r="CO40" s="675"/>
      <c r="CP40" s="675"/>
      <c r="CQ40" s="676"/>
      <c r="CR40" s="659">
        <v>310000</v>
      </c>
      <c r="CS40" s="660"/>
      <c r="CT40" s="660"/>
      <c r="CU40" s="660"/>
      <c r="CV40" s="660"/>
      <c r="CW40" s="660"/>
      <c r="CX40" s="660"/>
      <c r="CY40" s="661"/>
      <c r="CZ40" s="664">
        <v>1.1000000000000001</v>
      </c>
      <c r="DA40" s="693"/>
      <c r="DB40" s="693"/>
      <c r="DC40" s="697"/>
      <c r="DD40" s="668" t="s">
        <v>226</v>
      </c>
      <c r="DE40" s="660"/>
      <c r="DF40" s="660"/>
      <c r="DG40" s="660"/>
      <c r="DH40" s="660"/>
      <c r="DI40" s="660"/>
      <c r="DJ40" s="660"/>
      <c r="DK40" s="661"/>
      <c r="DL40" s="668" t="s">
        <v>226</v>
      </c>
      <c r="DM40" s="660"/>
      <c r="DN40" s="660"/>
      <c r="DO40" s="660"/>
      <c r="DP40" s="660"/>
      <c r="DQ40" s="660"/>
      <c r="DR40" s="660"/>
      <c r="DS40" s="660"/>
      <c r="DT40" s="660"/>
      <c r="DU40" s="660"/>
      <c r="DV40" s="661"/>
      <c r="DW40" s="664" t="s">
        <v>139</v>
      </c>
      <c r="DX40" s="693"/>
      <c r="DY40" s="693"/>
      <c r="DZ40" s="693"/>
      <c r="EA40" s="693"/>
      <c r="EB40" s="693"/>
      <c r="EC40" s="694"/>
    </row>
    <row r="41" spans="2:133" ht="11.25" customHeight="1" x14ac:dyDescent="0.15">
      <c r="AQ41" s="746" t="s">
        <v>340</v>
      </c>
      <c r="AR41" s="747"/>
      <c r="AS41" s="747"/>
      <c r="AT41" s="747"/>
      <c r="AU41" s="747"/>
      <c r="AV41" s="747"/>
      <c r="AW41" s="747"/>
      <c r="AX41" s="747"/>
      <c r="AY41" s="748"/>
      <c r="AZ41" s="739">
        <v>1967051</v>
      </c>
      <c r="BA41" s="740"/>
      <c r="BB41" s="740"/>
      <c r="BC41" s="740"/>
      <c r="BD41" s="729"/>
      <c r="BE41" s="729"/>
      <c r="BF41" s="731"/>
      <c r="BG41" s="752"/>
      <c r="BH41" s="753"/>
      <c r="BI41" s="753"/>
      <c r="BJ41" s="753"/>
      <c r="BK41" s="753"/>
      <c r="BL41" s="216"/>
      <c r="BM41" s="684" t="s">
        <v>341</v>
      </c>
      <c r="BN41" s="684"/>
      <c r="BO41" s="684"/>
      <c r="BP41" s="684"/>
      <c r="BQ41" s="684"/>
      <c r="BR41" s="684"/>
      <c r="BS41" s="684"/>
      <c r="BT41" s="684"/>
      <c r="BU41" s="685"/>
      <c r="BV41" s="739">
        <v>274</v>
      </c>
      <c r="BW41" s="740"/>
      <c r="BX41" s="740"/>
      <c r="BY41" s="740"/>
      <c r="BZ41" s="740"/>
      <c r="CA41" s="740"/>
      <c r="CB41" s="749"/>
      <c r="CD41" s="674" t="s">
        <v>342</v>
      </c>
      <c r="CE41" s="675"/>
      <c r="CF41" s="675"/>
      <c r="CG41" s="675"/>
      <c r="CH41" s="675"/>
      <c r="CI41" s="675"/>
      <c r="CJ41" s="675"/>
      <c r="CK41" s="675"/>
      <c r="CL41" s="675"/>
      <c r="CM41" s="675"/>
      <c r="CN41" s="675"/>
      <c r="CO41" s="675"/>
      <c r="CP41" s="675"/>
      <c r="CQ41" s="676"/>
      <c r="CR41" s="659" t="s">
        <v>226</v>
      </c>
      <c r="CS41" s="695"/>
      <c r="CT41" s="695"/>
      <c r="CU41" s="695"/>
      <c r="CV41" s="695"/>
      <c r="CW41" s="695"/>
      <c r="CX41" s="695"/>
      <c r="CY41" s="696"/>
      <c r="CZ41" s="664" t="s">
        <v>226</v>
      </c>
      <c r="DA41" s="693"/>
      <c r="DB41" s="693"/>
      <c r="DC41" s="697"/>
      <c r="DD41" s="668" t="s">
        <v>226</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343</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344</v>
      </c>
      <c r="CE42" s="657"/>
      <c r="CF42" s="657"/>
      <c r="CG42" s="657"/>
      <c r="CH42" s="657"/>
      <c r="CI42" s="657"/>
      <c r="CJ42" s="657"/>
      <c r="CK42" s="657"/>
      <c r="CL42" s="657"/>
      <c r="CM42" s="657"/>
      <c r="CN42" s="657"/>
      <c r="CO42" s="657"/>
      <c r="CP42" s="657"/>
      <c r="CQ42" s="658"/>
      <c r="CR42" s="659">
        <v>3178682</v>
      </c>
      <c r="CS42" s="660"/>
      <c r="CT42" s="660"/>
      <c r="CU42" s="660"/>
      <c r="CV42" s="660"/>
      <c r="CW42" s="660"/>
      <c r="CX42" s="660"/>
      <c r="CY42" s="661"/>
      <c r="CZ42" s="664">
        <v>11.5</v>
      </c>
      <c r="DA42" s="665"/>
      <c r="DB42" s="665"/>
      <c r="DC42" s="760"/>
      <c r="DD42" s="668">
        <v>1249760</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345</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346</v>
      </c>
      <c r="CE43" s="657"/>
      <c r="CF43" s="657"/>
      <c r="CG43" s="657"/>
      <c r="CH43" s="657"/>
      <c r="CI43" s="657"/>
      <c r="CJ43" s="657"/>
      <c r="CK43" s="657"/>
      <c r="CL43" s="657"/>
      <c r="CM43" s="657"/>
      <c r="CN43" s="657"/>
      <c r="CO43" s="657"/>
      <c r="CP43" s="657"/>
      <c r="CQ43" s="658"/>
      <c r="CR43" s="659">
        <v>104567</v>
      </c>
      <c r="CS43" s="695"/>
      <c r="CT43" s="695"/>
      <c r="CU43" s="695"/>
      <c r="CV43" s="695"/>
      <c r="CW43" s="695"/>
      <c r="CX43" s="695"/>
      <c r="CY43" s="696"/>
      <c r="CZ43" s="664">
        <v>0.4</v>
      </c>
      <c r="DA43" s="693"/>
      <c r="DB43" s="693"/>
      <c r="DC43" s="697"/>
      <c r="DD43" s="668">
        <v>104567</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347</v>
      </c>
      <c r="CD44" s="771" t="s">
        <v>298</v>
      </c>
      <c r="CE44" s="772"/>
      <c r="CF44" s="656" t="s">
        <v>348</v>
      </c>
      <c r="CG44" s="657"/>
      <c r="CH44" s="657"/>
      <c r="CI44" s="657"/>
      <c r="CJ44" s="657"/>
      <c r="CK44" s="657"/>
      <c r="CL44" s="657"/>
      <c r="CM44" s="657"/>
      <c r="CN44" s="657"/>
      <c r="CO44" s="657"/>
      <c r="CP44" s="657"/>
      <c r="CQ44" s="658"/>
      <c r="CR44" s="659">
        <v>3150545</v>
      </c>
      <c r="CS44" s="660"/>
      <c r="CT44" s="660"/>
      <c r="CU44" s="660"/>
      <c r="CV44" s="660"/>
      <c r="CW44" s="660"/>
      <c r="CX44" s="660"/>
      <c r="CY44" s="661"/>
      <c r="CZ44" s="664">
        <v>11.4</v>
      </c>
      <c r="DA44" s="665"/>
      <c r="DB44" s="665"/>
      <c r="DC44" s="760"/>
      <c r="DD44" s="668">
        <v>1221623</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349</v>
      </c>
      <c r="CG45" s="657"/>
      <c r="CH45" s="657"/>
      <c r="CI45" s="657"/>
      <c r="CJ45" s="657"/>
      <c r="CK45" s="657"/>
      <c r="CL45" s="657"/>
      <c r="CM45" s="657"/>
      <c r="CN45" s="657"/>
      <c r="CO45" s="657"/>
      <c r="CP45" s="657"/>
      <c r="CQ45" s="658"/>
      <c r="CR45" s="659">
        <v>1095766</v>
      </c>
      <c r="CS45" s="695"/>
      <c r="CT45" s="695"/>
      <c r="CU45" s="695"/>
      <c r="CV45" s="695"/>
      <c r="CW45" s="695"/>
      <c r="CX45" s="695"/>
      <c r="CY45" s="696"/>
      <c r="CZ45" s="664">
        <v>4</v>
      </c>
      <c r="DA45" s="693"/>
      <c r="DB45" s="693"/>
      <c r="DC45" s="697"/>
      <c r="DD45" s="668">
        <v>50888</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350</v>
      </c>
      <c r="CG46" s="657"/>
      <c r="CH46" s="657"/>
      <c r="CI46" s="657"/>
      <c r="CJ46" s="657"/>
      <c r="CK46" s="657"/>
      <c r="CL46" s="657"/>
      <c r="CM46" s="657"/>
      <c r="CN46" s="657"/>
      <c r="CO46" s="657"/>
      <c r="CP46" s="657"/>
      <c r="CQ46" s="658"/>
      <c r="CR46" s="659">
        <v>2033339</v>
      </c>
      <c r="CS46" s="660"/>
      <c r="CT46" s="660"/>
      <c r="CU46" s="660"/>
      <c r="CV46" s="660"/>
      <c r="CW46" s="660"/>
      <c r="CX46" s="660"/>
      <c r="CY46" s="661"/>
      <c r="CZ46" s="664">
        <v>7.3</v>
      </c>
      <c r="DA46" s="665"/>
      <c r="DB46" s="665"/>
      <c r="DC46" s="760"/>
      <c r="DD46" s="668">
        <v>1149295</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351</v>
      </c>
      <c r="CG47" s="657"/>
      <c r="CH47" s="657"/>
      <c r="CI47" s="657"/>
      <c r="CJ47" s="657"/>
      <c r="CK47" s="657"/>
      <c r="CL47" s="657"/>
      <c r="CM47" s="657"/>
      <c r="CN47" s="657"/>
      <c r="CO47" s="657"/>
      <c r="CP47" s="657"/>
      <c r="CQ47" s="658"/>
      <c r="CR47" s="659">
        <v>28137</v>
      </c>
      <c r="CS47" s="695"/>
      <c r="CT47" s="695"/>
      <c r="CU47" s="695"/>
      <c r="CV47" s="695"/>
      <c r="CW47" s="695"/>
      <c r="CX47" s="695"/>
      <c r="CY47" s="696"/>
      <c r="CZ47" s="664">
        <v>0.1</v>
      </c>
      <c r="DA47" s="693"/>
      <c r="DB47" s="693"/>
      <c r="DC47" s="697"/>
      <c r="DD47" s="668">
        <v>28137</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352</v>
      </c>
      <c r="CG48" s="657"/>
      <c r="CH48" s="657"/>
      <c r="CI48" s="657"/>
      <c r="CJ48" s="657"/>
      <c r="CK48" s="657"/>
      <c r="CL48" s="657"/>
      <c r="CM48" s="657"/>
      <c r="CN48" s="657"/>
      <c r="CO48" s="657"/>
      <c r="CP48" s="657"/>
      <c r="CQ48" s="658"/>
      <c r="CR48" s="659" t="s">
        <v>226</v>
      </c>
      <c r="CS48" s="660"/>
      <c r="CT48" s="660"/>
      <c r="CU48" s="660"/>
      <c r="CV48" s="660"/>
      <c r="CW48" s="660"/>
      <c r="CX48" s="660"/>
      <c r="CY48" s="661"/>
      <c r="CZ48" s="664" t="s">
        <v>139</v>
      </c>
      <c r="DA48" s="665"/>
      <c r="DB48" s="665"/>
      <c r="DC48" s="760"/>
      <c r="DD48" s="668" t="s">
        <v>139</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353</v>
      </c>
      <c r="CE49" s="705"/>
      <c r="CF49" s="705"/>
      <c r="CG49" s="705"/>
      <c r="CH49" s="705"/>
      <c r="CI49" s="705"/>
      <c r="CJ49" s="705"/>
      <c r="CK49" s="705"/>
      <c r="CL49" s="705"/>
      <c r="CM49" s="705"/>
      <c r="CN49" s="705"/>
      <c r="CO49" s="705"/>
      <c r="CP49" s="705"/>
      <c r="CQ49" s="706"/>
      <c r="CR49" s="739">
        <v>27705011</v>
      </c>
      <c r="CS49" s="729"/>
      <c r="CT49" s="729"/>
      <c r="CU49" s="729"/>
      <c r="CV49" s="729"/>
      <c r="CW49" s="729"/>
      <c r="CX49" s="729"/>
      <c r="CY49" s="761"/>
      <c r="CZ49" s="744">
        <v>100</v>
      </c>
      <c r="DA49" s="762"/>
      <c r="DB49" s="762"/>
      <c r="DC49" s="763"/>
      <c r="DD49" s="764">
        <v>19231113</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p8F+ZX1Yi+W4OYx0ZwAw8XnR7ZNDGeLpv+VCVTRfoxjSoJAeUSUAwViUH5J6MHaM7M/ovP97Re+g0ZdvqjQIdg==" saltValue="VZ6vUDw9kAvnD6LfWOMZc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354</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355</v>
      </c>
      <c r="DK2" s="807"/>
      <c r="DL2" s="807"/>
      <c r="DM2" s="807"/>
      <c r="DN2" s="807"/>
      <c r="DO2" s="808"/>
      <c r="DP2" s="229"/>
      <c r="DQ2" s="806" t="s">
        <v>356</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357</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358</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359</v>
      </c>
      <c r="B5" s="801"/>
      <c r="C5" s="801"/>
      <c r="D5" s="801"/>
      <c r="E5" s="801"/>
      <c r="F5" s="801"/>
      <c r="G5" s="801"/>
      <c r="H5" s="801"/>
      <c r="I5" s="801"/>
      <c r="J5" s="801"/>
      <c r="K5" s="801"/>
      <c r="L5" s="801"/>
      <c r="M5" s="801"/>
      <c r="N5" s="801"/>
      <c r="O5" s="801"/>
      <c r="P5" s="802"/>
      <c r="Q5" s="777" t="s">
        <v>360</v>
      </c>
      <c r="R5" s="778"/>
      <c r="S5" s="778"/>
      <c r="T5" s="778"/>
      <c r="U5" s="779"/>
      <c r="V5" s="777" t="s">
        <v>361</v>
      </c>
      <c r="W5" s="778"/>
      <c r="X5" s="778"/>
      <c r="Y5" s="778"/>
      <c r="Z5" s="779"/>
      <c r="AA5" s="777" t="s">
        <v>362</v>
      </c>
      <c r="AB5" s="778"/>
      <c r="AC5" s="778"/>
      <c r="AD5" s="778"/>
      <c r="AE5" s="778"/>
      <c r="AF5" s="810" t="s">
        <v>363</v>
      </c>
      <c r="AG5" s="778"/>
      <c r="AH5" s="778"/>
      <c r="AI5" s="778"/>
      <c r="AJ5" s="789"/>
      <c r="AK5" s="778" t="s">
        <v>364</v>
      </c>
      <c r="AL5" s="778"/>
      <c r="AM5" s="778"/>
      <c r="AN5" s="778"/>
      <c r="AO5" s="779"/>
      <c r="AP5" s="777" t="s">
        <v>365</v>
      </c>
      <c r="AQ5" s="778"/>
      <c r="AR5" s="778"/>
      <c r="AS5" s="778"/>
      <c r="AT5" s="779"/>
      <c r="AU5" s="777" t="s">
        <v>366</v>
      </c>
      <c r="AV5" s="778"/>
      <c r="AW5" s="778"/>
      <c r="AX5" s="778"/>
      <c r="AY5" s="789"/>
      <c r="AZ5" s="236"/>
      <c r="BA5" s="236"/>
      <c r="BB5" s="236"/>
      <c r="BC5" s="236"/>
      <c r="BD5" s="236"/>
      <c r="BE5" s="237"/>
      <c r="BF5" s="237"/>
      <c r="BG5" s="237"/>
      <c r="BH5" s="237"/>
      <c r="BI5" s="237"/>
      <c r="BJ5" s="237"/>
      <c r="BK5" s="237"/>
      <c r="BL5" s="237"/>
      <c r="BM5" s="237"/>
      <c r="BN5" s="237"/>
      <c r="BO5" s="237"/>
      <c r="BP5" s="237"/>
      <c r="BQ5" s="800" t="s">
        <v>367</v>
      </c>
      <c r="BR5" s="801"/>
      <c r="BS5" s="801"/>
      <c r="BT5" s="801"/>
      <c r="BU5" s="801"/>
      <c r="BV5" s="801"/>
      <c r="BW5" s="801"/>
      <c r="BX5" s="801"/>
      <c r="BY5" s="801"/>
      <c r="BZ5" s="801"/>
      <c r="CA5" s="801"/>
      <c r="CB5" s="801"/>
      <c r="CC5" s="801"/>
      <c r="CD5" s="801"/>
      <c r="CE5" s="801"/>
      <c r="CF5" s="801"/>
      <c r="CG5" s="802"/>
      <c r="CH5" s="777" t="s">
        <v>368</v>
      </c>
      <c r="CI5" s="778"/>
      <c r="CJ5" s="778"/>
      <c r="CK5" s="778"/>
      <c r="CL5" s="779"/>
      <c r="CM5" s="777" t="s">
        <v>369</v>
      </c>
      <c r="CN5" s="778"/>
      <c r="CO5" s="778"/>
      <c r="CP5" s="778"/>
      <c r="CQ5" s="779"/>
      <c r="CR5" s="777" t="s">
        <v>370</v>
      </c>
      <c r="CS5" s="778"/>
      <c r="CT5" s="778"/>
      <c r="CU5" s="778"/>
      <c r="CV5" s="779"/>
      <c r="CW5" s="777" t="s">
        <v>371</v>
      </c>
      <c r="CX5" s="778"/>
      <c r="CY5" s="778"/>
      <c r="CZ5" s="778"/>
      <c r="DA5" s="779"/>
      <c r="DB5" s="777" t="s">
        <v>372</v>
      </c>
      <c r="DC5" s="778"/>
      <c r="DD5" s="778"/>
      <c r="DE5" s="778"/>
      <c r="DF5" s="779"/>
      <c r="DG5" s="783" t="s">
        <v>373</v>
      </c>
      <c r="DH5" s="784"/>
      <c r="DI5" s="784"/>
      <c r="DJ5" s="784"/>
      <c r="DK5" s="785"/>
      <c r="DL5" s="783" t="s">
        <v>374</v>
      </c>
      <c r="DM5" s="784"/>
      <c r="DN5" s="784"/>
      <c r="DO5" s="784"/>
      <c r="DP5" s="785"/>
      <c r="DQ5" s="777" t="s">
        <v>375</v>
      </c>
      <c r="DR5" s="778"/>
      <c r="DS5" s="778"/>
      <c r="DT5" s="778"/>
      <c r="DU5" s="779"/>
      <c r="DV5" s="777" t="s">
        <v>366</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376</v>
      </c>
      <c r="C7" s="792"/>
      <c r="D7" s="792"/>
      <c r="E7" s="792"/>
      <c r="F7" s="792"/>
      <c r="G7" s="792"/>
      <c r="H7" s="792"/>
      <c r="I7" s="792"/>
      <c r="J7" s="792"/>
      <c r="K7" s="792"/>
      <c r="L7" s="792"/>
      <c r="M7" s="792"/>
      <c r="N7" s="792"/>
      <c r="O7" s="792"/>
      <c r="P7" s="793"/>
      <c r="Q7" s="794">
        <v>28363</v>
      </c>
      <c r="R7" s="795"/>
      <c r="S7" s="795"/>
      <c r="T7" s="795"/>
      <c r="U7" s="795"/>
      <c r="V7" s="795">
        <v>27102</v>
      </c>
      <c r="W7" s="795"/>
      <c r="X7" s="795"/>
      <c r="Y7" s="795"/>
      <c r="Z7" s="795"/>
      <c r="AA7" s="795">
        <v>1262</v>
      </c>
      <c r="AB7" s="795"/>
      <c r="AC7" s="795"/>
      <c r="AD7" s="795"/>
      <c r="AE7" s="796"/>
      <c r="AF7" s="797">
        <v>1204</v>
      </c>
      <c r="AG7" s="798"/>
      <c r="AH7" s="798"/>
      <c r="AI7" s="798"/>
      <c r="AJ7" s="799"/>
      <c r="AK7" s="834">
        <v>214</v>
      </c>
      <c r="AL7" s="835"/>
      <c r="AM7" s="835"/>
      <c r="AN7" s="835"/>
      <c r="AO7" s="835"/>
      <c r="AP7" s="835">
        <v>21968</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560</v>
      </c>
      <c r="BT7" s="839"/>
      <c r="BU7" s="839"/>
      <c r="BV7" s="839"/>
      <c r="BW7" s="839"/>
      <c r="BX7" s="839"/>
      <c r="BY7" s="839"/>
      <c r="BZ7" s="839"/>
      <c r="CA7" s="839"/>
      <c r="CB7" s="839"/>
      <c r="CC7" s="839"/>
      <c r="CD7" s="839"/>
      <c r="CE7" s="839"/>
      <c r="CF7" s="839"/>
      <c r="CG7" s="840"/>
      <c r="CH7" s="831">
        <v>38</v>
      </c>
      <c r="CI7" s="832"/>
      <c r="CJ7" s="832"/>
      <c r="CK7" s="832"/>
      <c r="CL7" s="833"/>
      <c r="CM7" s="831">
        <v>780</v>
      </c>
      <c r="CN7" s="832"/>
      <c r="CO7" s="832"/>
      <c r="CP7" s="832"/>
      <c r="CQ7" s="833"/>
      <c r="CR7" s="831">
        <v>37</v>
      </c>
      <c r="CS7" s="832"/>
      <c r="CT7" s="832"/>
      <c r="CU7" s="832"/>
      <c r="CV7" s="833"/>
      <c r="CW7" s="831" t="s">
        <v>555</v>
      </c>
      <c r="CX7" s="832"/>
      <c r="CY7" s="832"/>
      <c r="CZ7" s="832"/>
      <c r="DA7" s="833"/>
      <c r="DB7" s="831" t="s">
        <v>555</v>
      </c>
      <c r="DC7" s="832"/>
      <c r="DD7" s="832"/>
      <c r="DE7" s="832"/>
      <c r="DF7" s="833"/>
      <c r="DG7" s="831" t="s">
        <v>555</v>
      </c>
      <c r="DH7" s="832"/>
      <c r="DI7" s="832"/>
      <c r="DJ7" s="832"/>
      <c r="DK7" s="833"/>
      <c r="DL7" s="831" t="s">
        <v>555</v>
      </c>
      <c r="DM7" s="832"/>
      <c r="DN7" s="832"/>
      <c r="DO7" s="832"/>
      <c r="DP7" s="833"/>
      <c r="DQ7" s="831" t="s">
        <v>555</v>
      </c>
      <c r="DR7" s="832"/>
      <c r="DS7" s="832"/>
      <c r="DT7" s="832"/>
      <c r="DU7" s="833"/>
      <c r="DV7" s="812"/>
      <c r="DW7" s="813"/>
      <c r="DX7" s="813"/>
      <c r="DY7" s="813"/>
      <c r="DZ7" s="814"/>
      <c r="EA7" s="234"/>
    </row>
    <row r="8" spans="1:131" s="235" customFormat="1" ht="26.25" customHeight="1" x14ac:dyDescent="0.15">
      <c r="A8" s="241">
        <v>2</v>
      </c>
      <c r="B8" s="815" t="s">
        <v>377</v>
      </c>
      <c r="C8" s="816"/>
      <c r="D8" s="816"/>
      <c r="E8" s="816"/>
      <c r="F8" s="816"/>
      <c r="G8" s="816"/>
      <c r="H8" s="816"/>
      <c r="I8" s="816"/>
      <c r="J8" s="816"/>
      <c r="K8" s="816"/>
      <c r="L8" s="816"/>
      <c r="M8" s="816"/>
      <c r="N8" s="816"/>
      <c r="O8" s="816"/>
      <c r="P8" s="817"/>
      <c r="Q8" s="818">
        <v>1592</v>
      </c>
      <c r="R8" s="819"/>
      <c r="S8" s="819"/>
      <c r="T8" s="819"/>
      <c r="U8" s="819"/>
      <c r="V8" s="819">
        <v>1416</v>
      </c>
      <c r="W8" s="819"/>
      <c r="X8" s="819"/>
      <c r="Y8" s="819"/>
      <c r="Z8" s="819"/>
      <c r="AA8" s="819">
        <v>175</v>
      </c>
      <c r="AB8" s="819"/>
      <c r="AC8" s="819"/>
      <c r="AD8" s="819"/>
      <c r="AE8" s="820"/>
      <c r="AF8" s="821">
        <v>143</v>
      </c>
      <c r="AG8" s="822"/>
      <c r="AH8" s="822"/>
      <c r="AI8" s="822"/>
      <c r="AJ8" s="823"/>
      <c r="AK8" s="824">
        <v>790</v>
      </c>
      <c r="AL8" s="825"/>
      <c r="AM8" s="825"/>
      <c r="AN8" s="825"/>
      <c r="AO8" s="825"/>
      <c r="AP8" s="825">
        <v>4299</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t="s">
        <v>561</v>
      </c>
      <c r="BT8" s="829"/>
      <c r="BU8" s="829"/>
      <c r="BV8" s="829"/>
      <c r="BW8" s="829"/>
      <c r="BX8" s="829"/>
      <c r="BY8" s="829"/>
      <c r="BZ8" s="829"/>
      <c r="CA8" s="829"/>
      <c r="CB8" s="829"/>
      <c r="CC8" s="829"/>
      <c r="CD8" s="829"/>
      <c r="CE8" s="829"/>
      <c r="CF8" s="829"/>
      <c r="CG8" s="830"/>
      <c r="CH8" s="841">
        <v>11</v>
      </c>
      <c r="CI8" s="842"/>
      <c r="CJ8" s="842"/>
      <c r="CK8" s="842"/>
      <c r="CL8" s="843"/>
      <c r="CM8" s="841">
        <v>263</v>
      </c>
      <c r="CN8" s="842"/>
      <c r="CO8" s="842"/>
      <c r="CP8" s="842"/>
      <c r="CQ8" s="843"/>
      <c r="CR8" s="841">
        <v>90</v>
      </c>
      <c r="CS8" s="842"/>
      <c r="CT8" s="842"/>
      <c r="CU8" s="842"/>
      <c r="CV8" s="843"/>
      <c r="CW8" s="841" t="s">
        <v>555</v>
      </c>
      <c r="CX8" s="842"/>
      <c r="CY8" s="842"/>
      <c r="CZ8" s="842"/>
      <c r="DA8" s="843"/>
      <c r="DB8" s="841" t="s">
        <v>555</v>
      </c>
      <c r="DC8" s="842"/>
      <c r="DD8" s="842"/>
      <c r="DE8" s="842"/>
      <c r="DF8" s="843"/>
      <c r="DG8" s="841" t="s">
        <v>555</v>
      </c>
      <c r="DH8" s="842"/>
      <c r="DI8" s="842"/>
      <c r="DJ8" s="842"/>
      <c r="DK8" s="843"/>
      <c r="DL8" s="841" t="s">
        <v>555</v>
      </c>
      <c r="DM8" s="842"/>
      <c r="DN8" s="842"/>
      <c r="DO8" s="842"/>
      <c r="DP8" s="843"/>
      <c r="DQ8" s="841" t="s">
        <v>555</v>
      </c>
      <c r="DR8" s="842"/>
      <c r="DS8" s="842"/>
      <c r="DT8" s="842"/>
      <c r="DU8" s="843"/>
      <c r="DV8" s="844"/>
      <c r="DW8" s="845"/>
      <c r="DX8" s="845"/>
      <c r="DY8" s="845"/>
      <c r="DZ8" s="846"/>
      <c r="EA8" s="234"/>
    </row>
    <row r="9" spans="1:131" s="235" customFormat="1" ht="26.25" customHeight="1" x14ac:dyDescent="0.15">
      <c r="A9" s="241">
        <v>3</v>
      </c>
      <c r="B9" s="815" t="s">
        <v>378</v>
      </c>
      <c r="C9" s="816"/>
      <c r="D9" s="816"/>
      <c r="E9" s="816"/>
      <c r="F9" s="816"/>
      <c r="G9" s="816"/>
      <c r="H9" s="816"/>
      <c r="I9" s="816"/>
      <c r="J9" s="816"/>
      <c r="K9" s="816"/>
      <c r="L9" s="816"/>
      <c r="M9" s="816"/>
      <c r="N9" s="816"/>
      <c r="O9" s="816"/>
      <c r="P9" s="817"/>
      <c r="Q9" s="818">
        <v>726</v>
      </c>
      <c r="R9" s="819"/>
      <c r="S9" s="819"/>
      <c r="T9" s="819"/>
      <c r="U9" s="819"/>
      <c r="V9" s="819">
        <v>199</v>
      </c>
      <c r="W9" s="819"/>
      <c r="X9" s="819"/>
      <c r="Y9" s="819"/>
      <c r="Z9" s="819"/>
      <c r="AA9" s="819">
        <v>527</v>
      </c>
      <c r="AB9" s="819"/>
      <c r="AC9" s="819"/>
      <c r="AD9" s="819"/>
      <c r="AE9" s="820"/>
      <c r="AF9" s="821">
        <v>527</v>
      </c>
      <c r="AG9" s="822"/>
      <c r="AH9" s="822"/>
      <c r="AI9" s="822"/>
      <c r="AJ9" s="823"/>
      <c r="AK9" s="824" t="s">
        <v>555</v>
      </c>
      <c r="AL9" s="825"/>
      <c r="AM9" s="825"/>
      <c r="AN9" s="825"/>
      <c r="AO9" s="825"/>
      <c r="AP9" s="825" t="s">
        <v>555</v>
      </c>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t="s">
        <v>562</v>
      </c>
      <c r="BT9" s="829"/>
      <c r="BU9" s="829"/>
      <c r="BV9" s="829"/>
      <c r="BW9" s="829"/>
      <c r="BX9" s="829"/>
      <c r="BY9" s="829"/>
      <c r="BZ9" s="829"/>
      <c r="CA9" s="829"/>
      <c r="CB9" s="829"/>
      <c r="CC9" s="829"/>
      <c r="CD9" s="829"/>
      <c r="CE9" s="829"/>
      <c r="CF9" s="829"/>
      <c r="CG9" s="830"/>
      <c r="CH9" s="841">
        <v>0</v>
      </c>
      <c r="CI9" s="842"/>
      <c r="CJ9" s="842"/>
      <c r="CK9" s="842"/>
      <c r="CL9" s="843"/>
      <c r="CM9" s="841">
        <v>33</v>
      </c>
      <c r="CN9" s="842"/>
      <c r="CO9" s="842"/>
      <c r="CP9" s="842"/>
      <c r="CQ9" s="843"/>
      <c r="CR9" s="841">
        <v>12</v>
      </c>
      <c r="CS9" s="842"/>
      <c r="CT9" s="842"/>
      <c r="CU9" s="842"/>
      <c r="CV9" s="843"/>
      <c r="CW9" s="841" t="s">
        <v>555</v>
      </c>
      <c r="CX9" s="842"/>
      <c r="CY9" s="842"/>
      <c r="CZ9" s="842"/>
      <c r="DA9" s="843"/>
      <c r="DB9" s="841" t="s">
        <v>555</v>
      </c>
      <c r="DC9" s="842"/>
      <c r="DD9" s="842"/>
      <c r="DE9" s="842"/>
      <c r="DF9" s="843"/>
      <c r="DG9" s="841" t="s">
        <v>555</v>
      </c>
      <c r="DH9" s="842"/>
      <c r="DI9" s="842"/>
      <c r="DJ9" s="842"/>
      <c r="DK9" s="843"/>
      <c r="DL9" s="841" t="s">
        <v>555</v>
      </c>
      <c r="DM9" s="842"/>
      <c r="DN9" s="842"/>
      <c r="DO9" s="842"/>
      <c r="DP9" s="843"/>
      <c r="DQ9" s="841" t="s">
        <v>555</v>
      </c>
      <c r="DR9" s="842"/>
      <c r="DS9" s="842"/>
      <c r="DT9" s="842"/>
      <c r="DU9" s="843"/>
      <c r="DV9" s="844"/>
      <c r="DW9" s="845"/>
      <c r="DX9" s="845"/>
      <c r="DY9" s="845"/>
      <c r="DZ9" s="846"/>
      <c r="EA9" s="234"/>
    </row>
    <row r="10" spans="1:131" s="235" customFormat="1" ht="26.25" customHeight="1" x14ac:dyDescent="0.15">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379</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380</v>
      </c>
      <c r="B23" s="850" t="s">
        <v>381</v>
      </c>
      <c r="C23" s="851"/>
      <c r="D23" s="851"/>
      <c r="E23" s="851"/>
      <c r="F23" s="851"/>
      <c r="G23" s="851"/>
      <c r="H23" s="851"/>
      <c r="I23" s="851"/>
      <c r="J23" s="851"/>
      <c r="K23" s="851"/>
      <c r="L23" s="851"/>
      <c r="M23" s="851"/>
      <c r="N23" s="851"/>
      <c r="O23" s="851"/>
      <c r="P23" s="852"/>
      <c r="Q23" s="853">
        <v>29817</v>
      </c>
      <c r="R23" s="854"/>
      <c r="S23" s="854"/>
      <c r="T23" s="854"/>
      <c r="U23" s="854"/>
      <c r="V23" s="854">
        <v>27854</v>
      </c>
      <c r="W23" s="854"/>
      <c r="X23" s="854"/>
      <c r="Y23" s="854"/>
      <c r="Z23" s="854"/>
      <c r="AA23" s="854">
        <v>1964</v>
      </c>
      <c r="AB23" s="854"/>
      <c r="AC23" s="854"/>
      <c r="AD23" s="854"/>
      <c r="AE23" s="855"/>
      <c r="AF23" s="856">
        <v>1874</v>
      </c>
      <c r="AG23" s="854"/>
      <c r="AH23" s="854"/>
      <c r="AI23" s="854"/>
      <c r="AJ23" s="857"/>
      <c r="AK23" s="858"/>
      <c r="AL23" s="859"/>
      <c r="AM23" s="859"/>
      <c r="AN23" s="859"/>
      <c r="AO23" s="859"/>
      <c r="AP23" s="854">
        <v>26267</v>
      </c>
      <c r="AQ23" s="854"/>
      <c r="AR23" s="854"/>
      <c r="AS23" s="854"/>
      <c r="AT23" s="854"/>
      <c r="AU23" s="860"/>
      <c r="AV23" s="860"/>
      <c r="AW23" s="860"/>
      <c r="AX23" s="860"/>
      <c r="AY23" s="861"/>
      <c r="AZ23" s="869" t="s">
        <v>139</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382</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383</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359</v>
      </c>
      <c r="B26" s="801"/>
      <c r="C26" s="801"/>
      <c r="D26" s="801"/>
      <c r="E26" s="801"/>
      <c r="F26" s="801"/>
      <c r="G26" s="801"/>
      <c r="H26" s="801"/>
      <c r="I26" s="801"/>
      <c r="J26" s="801"/>
      <c r="K26" s="801"/>
      <c r="L26" s="801"/>
      <c r="M26" s="801"/>
      <c r="N26" s="801"/>
      <c r="O26" s="801"/>
      <c r="P26" s="802"/>
      <c r="Q26" s="777" t="s">
        <v>384</v>
      </c>
      <c r="R26" s="778"/>
      <c r="S26" s="778"/>
      <c r="T26" s="778"/>
      <c r="U26" s="779"/>
      <c r="V26" s="777" t="s">
        <v>385</v>
      </c>
      <c r="W26" s="778"/>
      <c r="X26" s="778"/>
      <c r="Y26" s="778"/>
      <c r="Z26" s="779"/>
      <c r="AA26" s="777" t="s">
        <v>386</v>
      </c>
      <c r="AB26" s="778"/>
      <c r="AC26" s="778"/>
      <c r="AD26" s="778"/>
      <c r="AE26" s="778"/>
      <c r="AF26" s="872" t="s">
        <v>387</v>
      </c>
      <c r="AG26" s="873"/>
      <c r="AH26" s="873"/>
      <c r="AI26" s="873"/>
      <c r="AJ26" s="874"/>
      <c r="AK26" s="778" t="s">
        <v>388</v>
      </c>
      <c r="AL26" s="778"/>
      <c r="AM26" s="778"/>
      <c r="AN26" s="778"/>
      <c r="AO26" s="779"/>
      <c r="AP26" s="777" t="s">
        <v>389</v>
      </c>
      <c r="AQ26" s="778"/>
      <c r="AR26" s="778"/>
      <c r="AS26" s="778"/>
      <c r="AT26" s="779"/>
      <c r="AU26" s="777" t="s">
        <v>390</v>
      </c>
      <c r="AV26" s="778"/>
      <c r="AW26" s="778"/>
      <c r="AX26" s="778"/>
      <c r="AY26" s="779"/>
      <c r="AZ26" s="777" t="s">
        <v>391</v>
      </c>
      <c r="BA26" s="778"/>
      <c r="BB26" s="778"/>
      <c r="BC26" s="778"/>
      <c r="BD26" s="779"/>
      <c r="BE26" s="777" t="s">
        <v>366</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392</v>
      </c>
      <c r="C28" s="792"/>
      <c r="D28" s="792"/>
      <c r="E28" s="792"/>
      <c r="F28" s="792"/>
      <c r="G28" s="792"/>
      <c r="H28" s="792"/>
      <c r="I28" s="792"/>
      <c r="J28" s="792"/>
      <c r="K28" s="792"/>
      <c r="L28" s="792"/>
      <c r="M28" s="792"/>
      <c r="N28" s="792"/>
      <c r="O28" s="792"/>
      <c r="P28" s="793"/>
      <c r="Q28" s="882">
        <v>8787</v>
      </c>
      <c r="R28" s="883"/>
      <c r="S28" s="883"/>
      <c r="T28" s="883"/>
      <c r="U28" s="883"/>
      <c r="V28" s="883">
        <v>8734</v>
      </c>
      <c r="W28" s="883"/>
      <c r="X28" s="883"/>
      <c r="Y28" s="883"/>
      <c r="Z28" s="883"/>
      <c r="AA28" s="883">
        <v>53</v>
      </c>
      <c r="AB28" s="883"/>
      <c r="AC28" s="883"/>
      <c r="AD28" s="883"/>
      <c r="AE28" s="884"/>
      <c r="AF28" s="885">
        <v>53</v>
      </c>
      <c r="AG28" s="883"/>
      <c r="AH28" s="883"/>
      <c r="AI28" s="883"/>
      <c r="AJ28" s="886"/>
      <c r="AK28" s="887">
        <v>612</v>
      </c>
      <c r="AL28" s="878"/>
      <c r="AM28" s="878"/>
      <c r="AN28" s="878"/>
      <c r="AO28" s="878"/>
      <c r="AP28" s="878" t="s">
        <v>555</v>
      </c>
      <c r="AQ28" s="878"/>
      <c r="AR28" s="878"/>
      <c r="AS28" s="878"/>
      <c r="AT28" s="878"/>
      <c r="AU28" s="878" t="s">
        <v>555</v>
      </c>
      <c r="AV28" s="878"/>
      <c r="AW28" s="878"/>
      <c r="AX28" s="878"/>
      <c r="AY28" s="878"/>
      <c r="AZ28" s="879" t="s">
        <v>555</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393</v>
      </c>
      <c r="C29" s="816"/>
      <c r="D29" s="816"/>
      <c r="E29" s="816"/>
      <c r="F29" s="816"/>
      <c r="G29" s="816"/>
      <c r="H29" s="816"/>
      <c r="I29" s="816"/>
      <c r="J29" s="816"/>
      <c r="K29" s="816"/>
      <c r="L29" s="816"/>
      <c r="M29" s="816"/>
      <c r="N29" s="816"/>
      <c r="O29" s="816"/>
      <c r="P29" s="817"/>
      <c r="Q29" s="818">
        <v>6133</v>
      </c>
      <c r="R29" s="819"/>
      <c r="S29" s="819"/>
      <c r="T29" s="819"/>
      <c r="U29" s="819"/>
      <c r="V29" s="819">
        <v>6069</v>
      </c>
      <c r="W29" s="819"/>
      <c r="X29" s="819"/>
      <c r="Y29" s="819"/>
      <c r="Z29" s="819"/>
      <c r="AA29" s="819">
        <v>64</v>
      </c>
      <c r="AB29" s="819"/>
      <c r="AC29" s="819"/>
      <c r="AD29" s="819"/>
      <c r="AE29" s="820"/>
      <c r="AF29" s="821">
        <v>64</v>
      </c>
      <c r="AG29" s="822"/>
      <c r="AH29" s="822"/>
      <c r="AI29" s="822"/>
      <c r="AJ29" s="823"/>
      <c r="AK29" s="890">
        <v>900</v>
      </c>
      <c r="AL29" s="891"/>
      <c r="AM29" s="891"/>
      <c r="AN29" s="891"/>
      <c r="AO29" s="891"/>
      <c r="AP29" s="892" t="s">
        <v>555</v>
      </c>
      <c r="AQ29" s="893"/>
      <c r="AR29" s="893"/>
      <c r="AS29" s="893"/>
      <c r="AT29" s="890"/>
      <c r="AU29" s="891" t="s">
        <v>555</v>
      </c>
      <c r="AV29" s="891"/>
      <c r="AW29" s="891"/>
      <c r="AX29" s="891"/>
      <c r="AY29" s="891"/>
      <c r="AZ29" s="894" t="s">
        <v>555</v>
      </c>
      <c r="BA29" s="894"/>
      <c r="BB29" s="894"/>
      <c r="BC29" s="894"/>
      <c r="BD29" s="894"/>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394</v>
      </c>
      <c r="C30" s="816"/>
      <c r="D30" s="816"/>
      <c r="E30" s="816"/>
      <c r="F30" s="816"/>
      <c r="G30" s="816"/>
      <c r="H30" s="816"/>
      <c r="I30" s="816"/>
      <c r="J30" s="816"/>
      <c r="K30" s="816"/>
      <c r="L30" s="816"/>
      <c r="M30" s="816"/>
      <c r="N30" s="816"/>
      <c r="O30" s="816"/>
      <c r="P30" s="817"/>
      <c r="Q30" s="818">
        <v>1986</v>
      </c>
      <c r="R30" s="819"/>
      <c r="S30" s="819"/>
      <c r="T30" s="819"/>
      <c r="U30" s="819"/>
      <c r="V30" s="819">
        <v>1954</v>
      </c>
      <c r="W30" s="819"/>
      <c r="X30" s="819"/>
      <c r="Y30" s="819"/>
      <c r="Z30" s="819"/>
      <c r="AA30" s="819">
        <v>32</v>
      </c>
      <c r="AB30" s="819"/>
      <c r="AC30" s="819"/>
      <c r="AD30" s="819"/>
      <c r="AE30" s="820"/>
      <c r="AF30" s="821">
        <v>32</v>
      </c>
      <c r="AG30" s="822"/>
      <c r="AH30" s="822"/>
      <c r="AI30" s="822"/>
      <c r="AJ30" s="823"/>
      <c r="AK30" s="890">
        <v>1062</v>
      </c>
      <c r="AL30" s="891"/>
      <c r="AM30" s="891"/>
      <c r="AN30" s="891"/>
      <c r="AO30" s="891"/>
      <c r="AP30" s="892" t="s">
        <v>555</v>
      </c>
      <c r="AQ30" s="893"/>
      <c r="AR30" s="893"/>
      <c r="AS30" s="893"/>
      <c r="AT30" s="890"/>
      <c r="AU30" s="891" t="s">
        <v>555</v>
      </c>
      <c r="AV30" s="891"/>
      <c r="AW30" s="891"/>
      <c r="AX30" s="891"/>
      <c r="AY30" s="891"/>
      <c r="AZ30" s="894" t="s">
        <v>555</v>
      </c>
      <c r="BA30" s="894"/>
      <c r="BB30" s="894"/>
      <c r="BC30" s="894"/>
      <c r="BD30" s="894"/>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395</v>
      </c>
      <c r="C31" s="816"/>
      <c r="D31" s="816"/>
      <c r="E31" s="816"/>
      <c r="F31" s="816"/>
      <c r="G31" s="816"/>
      <c r="H31" s="816"/>
      <c r="I31" s="816"/>
      <c r="J31" s="816"/>
      <c r="K31" s="816"/>
      <c r="L31" s="816"/>
      <c r="M31" s="816"/>
      <c r="N31" s="816"/>
      <c r="O31" s="816"/>
      <c r="P31" s="817"/>
      <c r="Q31" s="818">
        <v>1837</v>
      </c>
      <c r="R31" s="819"/>
      <c r="S31" s="819"/>
      <c r="T31" s="819"/>
      <c r="U31" s="819"/>
      <c r="V31" s="819">
        <v>1686</v>
      </c>
      <c r="W31" s="819"/>
      <c r="X31" s="819"/>
      <c r="Y31" s="819"/>
      <c r="Z31" s="819"/>
      <c r="AA31" s="819">
        <v>150</v>
      </c>
      <c r="AB31" s="819"/>
      <c r="AC31" s="819"/>
      <c r="AD31" s="819"/>
      <c r="AE31" s="820"/>
      <c r="AF31" s="821">
        <v>1206</v>
      </c>
      <c r="AG31" s="822"/>
      <c r="AH31" s="822"/>
      <c r="AI31" s="822"/>
      <c r="AJ31" s="823"/>
      <c r="AK31" s="890">
        <v>4</v>
      </c>
      <c r="AL31" s="891"/>
      <c r="AM31" s="891"/>
      <c r="AN31" s="891"/>
      <c r="AO31" s="891"/>
      <c r="AP31" s="891">
        <v>348</v>
      </c>
      <c r="AQ31" s="891"/>
      <c r="AR31" s="891"/>
      <c r="AS31" s="891"/>
      <c r="AT31" s="891"/>
      <c r="AU31" s="891">
        <v>1</v>
      </c>
      <c r="AV31" s="891"/>
      <c r="AW31" s="891"/>
      <c r="AX31" s="891"/>
      <c r="AY31" s="891"/>
      <c r="AZ31" s="894" t="s">
        <v>555</v>
      </c>
      <c r="BA31" s="894"/>
      <c r="BB31" s="894"/>
      <c r="BC31" s="894"/>
      <c r="BD31" s="894"/>
      <c r="BE31" s="888" t="s">
        <v>396</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t="s">
        <v>397</v>
      </c>
      <c r="C32" s="816"/>
      <c r="D32" s="816"/>
      <c r="E32" s="816"/>
      <c r="F32" s="816"/>
      <c r="G32" s="816"/>
      <c r="H32" s="816"/>
      <c r="I32" s="816"/>
      <c r="J32" s="816"/>
      <c r="K32" s="816"/>
      <c r="L32" s="816"/>
      <c r="M32" s="816"/>
      <c r="N32" s="816"/>
      <c r="O32" s="816"/>
      <c r="P32" s="817"/>
      <c r="Q32" s="818">
        <v>7219</v>
      </c>
      <c r="R32" s="819"/>
      <c r="S32" s="819"/>
      <c r="T32" s="819"/>
      <c r="U32" s="819"/>
      <c r="V32" s="819">
        <v>7459</v>
      </c>
      <c r="W32" s="819"/>
      <c r="X32" s="819"/>
      <c r="Y32" s="819"/>
      <c r="Z32" s="819"/>
      <c r="AA32" s="819">
        <v>-239</v>
      </c>
      <c r="AB32" s="819"/>
      <c r="AC32" s="819"/>
      <c r="AD32" s="819"/>
      <c r="AE32" s="820"/>
      <c r="AF32" s="821">
        <v>1</v>
      </c>
      <c r="AG32" s="822"/>
      <c r="AH32" s="822"/>
      <c r="AI32" s="822"/>
      <c r="AJ32" s="823"/>
      <c r="AK32" s="890">
        <v>1500</v>
      </c>
      <c r="AL32" s="891"/>
      <c r="AM32" s="891"/>
      <c r="AN32" s="891"/>
      <c r="AO32" s="891"/>
      <c r="AP32" s="891">
        <v>6118</v>
      </c>
      <c r="AQ32" s="891"/>
      <c r="AR32" s="891"/>
      <c r="AS32" s="891"/>
      <c r="AT32" s="891"/>
      <c r="AU32" s="891">
        <v>3977</v>
      </c>
      <c r="AV32" s="891"/>
      <c r="AW32" s="891"/>
      <c r="AX32" s="891"/>
      <c r="AY32" s="891"/>
      <c r="AZ32" s="894" t="s">
        <v>555</v>
      </c>
      <c r="BA32" s="894"/>
      <c r="BB32" s="894"/>
      <c r="BC32" s="894"/>
      <c r="BD32" s="894"/>
      <c r="BE32" s="888" t="s">
        <v>396</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t="s">
        <v>398</v>
      </c>
      <c r="C33" s="816"/>
      <c r="D33" s="816"/>
      <c r="E33" s="816"/>
      <c r="F33" s="816"/>
      <c r="G33" s="816"/>
      <c r="H33" s="816"/>
      <c r="I33" s="816"/>
      <c r="J33" s="816"/>
      <c r="K33" s="816"/>
      <c r="L33" s="816"/>
      <c r="M33" s="816"/>
      <c r="N33" s="816"/>
      <c r="O33" s="816"/>
      <c r="P33" s="817"/>
      <c r="Q33" s="818">
        <v>88697</v>
      </c>
      <c r="R33" s="819"/>
      <c r="S33" s="819"/>
      <c r="T33" s="819"/>
      <c r="U33" s="819"/>
      <c r="V33" s="819">
        <v>85492</v>
      </c>
      <c r="W33" s="819"/>
      <c r="X33" s="819"/>
      <c r="Y33" s="819"/>
      <c r="Z33" s="819"/>
      <c r="AA33" s="819">
        <v>3205</v>
      </c>
      <c r="AB33" s="819"/>
      <c r="AC33" s="819"/>
      <c r="AD33" s="819"/>
      <c r="AE33" s="820"/>
      <c r="AF33" s="821">
        <v>14187</v>
      </c>
      <c r="AG33" s="822"/>
      <c r="AH33" s="822"/>
      <c r="AI33" s="822"/>
      <c r="AJ33" s="823"/>
      <c r="AK33" s="890" t="s">
        <v>555</v>
      </c>
      <c r="AL33" s="891"/>
      <c r="AM33" s="891"/>
      <c r="AN33" s="891"/>
      <c r="AO33" s="891"/>
      <c r="AP33" s="891">
        <v>2550</v>
      </c>
      <c r="AQ33" s="891"/>
      <c r="AR33" s="891"/>
      <c r="AS33" s="891"/>
      <c r="AT33" s="891"/>
      <c r="AU33" s="891" t="s">
        <v>555</v>
      </c>
      <c r="AV33" s="891"/>
      <c r="AW33" s="891"/>
      <c r="AX33" s="891"/>
      <c r="AY33" s="891"/>
      <c r="AZ33" s="894" t="s">
        <v>555</v>
      </c>
      <c r="BA33" s="894"/>
      <c r="BB33" s="894"/>
      <c r="BC33" s="894"/>
      <c r="BD33" s="894"/>
      <c r="BE33" s="888" t="s">
        <v>396</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t="s">
        <v>399</v>
      </c>
      <c r="C34" s="816"/>
      <c r="D34" s="816"/>
      <c r="E34" s="816"/>
      <c r="F34" s="816"/>
      <c r="G34" s="816"/>
      <c r="H34" s="816"/>
      <c r="I34" s="816"/>
      <c r="J34" s="816"/>
      <c r="K34" s="816"/>
      <c r="L34" s="816"/>
      <c r="M34" s="816"/>
      <c r="N34" s="816"/>
      <c r="O34" s="816"/>
      <c r="P34" s="817"/>
      <c r="Q34" s="818">
        <v>2708</v>
      </c>
      <c r="R34" s="819"/>
      <c r="S34" s="819"/>
      <c r="T34" s="819"/>
      <c r="U34" s="819"/>
      <c r="V34" s="819">
        <v>2409</v>
      </c>
      <c r="W34" s="819"/>
      <c r="X34" s="819"/>
      <c r="Y34" s="819"/>
      <c r="Z34" s="819"/>
      <c r="AA34" s="819">
        <v>299</v>
      </c>
      <c r="AB34" s="819"/>
      <c r="AC34" s="819"/>
      <c r="AD34" s="819"/>
      <c r="AE34" s="820"/>
      <c r="AF34" s="821">
        <v>11</v>
      </c>
      <c r="AG34" s="822"/>
      <c r="AH34" s="822"/>
      <c r="AI34" s="822"/>
      <c r="AJ34" s="823"/>
      <c r="AK34" s="890">
        <v>700</v>
      </c>
      <c r="AL34" s="891"/>
      <c r="AM34" s="891"/>
      <c r="AN34" s="891"/>
      <c r="AO34" s="891"/>
      <c r="AP34" s="891">
        <v>7729</v>
      </c>
      <c r="AQ34" s="891"/>
      <c r="AR34" s="891"/>
      <c r="AS34" s="891"/>
      <c r="AT34" s="891"/>
      <c r="AU34" s="891" t="s">
        <v>555</v>
      </c>
      <c r="AV34" s="891"/>
      <c r="AW34" s="891"/>
      <c r="AX34" s="891"/>
      <c r="AY34" s="891"/>
      <c r="AZ34" s="894" t="s">
        <v>555</v>
      </c>
      <c r="BA34" s="894"/>
      <c r="BB34" s="894"/>
      <c r="BC34" s="894"/>
      <c r="BD34" s="894"/>
      <c r="BE34" s="888" t="s">
        <v>400</v>
      </c>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t="s">
        <v>401</v>
      </c>
      <c r="C35" s="816"/>
      <c r="D35" s="816"/>
      <c r="E35" s="816"/>
      <c r="F35" s="816"/>
      <c r="G35" s="816"/>
      <c r="H35" s="816"/>
      <c r="I35" s="816"/>
      <c r="J35" s="816"/>
      <c r="K35" s="816"/>
      <c r="L35" s="816"/>
      <c r="M35" s="816"/>
      <c r="N35" s="816"/>
      <c r="O35" s="816"/>
      <c r="P35" s="817"/>
      <c r="Q35" s="818">
        <v>706</v>
      </c>
      <c r="R35" s="819"/>
      <c r="S35" s="819"/>
      <c r="T35" s="819"/>
      <c r="U35" s="819"/>
      <c r="V35" s="819">
        <v>689</v>
      </c>
      <c r="W35" s="819"/>
      <c r="X35" s="819"/>
      <c r="Y35" s="819"/>
      <c r="Z35" s="819"/>
      <c r="AA35" s="819">
        <v>17</v>
      </c>
      <c r="AB35" s="819"/>
      <c r="AC35" s="819"/>
      <c r="AD35" s="819"/>
      <c r="AE35" s="820"/>
      <c r="AF35" s="821">
        <v>0</v>
      </c>
      <c r="AG35" s="822"/>
      <c r="AH35" s="822"/>
      <c r="AI35" s="822"/>
      <c r="AJ35" s="823"/>
      <c r="AK35" s="890">
        <v>15</v>
      </c>
      <c r="AL35" s="891"/>
      <c r="AM35" s="891"/>
      <c r="AN35" s="891"/>
      <c r="AO35" s="891"/>
      <c r="AP35" s="891">
        <v>662</v>
      </c>
      <c r="AQ35" s="891"/>
      <c r="AR35" s="891"/>
      <c r="AS35" s="891"/>
      <c r="AT35" s="891"/>
      <c r="AU35" s="891" t="s">
        <v>555</v>
      </c>
      <c r="AV35" s="891"/>
      <c r="AW35" s="891"/>
      <c r="AX35" s="891"/>
      <c r="AY35" s="891"/>
      <c r="AZ35" s="894" t="s">
        <v>555</v>
      </c>
      <c r="BA35" s="894"/>
      <c r="BB35" s="894"/>
      <c r="BC35" s="894"/>
      <c r="BD35" s="894"/>
      <c r="BE35" s="888" t="s">
        <v>400</v>
      </c>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4"/>
      <c r="BA36" s="894"/>
      <c r="BB36" s="894"/>
      <c r="BC36" s="894"/>
      <c r="BD36" s="894"/>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4"/>
      <c r="BA37" s="894"/>
      <c r="BB37" s="894"/>
      <c r="BC37" s="894"/>
      <c r="BD37" s="894"/>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4"/>
      <c r="BA38" s="894"/>
      <c r="BB38" s="894"/>
      <c r="BC38" s="894"/>
      <c r="BD38" s="894"/>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4"/>
      <c r="BA39" s="894"/>
      <c r="BB39" s="894"/>
      <c r="BC39" s="894"/>
      <c r="BD39" s="894"/>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4"/>
      <c r="BA40" s="894"/>
      <c r="BB40" s="894"/>
      <c r="BC40" s="894"/>
      <c r="BD40" s="894"/>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4"/>
      <c r="BA41" s="894"/>
      <c r="BB41" s="894"/>
      <c r="BC41" s="894"/>
      <c r="BD41" s="894"/>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4"/>
      <c r="BA42" s="894"/>
      <c r="BB42" s="894"/>
      <c r="BC42" s="894"/>
      <c r="BD42" s="894"/>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4"/>
      <c r="BA43" s="894"/>
      <c r="BB43" s="894"/>
      <c r="BC43" s="894"/>
      <c r="BD43" s="894"/>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4"/>
      <c r="BA44" s="894"/>
      <c r="BB44" s="894"/>
      <c r="BC44" s="894"/>
      <c r="BD44" s="894"/>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4"/>
      <c r="BA45" s="894"/>
      <c r="BB45" s="894"/>
      <c r="BC45" s="894"/>
      <c r="BD45" s="894"/>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4"/>
      <c r="BA46" s="894"/>
      <c r="BB46" s="894"/>
      <c r="BC46" s="894"/>
      <c r="BD46" s="894"/>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4"/>
      <c r="BA47" s="894"/>
      <c r="BB47" s="894"/>
      <c r="BC47" s="894"/>
      <c r="BD47" s="894"/>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4"/>
      <c r="BA48" s="894"/>
      <c r="BB48" s="894"/>
      <c r="BC48" s="894"/>
      <c r="BD48" s="894"/>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4"/>
      <c r="BA49" s="894"/>
      <c r="BB49" s="894"/>
      <c r="BC49" s="894"/>
      <c r="BD49" s="894"/>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5"/>
      <c r="R50" s="896"/>
      <c r="S50" s="896"/>
      <c r="T50" s="896"/>
      <c r="U50" s="896"/>
      <c r="V50" s="896"/>
      <c r="W50" s="896"/>
      <c r="X50" s="896"/>
      <c r="Y50" s="896"/>
      <c r="Z50" s="896"/>
      <c r="AA50" s="896"/>
      <c r="AB50" s="896"/>
      <c r="AC50" s="896"/>
      <c r="AD50" s="896"/>
      <c r="AE50" s="897"/>
      <c r="AF50" s="821"/>
      <c r="AG50" s="822"/>
      <c r="AH50" s="822"/>
      <c r="AI50" s="822"/>
      <c r="AJ50" s="823"/>
      <c r="AK50" s="898"/>
      <c r="AL50" s="896"/>
      <c r="AM50" s="896"/>
      <c r="AN50" s="896"/>
      <c r="AO50" s="896"/>
      <c r="AP50" s="896"/>
      <c r="AQ50" s="896"/>
      <c r="AR50" s="896"/>
      <c r="AS50" s="896"/>
      <c r="AT50" s="896"/>
      <c r="AU50" s="896"/>
      <c r="AV50" s="896"/>
      <c r="AW50" s="896"/>
      <c r="AX50" s="896"/>
      <c r="AY50" s="896"/>
      <c r="AZ50" s="899"/>
      <c r="BA50" s="899"/>
      <c r="BB50" s="899"/>
      <c r="BC50" s="899"/>
      <c r="BD50" s="899"/>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5"/>
      <c r="R51" s="896"/>
      <c r="S51" s="896"/>
      <c r="T51" s="896"/>
      <c r="U51" s="896"/>
      <c r="V51" s="896"/>
      <c r="W51" s="896"/>
      <c r="X51" s="896"/>
      <c r="Y51" s="896"/>
      <c r="Z51" s="896"/>
      <c r="AA51" s="896"/>
      <c r="AB51" s="896"/>
      <c r="AC51" s="896"/>
      <c r="AD51" s="896"/>
      <c r="AE51" s="897"/>
      <c r="AF51" s="821"/>
      <c r="AG51" s="822"/>
      <c r="AH51" s="822"/>
      <c r="AI51" s="822"/>
      <c r="AJ51" s="823"/>
      <c r="AK51" s="898"/>
      <c r="AL51" s="896"/>
      <c r="AM51" s="896"/>
      <c r="AN51" s="896"/>
      <c r="AO51" s="896"/>
      <c r="AP51" s="896"/>
      <c r="AQ51" s="896"/>
      <c r="AR51" s="896"/>
      <c r="AS51" s="896"/>
      <c r="AT51" s="896"/>
      <c r="AU51" s="896"/>
      <c r="AV51" s="896"/>
      <c r="AW51" s="896"/>
      <c r="AX51" s="896"/>
      <c r="AY51" s="896"/>
      <c r="AZ51" s="899"/>
      <c r="BA51" s="899"/>
      <c r="BB51" s="899"/>
      <c r="BC51" s="899"/>
      <c r="BD51" s="899"/>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5"/>
      <c r="R52" s="896"/>
      <c r="S52" s="896"/>
      <c r="T52" s="896"/>
      <c r="U52" s="896"/>
      <c r="V52" s="896"/>
      <c r="W52" s="896"/>
      <c r="X52" s="896"/>
      <c r="Y52" s="896"/>
      <c r="Z52" s="896"/>
      <c r="AA52" s="896"/>
      <c r="AB52" s="896"/>
      <c r="AC52" s="896"/>
      <c r="AD52" s="896"/>
      <c r="AE52" s="897"/>
      <c r="AF52" s="821"/>
      <c r="AG52" s="822"/>
      <c r="AH52" s="822"/>
      <c r="AI52" s="822"/>
      <c r="AJ52" s="823"/>
      <c r="AK52" s="898"/>
      <c r="AL52" s="896"/>
      <c r="AM52" s="896"/>
      <c r="AN52" s="896"/>
      <c r="AO52" s="896"/>
      <c r="AP52" s="896"/>
      <c r="AQ52" s="896"/>
      <c r="AR52" s="896"/>
      <c r="AS52" s="896"/>
      <c r="AT52" s="896"/>
      <c r="AU52" s="896"/>
      <c r="AV52" s="896"/>
      <c r="AW52" s="896"/>
      <c r="AX52" s="896"/>
      <c r="AY52" s="896"/>
      <c r="AZ52" s="899"/>
      <c r="BA52" s="899"/>
      <c r="BB52" s="899"/>
      <c r="BC52" s="899"/>
      <c r="BD52" s="899"/>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5"/>
      <c r="R53" s="896"/>
      <c r="S53" s="896"/>
      <c r="T53" s="896"/>
      <c r="U53" s="896"/>
      <c r="V53" s="896"/>
      <c r="W53" s="896"/>
      <c r="X53" s="896"/>
      <c r="Y53" s="896"/>
      <c r="Z53" s="896"/>
      <c r="AA53" s="896"/>
      <c r="AB53" s="896"/>
      <c r="AC53" s="896"/>
      <c r="AD53" s="896"/>
      <c r="AE53" s="897"/>
      <c r="AF53" s="821"/>
      <c r="AG53" s="822"/>
      <c r="AH53" s="822"/>
      <c r="AI53" s="822"/>
      <c r="AJ53" s="823"/>
      <c r="AK53" s="898"/>
      <c r="AL53" s="896"/>
      <c r="AM53" s="896"/>
      <c r="AN53" s="896"/>
      <c r="AO53" s="896"/>
      <c r="AP53" s="896"/>
      <c r="AQ53" s="896"/>
      <c r="AR53" s="896"/>
      <c r="AS53" s="896"/>
      <c r="AT53" s="896"/>
      <c r="AU53" s="896"/>
      <c r="AV53" s="896"/>
      <c r="AW53" s="896"/>
      <c r="AX53" s="896"/>
      <c r="AY53" s="896"/>
      <c r="AZ53" s="899"/>
      <c r="BA53" s="899"/>
      <c r="BB53" s="899"/>
      <c r="BC53" s="899"/>
      <c r="BD53" s="899"/>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5"/>
      <c r="R54" s="896"/>
      <c r="S54" s="896"/>
      <c r="T54" s="896"/>
      <c r="U54" s="896"/>
      <c r="V54" s="896"/>
      <c r="W54" s="896"/>
      <c r="X54" s="896"/>
      <c r="Y54" s="896"/>
      <c r="Z54" s="896"/>
      <c r="AA54" s="896"/>
      <c r="AB54" s="896"/>
      <c r="AC54" s="896"/>
      <c r="AD54" s="896"/>
      <c r="AE54" s="897"/>
      <c r="AF54" s="821"/>
      <c r="AG54" s="822"/>
      <c r="AH54" s="822"/>
      <c r="AI54" s="822"/>
      <c r="AJ54" s="823"/>
      <c r="AK54" s="898"/>
      <c r="AL54" s="896"/>
      <c r="AM54" s="896"/>
      <c r="AN54" s="896"/>
      <c r="AO54" s="896"/>
      <c r="AP54" s="896"/>
      <c r="AQ54" s="896"/>
      <c r="AR54" s="896"/>
      <c r="AS54" s="896"/>
      <c r="AT54" s="896"/>
      <c r="AU54" s="896"/>
      <c r="AV54" s="896"/>
      <c r="AW54" s="896"/>
      <c r="AX54" s="896"/>
      <c r="AY54" s="896"/>
      <c r="AZ54" s="899"/>
      <c r="BA54" s="899"/>
      <c r="BB54" s="899"/>
      <c r="BC54" s="899"/>
      <c r="BD54" s="899"/>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5"/>
      <c r="R55" s="896"/>
      <c r="S55" s="896"/>
      <c r="T55" s="896"/>
      <c r="U55" s="896"/>
      <c r="V55" s="896"/>
      <c r="W55" s="896"/>
      <c r="X55" s="896"/>
      <c r="Y55" s="896"/>
      <c r="Z55" s="896"/>
      <c r="AA55" s="896"/>
      <c r="AB55" s="896"/>
      <c r="AC55" s="896"/>
      <c r="AD55" s="896"/>
      <c r="AE55" s="897"/>
      <c r="AF55" s="821"/>
      <c r="AG55" s="822"/>
      <c r="AH55" s="822"/>
      <c r="AI55" s="822"/>
      <c r="AJ55" s="823"/>
      <c r="AK55" s="898"/>
      <c r="AL55" s="896"/>
      <c r="AM55" s="896"/>
      <c r="AN55" s="896"/>
      <c r="AO55" s="896"/>
      <c r="AP55" s="896"/>
      <c r="AQ55" s="896"/>
      <c r="AR55" s="896"/>
      <c r="AS55" s="896"/>
      <c r="AT55" s="896"/>
      <c r="AU55" s="896"/>
      <c r="AV55" s="896"/>
      <c r="AW55" s="896"/>
      <c r="AX55" s="896"/>
      <c r="AY55" s="896"/>
      <c r="AZ55" s="899"/>
      <c r="BA55" s="899"/>
      <c r="BB55" s="899"/>
      <c r="BC55" s="899"/>
      <c r="BD55" s="899"/>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5"/>
      <c r="R56" s="896"/>
      <c r="S56" s="896"/>
      <c r="T56" s="896"/>
      <c r="U56" s="896"/>
      <c r="V56" s="896"/>
      <c r="W56" s="896"/>
      <c r="X56" s="896"/>
      <c r="Y56" s="896"/>
      <c r="Z56" s="896"/>
      <c r="AA56" s="896"/>
      <c r="AB56" s="896"/>
      <c r="AC56" s="896"/>
      <c r="AD56" s="896"/>
      <c r="AE56" s="897"/>
      <c r="AF56" s="821"/>
      <c r="AG56" s="822"/>
      <c r="AH56" s="822"/>
      <c r="AI56" s="822"/>
      <c r="AJ56" s="823"/>
      <c r="AK56" s="898"/>
      <c r="AL56" s="896"/>
      <c r="AM56" s="896"/>
      <c r="AN56" s="896"/>
      <c r="AO56" s="896"/>
      <c r="AP56" s="896"/>
      <c r="AQ56" s="896"/>
      <c r="AR56" s="896"/>
      <c r="AS56" s="896"/>
      <c r="AT56" s="896"/>
      <c r="AU56" s="896"/>
      <c r="AV56" s="896"/>
      <c r="AW56" s="896"/>
      <c r="AX56" s="896"/>
      <c r="AY56" s="896"/>
      <c r="AZ56" s="899"/>
      <c r="BA56" s="899"/>
      <c r="BB56" s="899"/>
      <c r="BC56" s="899"/>
      <c r="BD56" s="899"/>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5"/>
      <c r="R57" s="896"/>
      <c r="S57" s="896"/>
      <c r="T57" s="896"/>
      <c r="U57" s="896"/>
      <c r="V57" s="896"/>
      <c r="W57" s="896"/>
      <c r="X57" s="896"/>
      <c r="Y57" s="896"/>
      <c r="Z57" s="896"/>
      <c r="AA57" s="896"/>
      <c r="AB57" s="896"/>
      <c r="AC57" s="896"/>
      <c r="AD57" s="896"/>
      <c r="AE57" s="897"/>
      <c r="AF57" s="821"/>
      <c r="AG57" s="822"/>
      <c r="AH57" s="822"/>
      <c r="AI57" s="822"/>
      <c r="AJ57" s="823"/>
      <c r="AK57" s="898"/>
      <c r="AL57" s="896"/>
      <c r="AM57" s="896"/>
      <c r="AN57" s="896"/>
      <c r="AO57" s="896"/>
      <c r="AP57" s="896"/>
      <c r="AQ57" s="896"/>
      <c r="AR57" s="896"/>
      <c r="AS57" s="896"/>
      <c r="AT57" s="896"/>
      <c r="AU57" s="896"/>
      <c r="AV57" s="896"/>
      <c r="AW57" s="896"/>
      <c r="AX57" s="896"/>
      <c r="AY57" s="896"/>
      <c r="AZ57" s="899"/>
      <c r="BA57" s="899"/>
      <c r="BB57" s="899"/>
      <c r="BC57" s="899"/>
      <c r="BD57" s="899"/>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5"/>
      <c r="R58" s="896"/>
      <c r="S58" s="896"/>
      <c r="T58" s="896"/>
      <c r="U58" s="896"/>
      <c r="V58" s="896"/>
      <c r="W58" s="896"/>
      <c r="X58" s="896"/>
      <c r="Y58" s="896"/>
      <c r="Z58" s="896"/>
      <c r="AA58" s="896"/>
      <c r="AB58" s="896"/>
      <c r="AC58" s="896"/>
      <c r="AD58" s="896"/>
      <c r="AE58" s="897"/>
      <c r="AF58" s="821"/>
      <c r="AG58" s="822"/>
      <c r="AH58" s="822"/>
      <c r="AI58" s="822"/>
      <c r="AJ58" s="823"/>
      <c r="AK58" s="898"/>
      <c r="AL58" s="896"/>
      <c r="AM58" s="896"/>
      <c r="AN58" s="896"/>
      <c r="AO58" s="896"/>
      <c r="AP58" s="896"/>
      <c r="AQ58" s="896"/>
      <c r="AR58" s="896"/>
      <c r="AS58" s="896"/>
      <c r="AT58" s="896"/>
      <c r="AU58" s="896"/>
      <c r="AV58" s="896"/>
      <c r="AW58" s="896"/>
      <c r="AX58" s="896"/>
      <c r="AY58" s="896"/>
      <c r="AZ58" s="899"/>
      <c r="BA58" s="899"/>
      <c r="BB58" s="899"/>
      <c r="BC58" s="899"/>
      <c r="BD58" s="899"/>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5"/>
      <c r="R59" s="896"/>
      <c r="S59" s="896"/>
      <c r="T59" s="896"/>
      <c r="U59" s="896"/>
      <c r="V59" s="896"/>
      <c r="W59" s="896"/>
      <c r="X59" s="896"/>
      <c r="Y59" s="896"/>
      <c r="Z59" s="896"/>
      <c r="AA59" s="896"/>
      <c r="AB59" s="896"/>
      <c r="AC59" s="896"/>
      <c r="AD59" s="896"/>
      <c r="AE59" s="897"/>
      <c r="AF59" s="821"/>
      <c r="AG59" s="822"/>
      <c r="AH59" s="822"/>
      <c r="AI59" s="822"/>
      <c r="AJ59" s="823"/>
      <c r="AK59" s="898"/>
      <c r="AL59" s="896"/>
      <c r="AM59" s="896"/>
      <c r="AN59" s="896"/>
      <c r="AO59" s="896"/>
      <c r="AP59" s="896"/>
      <c r="AQ59" s="896"/>
      <c r="AR59" s="896"/>
      <c r="AS59" s="896"/>
      <c r="AT59" s="896"/>
      <c r="AU59" s="896"/>
      <c r="AV59" s="896"/>
      <c r="AW59" s="896"/>
      <c r="AX59" s="896"/>
      <c r="AY59" s="896"/>
      <c r="AZ59" s="899"/>
      <c r="BA59" s="899"/>
      <c r="BB59" s="899"/>
      <c r="BC59" s="899"/>
      <c r="BD59" s="899"/>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5"/>
      <c r="R60" s="896"/>
      <c r="S60" s="896"/>
      <c r="T60" s="896"/>
      <c r="U60" s="896"/>
      <c r="V60" s="896"/>
      <c r="W60" s="896"/>
      <c r="X60" s="896"/>
      <c r="Y60" s="896"/>
      <c r="Z60" s="896"/>
      <c r="AA60" s="896"/>
      <c r="AB60" s="896"/>
      <c r="AC60" s="896"/>
      <c r="AD60" s="896"/>
      <c r="AE60" s="897"/>
      <c r="AF60" s="821"/>
      <c r="AG60" s="822"/>
      <c r="AH60" s="822"/>
      <c r="AI60" s="822"/>
      <c r="AJ60" s="823"/>
      <c r="AK60" s="898"/>
      <c r="AL60" s="896"/>
      <c r="AM60" s="896"/>
      <c r="AN60" s="896"/>
      <c r="AO60" s="896"/>
      <c r="AP60" s="896"/>
      <c r="AQ60" s="896"/>
      <c r="AR60" s="896"/>
      <c r="AS60" s="896"/>
      <c r="AT60" s="896"/>
      <c r="AU60" s="896"/>
      <c r="AV60" s="896"/>
      <c r="AW60" s="896"/>
      <c r="AX60" s="896"/>
      <c r="AY60" s="896"/>
      <c r="AZ60" s="899"/>
      <c r="BA60" s="899"/>
      <c r="BB60" s="899"/>
      <c r="BC60" s="899"/>
      <c r="BD60" s="899"/>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5"/>
      <c r="R61" s="896"/>
      <c r="S61" s="896"/>
      <c r="T61" s="896"/>
      <c r="U61" s="896"/>
      <c r="V61" s="896"/>
      <c r="W61" s="896"/>
      <c r="X61" s="896"/>
      <c r="Y61" s="896"/>
      <c r="Z61" s="896"/>
      <c r="AA61" s="896"/>
      <c r="AB61" s="896"/>
      <c r="AC61" s="896"/>
      <c r="AD61" s="896"/>
      <c r="AE61" s="897"/>
      <c r="AF61" s="821"/>
      <c r="AG61" s="822"/>
      <c r="AH61" s="822"/>
      <c r="AI61" s="822"/>
      <c r="AJ61" s="823"/>
      <c r="AK61" s="898"/>
      <c r="AL61" s="896"/>
      <c r="AM61" s="896"/>
      <c r="AN61" s="896"/>
      <c r="AO61" s="896"/>
      <c r="AP61" s="896"/>
      <c r="AQ61" s="896"/>
      <c r="AR61" s="896"/>
      <c r="AS61" s="896"/>
      <c r="AT61" s="896"/>
      <c r="AU61" s="896"/>
      <c r="AV61" s="896"/>
      <c r="AW61" s="896"/>
      <c r="AX61" s="896"/>
      <c r="AY61" s="896"/>
      <c r="AZ61" s="899"/>
      <c r="BA61" s="899"/>
      <c r="BB61" s="899"/>
      <c r="BC61" s="899"/>
      <c r="BD61" s="899"/>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5"/>
      <c r="R62" s="896"/>
      <c r="S62" s="896"/>
      <c r="T62" s="896"/>
      <c r="U62" s="896"/>
      <c r="V62" s="896"/>
      <c r="W62" s="896"/>
      <c r="X62" s="896"/>
      <c r="Y62" s="896"/>
      <c r="Z62" s="896"/>
      <c r="AA62" s="896"/>
      <c r="AB62" s="896"/>
      <c r="AC62" s="896"/>
      <c r="AD62" s="896"/>
      <c r="AE62" s="897"/>
      <c r="AF62" s="821"/>
      <c r="AG62" s="822"/>
      <c r="AH62" s="822"/>
      <c r="AI62" s="822"/>
      <c r="AJ62" s="823"/>
      <c r="AK62" s="898"/>
      <c r="AL62" s="896"/>
      <c r="AM62" s="896"/>
      <c r="AN62" s="896"/>
      <c r="AO62" s="896"/>
      <c r="AP62" s="896"/>
      <c r="AQ62" s="896"/>
      <c r="AR62" s="896"/>
      <c r="AS62" s="896"/>
      <c r="AT62" s="896"/>
      <c r="AU62" s="896"/>
      <c r="AV62" s="896"/>
      <c r="AW62" s="896"/>
      <c r="AX62" s="896"/>
      <c r="AY62" s="896"/>
      <c r="AZ62" s="899"/>
      <c r="BA62" s="899"/>
      <c r="BB62" s="899"/>
      <c r="BC62" s="899"/>
      <c r="BD62" s="899"/>
      <c r="BE62" s="888"/>
      <c r="BF62" s="888"/>
      <c r="BG62" s="888"/>
      <c r="BH62" s="888"/>
      <c r="BI62" s="889"/>
      <c r="BJ62" s="907" t="s">
        <v>402</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380</v>
      </c>
      <c r="B63" s="850" t="s">
        <v>403</v>
      </c>
      <c r="C63" s="851"/>
      <c r="D63" s="851"/>
      <c r="E63" s="851"/>
      <c r="F63" s="851"/>
      <c r="G63" s="851"/>
      <c r="H63" s="851"/>
      <c r="I63" s="851"/>
      <c r="J63" s="851"/>
      <c r="K63" s="851"/>
      <c r="L63" s="851"/>
      <c r="M63" s="851"/>
      <c r="N63" s="851"/>
      <c r="O63" s="851"/>
      <c r="P63" s="852"/>
      <c r="Q63" s="900"/>
      <c r="R63" s="901"/>
      <c r="S63" s="901"/>
      <c r="T63" s="901"/>
      <c r="U63" s="901"/>
      <c r="V63" s="901"/>
      <c r="W63" s="901"/>
      <c r="X63" s="901"/>
      <c r="Y63" s="901"/>
      <c r="Z63" s="901"/>
      <c r="AA63" s="901"/>
      <c r="AB63" s="901"/>
      <c r="AC63" s="901"/>
      <c r="AD63" s="901"/>
      <c r="AE63" s="902"/>
      <c r="AF63" s="903">
        <v>15554</v>
      </c>
      <c r="AG63" s="904"/>
      <c r="AH63" s="904"/>
      <c r="AI63" s="904"/>
      <c r="AJ63" s="905"/>
      <c r="AK63" s="906"/>
      <c r="AL63" s="901"/>
      <c r="AM63" s="901"/>
      <c r="AN63" s="901"/>
      <c r="AO63" s="901"/>
      <c r="AP63" s="904">
        <v>17407</v>
      </c>
      <c r="AQ63" s="904"/>
      <c r="AR63" s="904"/>
      <c r="AS63" s="904"/>
      <c r="AT63" s="904"/>
      <c r="AU63" s="904">
        <v>3978</v>
      </c>
      <c r="AV63" s="904"/>
      <c r="AW63" s="904"/>
      <c r="AX63" s="904"/>
      <c r="AY63" s="904"/>
      <c r="AZ63" s="908"/>
      <c r="BA63" s="908"/>
      <c r="BB63" s="908"/>
      <c r="BC63" s="908"/>
      <c r="BD63" s="908"/>
      <c r="BE63" s="909"/>
      <c r="BF63" s="909"/>
      <c r="BG63" s="909"/>
      <c r="BH63" s="909"/>
      <c r="BI63" s="910"/>
      <c r="BJ63" s="911" t="s">
        <v>139</v>
      </c>
      <c r="BK63" s="912"/>
      <c r="BL63" s="912"/>
      <c r="BM63" s="912"/>
      <c r="BN63" s="913"/>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404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405</v>
      </c>
      <c r="B66" s="801"/>
      <c r="C66" s="801"/>
      <c r="D66" s="801"/>
      <c r="E66" s="801"/>
      <c r="F66" s="801"/>
      <c r="G66" s="801"/>
      <c r="H66" s="801"/>
      <c r="I66" s="801"/>
      <c r="J66" s="801"/>
      <c r="K66" s="801"/>
      <c r="L66" s="801"/>
      <c r="M66" s="801"/>
      <c r="N66" s="801"/>
      <c r="O66" s="801"/>
      <c r="P66" s="802"/>
      <c r="Q66" s="777" t="s">
        <v>384</v>
      </c>
      <c r="R66" s="778"/>
      <c r="S66" s="778"/>
      <c r="T66" s="778"/>
      <c r="U66" s="779"/>
      <c r="V66" s="777" t="s">
        <v>385</v>
      </c>
      <c r="W66" s="778"/>
      <c r="X66" s="778"/>
      <c r="Y66" s="778"/>
      <c r="Z66" s="779"/>
      <c r="AA66" s="777" t="s">
        <v>386</v>
      </c>
      <c r="AB66" s="778"/>
      <c r="AC66" s="778"/>
      <c r="AD66" s="778"/>
      <c r="AE66" s="779"/>
      <c r="AF66" s="914" t="s">
        <v>406</v>
      </c>
      <c r="AG66" s="873"/>
      <c r="AH66" s="873"/>
      <c r="AI66" s="873"/>
      <c r="AJ66" s="915"/>
      <c r="AK66" s="777" t="s">
        <v>388</v>
      </c>
      <c r="AL66" s="801"/>
      <c r="AM66" s="801"/>
      <c r="AN66" s="801"/>
      <c r="AO66" s="802"/>
      <c r="AP66" s="777" t="s">
        <v>389</v>
      </c>
      <c r="AQ66" s="778"/>
      <c r="AR66" s="778"/>
      <c r="AS66" s="778"/>
      <c r="AT66" s="779"/>
      <c r="AU66" s="777" t="s">
        <v>407</v>
      </c>
      <c r="AV66" s="778"/>
      <c r="AW66" s="778"/>
      <c r="AX66" s="778"/>
      <c r="AY66" s="779"/>
      <c r="AZ66" s="777" t="s">
        <v>366</v>
      </c>
      <c r="BA66" s="778"/>
      <c r="BB66" s="778"/>
      <c r="BC66" s="778"/>
      <c r="BD66" s="789"/>
      <c r="BE66" s="245"/>
      <c r="BF66" s="245"/>
      <c r="BG66" s="245"/>
      <c r="BH66" s="245"/>
      <c r="BI66" s="245"/>
      <c r="BJ66" s="245"/>
      <c r="BK66" s="245"/>
      <c r="BL66" s="245"/>
      <c r="BM66" s="245"/>
      <c r="BN66" s="245"/>
      <c r="BO66" s="245"/>
      <c r="BP66" s="245"/>
      <c r="BQ66" s="242">
        <v>60</v>
      </c>
      <c r="BR66" s="247"/>
      <c r="BS66" s="925"/>
      <c r="BT66" s="926"/>
      <c r="BU66" s="926"/>
      <c r="BV66" s="926"/>
      <c r="BW66" s="926"/>
      <c r="BX66" s="926"/>
      <c r="BY66" s="926"/>
      <c r="BZ66" s="926"/>
      <c r="CA66" s="926"/>
      <c r="CB66" s="926"/>
      <c r="CC66" s="926"/>
      <c r="CD66" s="926"/>
      <c r="CE66" s="926"/>
      <c r="CF66" s="926"/>
      <c r="CG66" s="927"/>
      <c r="CH66" s="922"/>
      <c r="CI66" s="923"/>
      <c r="CJ66" s="923"/>
      <c r="CK66" s="923"/>
      <c r="CL66" s="924"/>
      <c r="CM66" s="922"/>
      <c r="CN66" s="923"/>
      <c r="CO66" s="923"/>
      <c r="CP66" s="923"/>
      <c r="CQ66" s="924"/>
      <c r="CR66" s="922"/>
      <c r="CS66" s="923"/>
      <c r="CT66" s="923"/>
      <c r="CU66" s="923"/>
      <c r="CV66" s="924"/>
      <c r="CW66" s="922"/>
      <c r="CX66" s="923"/>
      <c r="CY66" s="923"/>
      <c r="CZ66" s="923"/>
      <c r="DA66" s="924"/>
      <c r="DB66" s="922"/>
      <c r="DC66" s="923"/>
      <c r="DD66" s="923"/>
      <c r="DE66" s="923"/>
      <c r="DF66" s="924"/>
      <c r="DG66" s="922"/>
      <c r="DH66" s="923"/>
      <c r="DI66" s="923"/>
      <c r="DJ66" s="923"/>
      <c r="DK66" s="924"/>
      <c r="DL66" s="922"/>
      <c r="DM66" s="923"/>
      <c r="DN66" s="923"/>
      <c r="DO66" s="923"/>
      <c r="DP66" s="924"/>
      <c r="DQ66" s="922"/>
      <c r="DR66" s="923"/>
      <c r="DS66" s="923"/>
      <c r="DT66" s="923"/>
      <c r="DU66" s="924"/>
      <c r="DV66" s="919"/>
      <c r="DW66" s="920"/>
      <c r="DX66" s="920"/>
      <c r="DY66" s="920"/>
      <c r="DZ66" s="921"/>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6"/>
      <c r="AG67" s="876"/>
      <c r="AH67" s="876"/>
      <c r="AI67" s="876"/>
      <c r="AJ67" s="917"/>
      <c r="AK67" s="918"/>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5"/>
      <c r="BT67" s="926"/>
      <c r="BU67" s="926"/>
      <c r="BV67" s="926"/>
      <c r="BW67" s="926"/>
      <c r="BX67" s="926"/>
      <c r="BY67" s="926"/>
      <c r="BZ67" s="926"/>
      <c r="CA67" s="926"/>
      <c r="CB67" s="926"/>
      <c r="CC67" s="926"/>
      <c r="CD67" s="926"/>
      <c r="CE67" s="926"/>
      <c r="CF67" s="926"/>
      <c r="CG67" s="927"/>
      <c r="CH67" s="922"/>
      <c r="CI67" s="923"/>
      <c r="CJ67" s="923"/>
      <c r="CK67" s="923"/>
      <c r="CL67" s="924"/>
      <c r="CM67" s="922"/>
      <c r="CN67" s="923"/>
      <c r="CO67" s="923"/>
      <c r="CP67" s="923"/>
      <c r="CQ67" s="924"/>
      <c r="CR67" s="922"/>
      <c r="CS67" s="923"/>
      <c r="CT67" s="923"/>
      <c r="CU67" s="923"/>
      <c r="CV67" s="924"/>
      <c r="CW67" s="922"/>
      <c r="CX67" s="923"/>
      <c r="CY67" s="923"/>
      <c r="CZ67" s="923"/>
      <c r="DA67" s="924"/>
      <c r="DB67" s="922"/>
      <c r="DC67" s="923"/>
      <c r="DD67" s="923"/>
      <c r="DE67" s="923"/>
      <c r="DF67" s="924"/>
      <c r="DG67" s="922"/>
      <c r="DH67" s="923"/>
      <c r="DI67" s="923"/>
      <c r="DJ67" s="923"/>
      <c r="DK67" s="924"/>
      <c r="DL67" s="922"/>
      <c r="DM67" s="923"/>
      <c r="DN67" s="923"/>
      <c r="DO67" s="923"/>
      <c r="DP67" s="924"/>
      <c r="DQ67" s="922"/>
      <c r="DR67" s="923"/>
      <c r="DS67" s="923"/>
      <c r="DT67" s="923"/>
      <c r="DU67" s="924"/>
      <c r="DV67" s="919"/>
      <c r="DW67" s="920"/>
      <c r="DX67" s="920"/>
      <c r="DY67" s="920"/>
      <c r="DZ67" s="921"/>
      <c r="EA67" s="226"/>
    </row>
    <row r="68" spans="1:131" s="227" customFormat="1" ht="26.25" customHeight="1" thickTop="1" x14ac:dyDescent="0.15">
      <c r="A68" s="238">
        <v>1</v>
      </c>
      <c r="B68" s="931" t="s">
        <v>556</v>
      </c>
      <c r="C68" s="932"/>
      <c r="D68" s="932"/>
      <c r="E68" s="932"/>
      <c r="F68" s="932"/>
      <c r="G68" s="932"/>
      <c r="H68" s="932"/>
      <c r="I68" s="932"/>
      <c r="J68" s="932"/>
      <c r="K68" s="932"/>
      <c r="L68" s="932"/>
      <c r="M68" s="932"/>
      <c r="N68" s="932"/>
      <c r="O68" s="932"/>
      <c r="P68" s="933"/>
      <c r="Q68" s="934">
        <v>355</v>
      </c>
      <c r="R68" s="928"/>
      <c r="S68" s="928"/>
      <c r="T68" s="928"/>
      <c r="U68" s="928"/>
      <c r="V68" s="928">
        <v>330</v>
      </c>
      <c r="W68" s="928"/>
      <c r="X68" s="928"/>
      <c r="Y68" s="928"/>
      <c r="Z68" s="928"/>
      <c r="AA68" s="928">
        <v>25</v>
      </c>
      <c r="AB68" s="928"/>
      <c r="AC68" s="928"/>
      <c r="AD68" s="928"/>
      <c r="AE68" s="928"/>
      <c r="AF68" s="928">
        <v>25</v>
      </c>
      <c r="AG68" s="928"/>
      <c r="AH68" s="928"/>
      <c r="AI68" s="928"/>
      <c r="AJ68" s="928"/>
      <c r="AK68" s="928" t="s">
        <v>555</v>
      </c>
      <c r="AL68" s="928"/>
      <c r="AM68" s="928"/>
      <c r="AN68" s="928"/>
      <c r="AO68" s="928"/>
      <c r="AP68" s="928">
        <v>894</v>
      </c>
      <c r="AQ68" s="928"/>
      <c r="AR68" s="928"/>
      <c r="AS68" s="928"/>
      <c r="AT68" s="928"/>
      <c r="AU68" s="928">
        <v>604</v>
      </c>
      <c r="AV68" s="928"/>
      <c r="AW68" s="928"/>
      <c r="AX68" s="928"/>
      <c r="AY68" s="928"/>
      <c r="AZ68" s="929"/>
      <c r="BA68" s="929"/>
      <c r="BB68" s="929"/>
      <c r="BC68" s="929"/>
      <c r="BD68" s="930"/>
      <c r="BE68" s="245"/>
      <c r="BF68" s="245"/>
      <c r="BG68" s="245"/>
      <c r="BH68" s="245"/>
      <c r="BI68" s="245"/>
      <c r="BJ68" s="245"/>
      <c r="BK68" s="245"/>
      <c r="BL68" s="245"/>
      <c r="BM68" s="245"/>
      <c r="BN68" s="245"/>
      <c r="BO68" s="245"/>
      <c r="BP68" s="245"/>
      <c r="BQ68" s="242">
        <v>62</v>
      </c>
      <c r="BR68" s="247"/>
      <c r="BS68" s="925"/>
      <c r="BT68" s="926"/>
      <c r="BU68" s="926"/>
      <c r="BV68" s="926"/>
      <c r="BW68" s="926"/>
      <c r="BX68" s="926"/>
      <c r="BY68" s="926"/>
      <c r="BZ68" s="926"/>
      <c r="CA68" s="926"/>
      <c r="CB68" s="926"/>
      <c r="CC68" s="926"/>
      <c r="CD68" s="926"/>
      <c r="CE68" s="926"/>
      <c r="CF68" s="926"/>
      <c r="CG68" s="927"/>
      <c r="CH68" s="922"/>
      <c r="CI68" s="923"/>
      <c r="CJ68" s="923"/>
      <c r="CK68" s="923"/>
      <c r="CL68" s="924"/>
      <c r="CM68" s="922"/>
      <c r="CN68" s="923"/>
      <c r="CO68" s="923"/>
      <c r="CP68" s="923"/>
      <c r="CQ68" s="924"/>
      <c r="CR68" s="922"/>
      <c r="CS68" s="923"/>
      <c r="CT68" s="923"/>
      <c r="CU68" s="923"/>
      <c r="CV68" s="924"/>
      <c r="CW68" s="922"/>
      <c r="CX68" s="923"/>
      <c r="CY68" s="923"/>
      <c r="CZ68" s="923"/>
      <c r="DA68" s="924"/>
      <c r="DB68" s="922"/>
      <c r="DC68" s="923"/>
      <c r="DD68" s="923"/>
      <c r="DE68" s="923"/>
      <c r="DF68" s="924"/>
      <c r="DG68" s="922"/>
      <c r="DH68" s="923"/>
      <c r="DI68" s="923"/>
      <c r="DJ68" s="923"/>
      <c r="DK68" s="924"/>
      <c r="DL68" s="922"/>
      <c r="DM68" s="923"/>
      <c r="DN68" s="923"/>
      <c r="DO68" s="923"/>
      <c r="DP68" s="924"/>
      <c r="DQ68" s="922"/>
      <c r="DR68" s="923"/>
      <c r="DS68" s="923"/>
      <c r="DT68" s="923"/>
      <c r="DU68" s="924"/>
      <c r="DV68" s="919"/>
      <c r="DW68" s="920"/>
      <c r="DX68" s="920"/>
      <c r="DY68" s="920"/>
      <c r="DZ68" s="921"/>
      <c r="EA68" s="226"/>
    </row>
    <row r="69" spans="1:131" s="227" customFormat="1" ht="26.25" customHeight="1" x14ac:dyDescent="0.15">
      <c r="A69" s="241">
        <v>2</v>
      </c>
      <c r="B69" s="935" t="s">
        <v>557</v>
      </c>
      <c r="C69" s="936"/>
      <c r="D69" s="936"/>
      <c r="E69" s="936"/>
      <c r="F69" s="936"/>
      <c r="G69" s="936"/>
      <c r="H69" s="936"/>
      <c r="I69" s="936"/>
      <c r="J69" s="936"/>
      <c r="K69" s="936"/>
      <c r="L69" s="936"/>
      <c r="M69" s="936"/>
      <c r="N69" s="936"/>
      <c r="O69" s="936"/>
      <c r="P69" s="937"/>
      <c r="Q69" s="938">
        <v>1636</v>
      </c>
      <c r="R69" s="891"/>
      <c r="S69" s="891"/>
      <c r="T69" s="891"/>
      <c r="U69" s="891"/>
      <c r="V69" s="891">
        <v>1535</v>
      </c>
      <c r="W69" s="891"/>
      <c r="X69" s="891"/>
      <c r="Y69" s="891"/>
      <c r="Z69" s="891"/>
      <c r="AA69" s="891">
        <v>100</v>
      </c>
      <c r="AB69" s="891"/>
      <c r="AC69" s="891"/>
      <c r="AD69" s="891"/>
      <c r="AE69" s="891"/>
      <c r="AF69" s="891">
        <v>100</v>
      </c>
      <c r="AG69" s="891"/>
      <c r="AH69" s="891"/>
      <c r="AI69" s="891"/>
      <c r="AJ69" s="891"/>
      <c r="AK69" s="891" t="s">
        <v>555</v>
      </c>
      <c r="AL69" s="891"/>
      <c r="AM69" s="891"/>
      <c r="AN69" s="891"/>
      <c r="AO69" s="891"/>
      <c r="AP69" s="891" t="s">
        <v>555</v>
      </c>
      <c r="AQ69" s="891"/>
      <c r="AR69" s="891"/>
      <c r="AS69" s="891"/>
      <c r="AT69" s="891"/>
      <c r="AU69" s="891" t="s">
        <v>555</v>
      </c>
      <c r="AV69" s="891"/>
      <c r="AW69" s="891"/>
      <c r="AX69" s="891"/>
      <c r="AY69" s="891"/>
      <c r="AZ69" s="939"/>
      <c r="BA69" s="939"/>
      <c r="BB69" s="939"/>
      <c r="BC69" s="939"/>
      <c r="BD69" s="940"/>
      <c r="BE69" s="245"/>
      <c r="BF69" s="245"/>
      <c r="BG69" s="245"/>
      <c r="BH69" s="245"/>
      <c r="BI69" s="245"/>
      <c r="BJ69" s="245"/>
      <c r="BK69" s="245"/>
      <c r="BL69" s="245"/>
      <c r="BM69" s="245"/>
      <c r="BN69" s="245"/>
      <c r="BO69" s="245"/>
      <c r="BP69" s="245"/>
      <c r="BQ69" s="242">
        <v>63</v>
      </c>
      <c r="BR69" s="247"/>
      <c r="BS69" s="925"/>
      <c r="BT69" s="926"/>
      <c r="BU69" s="926"/>
      <c r="BV69" s="926"/>
      <c r="BW69" s="926"/>
      <c r="BX69" s="926"/>
      <c r="BY69" s="926"/>
      <c r="BZ69" s="926"/>
      <c r="CA69" s="926"/>
      <c r="CB69" s="926"/>
      <c r="CC69" s="926"/>
      <c r="CD69" s="926"/>
      <c r="CE69" s="926"/>
      <c r="CF69" s="926"/>
      <c r="CG69" s="927"/>
      <c r="CH69" s="922"/>
      <c r="CI69" s="923"/>
      <c r="CJ69" s="923"/>
      <c r="CK69" s="923"/>
      <c r="CL69" s="924"/>
      <c r="CM69" s="922"/>
      <c r="CN69" s="923"/>
      <c r="CO69" s="923"/>
      <c r="CP69" s="923"/>
      <c r="CQ69" s="924"/>
      <c r="CR69" s="922"/>
      <c r="CS69" s="923"/>
      <c r="CT69" s="923"/>
      <c r="CU69" s="923"/>
      <c r="CV69" s="924"/>
      <c r="CW69" s="922"/>
      <c r="CX69" s="923"/>
      <c r="CY69" s="923"/>
      <c r="CZ69" s="923"/>
      <c r="DA69" s="924"/>
      <c r="DB69" s="922"/>
      <c r="DC69" s="923"/>
      <c r="DD69" s="923"/>
      <c r="DE69" s="923"/>
      <c r="DF69" s="924"/>
      <c r="DG69" s="922"/>
      <c r="DH69" s="923"/>
      <c r="DI69" s="923"/>
      <c r="DJ69" s="923"/>
      <c r="DK69" s="924"/>
      <c r="DL69" s="922"/>
      <c r="DM69" s="923"/>
      <c r="DN69" s="923"/>
      <c r="DO69" s="923"/>
      <c r="DP69" s="924"/>
      <c r="DQ69" s="922"/>
      <c r="DR69" s="923"/>
      <c r="DS69" s="923"/>
      <c r="DT69" s="923"/>
      <c r="DU69" s="924"/>
      <c r="DV69" s="919"/>
      <c r="DW69" s="920"/>
      <c r="DX69" s="920"/>
      <c r="DY69" s="920"/>
      <c r="DZ69" s="921"/>
      <c r="EA69" s="226"/>
    </row>
    <row r="70" spans="1:131" s="227" customFormat="1" ht="26.25" customHeight="1" x14ac:dyDescent="0.15">
      <c r="A70" s="241">
        <v>3</v>
      </c>
      <c r="B70" s="935" t="s">
        <v>558</v>
      </c>
      <c r="C70" s="936"/>
      <c r="D70" s="936"/>
      <c r="E70" s="936"/>
      <c r="F70" s="936"/>
      <c r="G70" s="936"/>
      <c r="H70" s="936"/>
      <c r="I70" s="936"/>
      <c r="J70" s="936"/>
      <c r="K70" s="936"/>
      <c r="L70" s="936"/>
      <c r="M70" s="936"/>
      <c r="N70" s="936"/>
      <c r="O70" s="936"/>
      <c r="P70" s="937"/>
      <c r="Q70" s="938">
        <v>830487</v>
      </c>
      <c r="R70" s="891"/>
      <c r="S70" s="891"/>
      <c r="T70" s="891"/>
      <c r="U70" s="891"/>
      <c r="V70" s="891">
        <v>800586</v>
      </c>
      <c r="W70" s="891"/>
      <c r="X70" s="891"/>
      <c r="Y70" s="891"/>
      <c r="Z70" s="891"/>
      <c r="AA70" s="891">
        <v>29902</v>
      </c>
      <c r="AB70" s="891"/>
      <c r="AC70" s="891"/>
      <c r="AD70" s="891"/>
      <c r="AE70" s="891"/>
      <c r="AF70" s="891">
        <v>29900</v>
      </c>
      <c r="AG70" s="891"/>
      <c r="AH70" s="891"/>
      <c r="AI70" s="891"/>
      <c r="AJ70" s="891"/>
      <c r="AK70" s="891">
        <v>5</v>
      </c>
      <c r="AL70" s="891"/>
      <c r="AM70" s="891"/>
      <c r="AN70" s="891"/>
      <c r="AO70" s="891"/>
      <c r="AP70" s="891" t="s">
        <v>555</v>
      </c>
      <c r="AQ70" s="891"/>
      <c r="AR70" s="891"/>
      <c r="AS70" s="891"/>
      <c r="AT70" s="891"/>
      <c r="AU70" s="891" t="s">
        <v>555</v>
      </c>
      <c r="AV70" s="891"/>
      <c r="AW70" s="891"/>
      <c r="AX70" s="891"/>
      <c r="AY70" s="891"/>
      <c r="AZ70" s="939"/>
      <c r="BA70" s="939"/>
      <c r="BB70" s="939"/>
      <c r="BC70" s="939"/>
      <c r="BD70" s="940"/>
      <c r="BE70" s="245"/>
      <c r="BF70" s="245"/>
      <c r="BG70" s="245"/>
      <c r="BH70" s="245"/>
      <c r="BI70" s="245"/>
      <c r="BJ70" s="245"/>
      <c r="BK70" s="245"/>
      <c r="BL70" s="245"/>
      <c r="BM70" s="245"/>
      <c r="BN70" s="245"/>
      <c r="BO70" s="245"/>
      <c r="BP70" s="245"/>
      <c r="BQ70" s="242">
        <v>64</v>
      </c>
      <c r="BR70" s="247"/>
      <c r="BS70" s="925"/>
      <c r="BT70" s="926"/>
      <c r="BU70" s="926"/>
      <c r="BV70" s="926"/>
      <c r="BW70" s="926"/>
      <c r="BX70" s="926"/>
      <c r="BY70" s="926"/>
      <c r="BZ70" s="926"/>
      <c r="CA70" s="926"/>
      <c r="CB70" s="926"/>
      <c r="CC70" s="926"/>
      <c r="CD70" s="926"/>
      <c r="CE70" s="926"/>
      <c r="CF70" s="926"/>
      <c r="CG70" s="927"/>
      <c r="CH70" s="922"/>
      <c r="CI70" s="923"/>
      <c r="CJ70" s="923"/>
      <c r="CK70" s="923"/>
      <c r="CL70" s="924"/>
      <c r="CM70" s="922"/>
      <c r="CN70" s="923"/>
      <c r="CO70" s="923"/>
      <c r="CP70" s="923"/>
      <c r="CQ70" s="924"/>
      <c r="CR70" s="922"/>
      <c r="CS70" s="923"/>
      <c r="CT70" s="923"/>
      <c r="CU70" s="923"/>
      <c r="CV70" s="924"/>
      <c r="CW70" s="922"/>
      <c r="CX70" s="923"/>
      <c r="CY70" s="923"/>
      <c r="CZ70" s="923"/>
      <c r="DA70" s="924"/>
      <c r="DB70" s="922"/>
      <c r="DC70" s="923"/>
      <c r="DD70" s="923"/>
      <c r="DE70" s="923"/>
      <c r="DF70" s="924"/>
      <c r="DG70" s="922"/>
      <c r="DH70" s="923"/>
      <c r="DI70" s="923"/>
      <c r="DJ70" s="923"/>
      <c r="DK70" s="924"/>
      <c r="DL70" s="922"/>
      <c r="DM70" s="923"/>
      <c r="DN70" s="923"/>
      <c r="DO70" s="923"/>
      <c r="DP70" s="924"/>
      <c r="DQ70" s="922"/>
      <c r="DR70" s="923"/>
      <c r="DS70" s="923"/>
      <c r="DT70" s="923"/>
      <c r="DU70" s="924"/>
      <c r="DV70" s="919"/>
      <c r="DW70" s="920"/>
      <c r="DX70" s="920"/>
      <c r="DY70" s="920"/>
      <c r="DZ70" s="921"/>
      <c r="EA70" s="226"/>
    </row>
    <row r="71" spans="1:131" s="227" customFormat="1" ht="26.25" customHeight="1" x14ac:dyDescent="0.15">
      <c r="A71" s="241">
        <v>4</v>
      </c>
      <c r="B71" s="935" t="s">
        <v>559</v>
      </c>
      <c r="C71" s="936"/>
      <c r="D71" s="936"/>
      <c r="E71" s="936"/>
      <c r="F71" s="936"/>
      <c r="G71" s="936"/>
      <c r="H71" s="936"/>
      <c r="I71" s="936"/>
      <c r="J71" s="936"/>
      <c r="K71" s="936"/>
      <c r="L71" s="936"/>
      <c r="M71" s="936"/>
      <c r="N71" s="936"/>
      <c r="O71" s="936"/>
      <c r="P71" s="937"/>
      <c r="Q71" s="938">
        <v>1003</v>
      </c>
      <c r="R71" s="891"/>
      <c r="S71" s="891"/>
      <c r="T71" s="891"/>
      <c r="U71" s="891"/>
      <c r="V71" s="891">
        <v>995</v>
      </c>
      <c r="W71" s="891"/>
      <c r="X71" s="891"/>
      <c r="Y71" s="891"/>
      <c r="Z71" s="891"/>
      <c r="AA71" s="891">
        <v>8</v>
      </c>
      <c r="AB71" s="891"/>
      <c r="AC71" s="891"/>
      <c r="AD71" s="891"/>
      <c r="AE71" s="891"/>
      <c r="AF71" s="891">
        <v>8</v>
      </c>
      <c r="AG71" s="891"/>
      <c r="AH71" s="891"/>
      <c r="AI71" s="891"/>
      <c r="AJ71" s="891"/>
      <c r="AK71" s="891" t="s">
        <v>555</v>
      </c>
      <c r="AL71" s="891"/>
      <c r="AM71" s="891"/>
      <c r="AN71" s="891"/>
      <c r="AO71" s="891"/>
      <c r="AP71" s="891" t="s">
        <v>555</v>
      </c>
      <c r="AQ71" s="891"/>
      <c r="AR71" s="891"/>
      <c r="AS71" s="891"/>
      <c r="AT71" s="891"/>
      <c r="AU71" s="891" t="s">
        <v>555</v>
      </c>
      <c r="AV71" s="891"/>
      <c r="AW71" s="891"/>
      <c r="AX71" s="891"/>
      <c r="AY71" s="891"/>
      <c r="AZ71" s="939"/>
      <c r="BA71" s="939"/>
      <c r="BB71" s="939"/>
      <c r="BC71" s="939"/>
      <c r="BD71" s="940"/>
      <c r="BE71" s="245"/>
      <c r="BF71" s="245"/>
      <c r="BG71" s="245"/>
      <c r="BH71" s="245"/>
      <c r="BI71" s="245"/>
      <c r="BJ71" s="245"/>
      <c r="BK71" s="245"/>
      <c r="BL71" s="245"/>
      <c r="BM71" s="245"/>
      <c r="BN71" s="245"/>
      <c r="BO71" s="245"/>
      <c r="BP71" s="245"/>
      <c r="BQ71" s="242">
        <v>65</v>
      </c>
      <c r="BR71" s="247"/>
      <c r="BS71" s="925"/>
      <c r="BT71" s="926"/>
      <c r="BU71" s="926"/>
      <c r="BV71" s="926"/>
      <c r="BW71" s="926"/>
      <c r="BX71" s="926"/>
      <c r="BY71" s="926"/>
      <c r="BZ71" s="926"/>
      <c r="CA71" s="926"/>
      <c r="CB71" s="926"/>
      <c r="CC71" s="926"/>
      <c r="CD71" s="926"/>
      <c r="CE71" s="926"/>
      <c r="CF71" s="926"/>
      <c r="CG71" s="927"/>
      <c r="CH71" s="922"/>
      <c r="CI71" s="923"/>
      <c r="CJ71" s="923"/>
      <c r="CK71" s="923"/>
      <c r="CL71" s="924"/>
      <c r="CM71" s="922"/>
      <c r="CN71" s="923"/>
      <c r="CO71" s="923"/>
      <c r="CP71" s="923"/>
      <c r="CQ71" s="924"/>
      <c r="CR71" s="922"/>
      <c r="CS71" s="923"/>
      <c r="CT71" s="923"/>
      <c r="CU71" s="923"/>
      <c r="CV71" s="924"/>
      <c r="CW71" s="922"/>
      <c r="CX71" s="923"/>
      <c r="CY71" s="923"/>
      <c r="CZ71" s="923"/>
      <c r="DA71" s="924"/>
      <c r="DB71" s="922"/>
      <c r="DC71" s="923"/>
      <c r="DD71" s="923"/>
      <c r="DE71" s="923"/>
      <c r="DF71" s="924"/>
      <c r="DG71" s="922"/>
      <c r="DH71" s="923"/>
      <c r="DI71" s="923"/>
      <c r="DJ71" s="923"/>
      <c r="DK71" s="924"/>
      <c r="DL71" s="922"/>
      <c r="DM71" s="923"/>
      <c r="DN71" s="923"/>
      <c r="DO71" s="923"/>
      <c r="DP71" s="924"/>
      <c r="DQ71" s="922"/>
      <c r="DR71" s="923"/>
      <c r="DS71" s="923"/>
      <c r="DT71" s="923"/>
      <c r="DU71" s="924"/>
      <c r="DV71" s="919"/>
      <c r="DW71" s="920"/>
      <c r="DX71" s="920"/>
      <c r="DY71" s="920"/>
      <c r="DZ71" s="921"/>
      <c r="EA71" s="226"/>
    </row>
    <row r="72" spans="1:131" s="227" customFormat="1" ht="26.25" customHeight="1" x14ac:dyDescent="0.15">
      <c r="A72" s="241">
        <v>5</v>
      </c>
      <c r="B72" s="935"/>
      <c r="C72" s="936"/>
      <c r="D72" s="936"/>
      <c r="E72" s="936"/>
      <c r="F72" s="936"/>
      <c r="G72" s="936"/>
      <c r="H72" s="936"/>
      <c r="I72" s="936"/>
      <c r="J72" s="936"/>
      <c r="K72" s="936"/>
      <c r="L72" s="936"/>
      <c r="M72" s="936"/>
      <c r="N72" s="936"/>
      <c r="O72" s="936"/>
      <c r="P72" s="937"/>
      <c r="Q72" s="938"/>
      <c r="R72" s="891"/>
      <c r="S72" s="891"/>
      <c r="T72" s="891"/>
      <c r="U72" s="891"/>
      <c r="V72" s="891"/>
      <c r="W72" s="891"/>
      <c r="X72" s="891"/>
      <c r="Y72" s="891"/>
      <c r="Z72" s="891"/>
      <c r="AA72" s="891"/>
      <c r="AB72" s="891"/>
      <c r="AC72" s="891"/>
      <c r="AD72" s="891"/>
      <c r="AE72" s="891"/>
      <c r="AF72" s="891"/>
      <c r="AG72" s="891"/>
      <c r="AH72" s="891"/>
      <c r="AI72" s="891"/>
      <c r="AJ72" s="891"/>
      <c r="AK72" s="891"/>
      <c r="AL72" s="891"/>
      <c r="AM72" s="891"/>
      <c r="AN72" s="891"/>
      <c r="AO72" s="891"/>
      <c r="AP72" s="891"/>
      <c r="AQ72" s="891"/>
      <c r="AR72" s="891"/>
      <c r="AS72" s="891"/>
      <c r="AT72" s="891"/>
      <c r="AU72" s="891"/>
      <c r="AV72" s="891"/>
      <c r="AW72" s="891"/>
      <c r="AX72" s="891"/>
      <c r="AY72" s="891"/>
      <c r="AZ72" s="939"/>
      <c r="BA72" s="939"/>
      <c r="BB72" s="939"/>
      <c r="BC72" s="939"/>
      <c r="BD72" s="940"/>
      <c r="BE72" s="245"/>
      <c r="BF72" s="245"/>
      <c r="BG72" s="245"/>
      <c r="BH72" s="245"/>
      <c r="BI72" s="245"/>
      <c r="BJ72" s="245"/>
      <c r="BK72" s="245"/>
      <c r="BL72" s="245"/>
      <c r="BM72" s="245"/>
      <c r="BN72" s="245"/>
      <c r="BO72" s="245"/>
      <c r="BP72" s="245"/>
      <c r="BQ72" s="242">
        <v>66</v>
      </c>
      <c r="BR72" s="247"/>
      <c r="BS72" s="925"/>
      <c r="BT72" s="926"/>
      <c r="BU72" s="926"/>
      <c r="BV72" s="926"/>
      <c r="BW72" s="926"/>
      <c r="BX72" s="926"/>
      <c r="BY72" s="926"/>
      <c r="BZ72" s="926"/>
      <c r="CA72" s="926"/>
      <c r="CB72" s="926"/>
      <c r="CC72" s="926"/>
      <c r="CD72" s="926"/>
      <c r="CE72" s="926"/>
      <c r="CF72" s="926"/>
      <c r="CG72" s="927"/>
      <c r="CH72" s="922"/>
      <c r="CI72" s="923"/>
      <c r="CJ72" s="923"/>
      <c r="CK72" s="923"/>
      <c r="CL72" s="924"/>
      <c r="CM72" s="922"/>
      <c r="CN72" s="923"/>
      <c r="CO72" s="923"/>
      <c r="CP72" s="923"/>
      <c r="CQ72" s="924"/>
      <c r="CR72" s="922"/>
      <c r="CS72" s="923"/>
      <c r="CT72" s="923"/>
      <c r="CU72" s="923"/>
      <c r="CV72" s="924"/>
      <c r="CW72" s="922"/>
      <c r="CX72" s="923"/>
      <c r="CY72" s="923"/>
      <c r="CZ72" s="923"/>
      <c r="DA72" s="924"/>
      <c r="DB72" s="922"/>
      <c r="DC72" s="923"/>
      <c r="DD72" s="923"/>
      <c r="DE72" s="923"/>
      <c r="DF72" s="924"/>
      <c r="DG72" s="922"/>
      <c r="DH72" s="923"/>
      <c r="DI72" s="923"/>
      <c r="DJ72" s="923"/>
      <c r="DK72" s="924"/>
      <c r="DL72" s="922"/>
      <c r="DM72" s="923"/>
      <c r="DN72" s="923"/>
      <c r="DO72" s="923"/>
      <c r="DP72" s="924"/>
      <c r="DQ72" s="922"/>
      <c r="DR72" s="923"/>
      <c r="DS72" s="923"/>
      <c r="DT72" s="923"/>
      <c r="DU72" s="924"/>
      <c r="DV72" s="919"/>
      <c r="DW72" s="920"/>
      <c r="DX72" s="920"/>
      <c r="DY72" s="920"/>
      <c r="DZ72" s="921"/>
      <c r="EA72" s="226"/>
    </row>
    <row r="73" spans="1:131" s="227" customFormat="1" ht="26.25" customHeight="1" x14ac:dyDescent="0.15">
      <c r="A73" s="241">
        <v>6</v>
      </c>
      <c r="B73" s="935"/>
      <c r="C73" s="936"/>
      <c r="D73" s="936"/>
      <c r="E73" s="936"/>
      <c r="F73" s="936"/>
      <c r="G73" s="936"/>
      <c r="H73" s="936"/>
      <c r="I73" s="936"/>
      <c r="J73" s="936"/>
      <c r="K73" s="936"/>
      <c r="L73" s="936"/>
      <c r="M73" s="936"/>
      <c r="N73" s="936"/>
      <c r="O73" s="936"/>
      <c r="P73" s="937"/>
      <c r="Q73" s="938"/>
      <c r="R73" s="891"/>
      <c r="S73" s="891"/>
      <c r="T73" s="891"/>
      <c r="U73" s="891"/>
      <c r="V73" s="891"/>
      <c r="W73" s="891"/>
      <c r="X73" s="891"/>
      <c r="Y73" s="891"/>
      <c r="Z73" s="891"/>
      <c r="AA73" s="891"/>
      <c r="AB73" s="891"/>
      <c r="AC73" s="891"/>
      <c r="AD73" s="891"/>
      <c r="AE73" s="891"/>
      <c r="AF73" s="891"/>
      <c r="AG73" s="891"/>
      <c r="AH73" s="891"/>
      <c r="AI73" s="891"/>
      <c r="AJ73" s="891"/>
      <c r="AK73" s="891"/>
      <c r="AL73" s="891"/>
      <c r="AM73" s="891"/>
      <c r="AN73" s="891"/>
      <c r="AO73" s="891"/>
      <c r="AP73" s="891"/>
      <c r="AQ73" s="891"/>
      <c r="AR73" s="891"/>
      <c r="AS73" s="891"/>
      <c r="AT73" s="891"/>
      <c r="AU73" s="891"/>
      <c r="AV73" s="891"/>
      <c r="AW73" s="891"/>
      <c r="AX73" s="891"/>
      <c r="AY73" s="891"/>
      <c r="AZ73" s="939"/>
      <c r="BA73" s="939"/>
      <c r="BB73" s="939"/>
      <c r="BC73" s="939"/>
      <c r="BD73" s="940"/>
      <c r="BE73" s="245"/>
      <c r="BF73" s="245"/>
      <c r="BG73" s="245"/>
      <c r="BH73" s="245"/>
      <c r="BI73" s="245"/>
      <c r="BJ73" s="245"/>
      <c r="BK73" s="245"/>
      <c r="BL73" s="245"/>
      <c r="BM73" s="245"/>
      <c r="BN73" s="245"/>
      <c r="BO73" s="245"/>
      <c r="BP73" s="245"/>
      <c r="BQ73" s="242">
        <v>67</v>
      </c>
      <c r="BR73" s="247"/>
      <c r="BS73" s="925"/>
      <c r="BT73" s="926"/>
      <c r="BU73" s="926"/>
      <c r="BV73" s="926"/>
      <c r="BW73" s="926"/>
      <c r="BX73" s="926"/>
      <c r="BY73" s="926"/>
      <c r="BZ73" s="926"/>
      <c r="CA73" s="926"/>
      <c r="CB73" s="926"/>
      <c r="CC73" s="926"/>
      <c r="CD73" s="926"/>
      <c r="CE73" s="926"/>
      <c r="CF73" s="926"/>
      <c r="CG73" s="927"/>
      <c r="CH73" s="922"/>
      <c r="CI73" s="923"/>
      <c r="CJ73" s="923"/>
      <c r="CK73" s="923"/>
      <c r="CL73" s="924"/>
      <c r="CM73" s="922"/>
      <c r="CN73" s="923"/>
      <c r="CO73" s="923"/>
      <c r="CP73" s="923"/>
      <c r="CQ73" s="924"/>
      <c r="CR73" s="922"/>
      <c r="CS73" s="923"/>
      <c r="CT73" s="923"/>
      <c r="CU73" s="923"/>
      <c r="CV73" s="924"/>
      <c r="CW73" s="922"/>
      <c r="CX73" s="923"/>
      <c r="CY73" s="923"/>
      <c r="CZ73" s="923"/>
      <c r="DA73" s="924"/>
      <c r="DB73" s="922"/>
      <c r="DC73" s="923"/>
      <c r="DD73" s="923"/>
      <c r="DE73" s="923"/>
      <c r="DF73" s="924"/>
      <c r="DG73" s="922"/>
      <c r="DH73" s="923"/>
      <c r="DI73" s="923"/>
      <c r="DJ73" s="923"/>
      <c r="DK73" s="924"/>
      <c r="DL73" s="922"/>
      <c r="DM73" s="923"/>
      <c r="DN73" s="923"/>
      <c r="DO73" s="923"/>
      <c r="DP73" s="924"/>
      <c r="DQ73" s="922"/>
      <c r="DR73" s="923"/>
      <c r="DS73" s="923"/>
      <c r="DT73" s="923"/>
      <c r="DU73" s="924"/>
      <c r="DV73" s="919"/>
      <c r="DW73" s="920"/>
      <c r="DX73" s="920"/>
      <c r="DY73" s="920"/>
      <c r="DZ73" s="921"/>
      <c r="EA73" s="226"/>
    </row>
    <row r="74" spans="1:131" s="227" customFormat="1" ht="26.25" customHeight="1" x14ac:dyDescent="0.15">
      <c r="A74" s="241">
        <v>7</v>
      </c>
      <c r="B74" s="935"/>
      <c r="C74" s="936"/>
      <c r="D74" s="936"/>
      <c r="E74" s="936"/>
      <c r="F74" s="936"/>
      <c r="G74" s="936"/>
      <c r="H74" s="936"/>
      <c r="I74" s="936"/>
      <c r="J74" s="936"/>
      <c r="K74" s="936"/>
      <c r="L74" s="936"/>
      <c r="M74" s="936"/>
      <c r="N74" s="936"/>
      <c r="O74" s="936"/>
      <c r="P74" s="937"/>
      <c r="Q74" s="938"/>
      <c r="R74" s="891"/>
      <c r="S74" s="891"/>
      <c r="T74" s="891"/>
      <c r="U74" s="891"/>
      <c r="V74" s="891"/>
      <c r="W74" s="891"/>
      <c r="X74" s="891"/>
      <c r="Y74" s="891"/>
      <c r="Z74" s="891"/>
      <c r="AA74" s="891"/>
      <c r="AB74" s="891"/>
      <c r="AC74" s="891"/>
      <c r="AD74" s="891"/>
      <c r="AE74" s="891"/>
      <c r="AF74" s="891"/>
      <c r="AG74" s="891"/>
      <c r="AH74" s="891"/>
      <c r="AI74" s="891"/>
      <c r="AJ74" s="891"/>
      <c r="AK74" s="891"/>
      <c r="AL74" s="891"/>
      <c r="AM74" s="891"/>
      <c r="AN74" s="891"/>
      <c r="AO74" s="891"/>
      <c r="AP74" s="891"/>
      <c r="AQ74" s="891"/>
      <c r="AR74" s="891"/>
      <c r="AS74" s="891"/>
      <c r="AT74" s="891"/>
      <c r="AU74" s="891"/>
      <c r="AV74" s="891"/>
      <c r="AW74" s="891"/>
      <c r="AX74" s="891"/>
      <c r="AY74" s="891"/>
      <c r="AZ74" s="939"/>
      <c r="BA74" s="939"/>
      <c r="BB74" s="939"/>
      <c r="BC74" s="939"/>
      <c r="BD74" s="940"/>
      <c r="BE74" s="245"/>
      <c r="BF74" s="245"/>
      <c r="BG74" s="245"/>
      <c r="BH74" s="245"/>
      <c r="BI74" s="245"/>
      <c r="BJ74" s="245"/>
      <c r="BK74" s="245"/>
      <c r="BL74" s="245"/>
      <c r="BM74" s="245"/>
      <c r="BN74" s="245"/>
      <c r="BO74" s="245"/>
      <c r="BP74" s="245"/>
      <c r="BQ74" s="242">
        <v>68</v>
      </c>
      <c r="BR74" s="247"/>
      <c r="BS74" s="925"/>
      <c r="BT74" s="926"/>
      <c r="BU74" s="926"/>
      <c r="BV74" s="926"/>
      <c r="BW74" s="926"/>
      <c r="BX74" s="926"/>
      <c r="BY74" s="926"/>
      <c r="BZ74" s="926"/>
      <c r="CA74" s="926"/>
      <c r="CB74" s="926"/>
      <c r="CC74" s="926"/>
      <c r="CD74" s="926"/>
      <c r="CE74" s="926"/>
      <c r="CF74" s="926"/>
      <c r="CG74" s="927"/>
      <c r="CH74" s="922"/>
      <c r="CI74" s="923"/>
      <c r="CJ74" s="923"/>
      <c r="CK74" s="923"/>
      <c r="CL74" s="924"/>
      <c r="CM74" s="922"/>
      <c r="CN74" s="923"/>
      <c r="CO74" s="923"/>
      <c r="CP74" s="923"/>
      <c r="CQ74" s="924"/>
      <c r="CR74" s="922"/>
      <c r="CS74" s="923"/>
      <c r="CT74" s="923"/>
      <c r="CU74" s="923"/>
      <c r="CV74" s="924"/>
      <c r="CW74" s="922"/>
      <c r="CX74" s="923"/>
      <c r="CY74" s="923"/>
      <c r="CZ74" s="923"/>
      <c r="DA74" s="924"/>
      <c r="DB74" s="922"/>
      <c r="DC74" s="923"/>
      <c r="DD74" s="923"/>
      <c r="DE74" s="923"/>
      <c r="DF74" s="924"/>
      <c r="DG74" s="922"/>
      <c r="DH74" s="923"/>
      <c r="DI74" s="923"/>
      <c r="DJ74" s="923"/>
      <c r="DK74" s="924"/>
      <c r="DL74" s="922"/>
      <c r="DM74" s="923"/>
      <c r="DN74" s="923"/>
      <c r="DO74" s="923"/>
      <c r="DP74" s="924"/>
      <c r="DQ74" s="922"/>
      <c r="DR74" s="923"/>
      <c r="DS74" s="923"/>
      <c r="DT74" s="923"/>
      <c r="DU74" s="924"/>
      <c r="DV74" s="919"/>
      <c r="DW74" s="920"/>
      <c r="DX74" s="920"/>
      <c r="DY74" s="920"/>
      <c r="DZ74" s="921"/>
      <c r="EA74" s="226"/>
    </row>
    <row r="75" spans="1:131" s="227" customFormat="1" ht="26.25" customHeight="1" x14ac:dyDescent="0.15">
      <c r="A75" s="241">
        <v>8</v>
      </c>
      <c r="B75" s="935"/>
      <c r="C75" s="936"/>
      <c r="D75" s="936"/>
      <c r="E75" s="936"/>
      <c r="F75" s="936"/>
      <c r="G75" s="936"/>
      <c r="H75" s="936"/>
      <c r="I75" s="936"/>
      <c r="J75" s="936"/>
      <c r="K75" s="936"/>
      <c r="L75" s="936"/>
      <c r="M75" s="936"/>
      <c r="N75" s="936"/>
      <c r="O75" s="936"/>
      <c r="P75" s="937"/>
      <c r="Q75" s="941"/>
      <c r="R75" s="893"/>
      <c r="S75" s="893"/>
      <c r="T75" s="893"/>
      <c r="U75" s="890"/>
      <c r="V75" s="892"/>
      <c r="W75" s="893"/>
      <c r="X75" s="893"/>
      <c r="Y75" s="893"/>
      <c r="Z75" s="890"/>
      <c r="AA75" s="892"/>
      <c r="AB75" s="893"/>
      <c r="AC75" s="893"/>
      <c r="AD75" s="893"/>
      <c r="AE75" s="890"/>
      <c r="AF75" s="892"/>
      <c r="AG75" s="893"/>
      <c r="AH75" s="893"/>
      <c r="AI75" s="893"/>
      <c r="AJ75" s="890"/>
      <c r="AK75" s="892"/>
      <c r="AL75" s="893"/>
      <c r="AM75" s="893"/>
      <c r="AN75" s="893"/>
      <c r="AO75" s="890"/>
      <c r="AP75" s="892"/>
      <c r="AQ75" s="893"/>
      <c r="AR75" s="893"/>
      <c r="AS75" s="893"/>
      <c r="AT75" s="890"/>
      <c r="AU75" s="892"/>
      <c r="AV75" s="893"/>
      <c r="AW75" s="893"/>
      <c r="AX75" s="893"/>
      <c r="AY75" s="890"/>
      <c r="AZ75" s="939"/>
      <c r="BA75" s="939"/>
      <c r="BB75" s="939"/>
      <c r="BC75" s="939"/>
      <c r="BD75" s="940"/>
      <c r="BE75" s="245"/>
      <c r="BF75" s="245"/>
      <c r="BG75" s="245"/>
      <c r="BH75" s="245"/>
      <c r="BI75" s="245"/>
      <c r="BJ75" s="245"/>
      <c r="BK75" s="245"/>
      <c r="BL75" s="245"/>
      <c r="BM75" s="245"/>
      <c r="BN75" s="245"/>
      <c r="BO75" s="245"/>
      <c r="BP75" s="245"/>
      <c r="BQ75" s="242">
        <v>69</v>
      </c>
      <c r="BR75" s="247"/>
      <c r="BS75" s="925"/>
      <c r="BT75" s="926"/>
      <c r="BU75" s="926"/>
      <c r="BV75" s="926"/>
      <c r="BW75" s="926"/>
      <c r="BX75" s="926"/>
      <c r="BY75" s="926"/>
      <c r="BZ75" s="926"/>
      <c r="CA75" s="926"/>
      <c r="CB75" s="926"/>
      <c r="CC75" s="926"/>
      <c r="CD75" s="926"/>
      <c r="CE75" s="926"/>
      <c r="CF75" s="926"/>
      <c r="CG75" s="927"/>
      <c r="CH75" s="922"/>
      <c r="CI75" s="923"/>
      <c r="CJ75" s="923"/>
      <c r="CK75" s="923"/>
      <c r="CL75" s="924"/>
      <c r="CM75" s="922"/>
      <c r="CN75" s="923"/>
      <c r="CO75" s="923"/>
      <c r="CP75" s="923"/>
      <c r="CQ75" s="924"/>
      <c r="CR75" s="922"/>
      <c r="CS75" s="923"/>
      <c r="CT75" s="923"/>
      <c r="CU75" s="923"/>
      <c r="CV75" s="924"/>
      <c r="CW75" s="922"/>
      <c r="CX75" s="923"/>
      <c r="CY75" s="923"/>
      <c r="CZ75" s="923"/>
      <c r="DA75" s="924"/>
      <c r="DB75" s="922"/>
      <c r="DC75" s="923"/>
      <c r="DD75" s="923"/>
      <c r="DE75" s="923"/>
      <c r="DF75" s="924"/>
      <c r="DG75" s="922"/>
      <c r="DH75" s="923"/>
      <c r="DI75" s="923"/>
      <c r="DJ75" s="923"/>
      <c r="DK75" s="924"/>
      <c r="DL75" s="922"/>
      <c r="DM75" s="923"/>
      <c r="DN75" s="923"/>
      <c r="DO75" s="923"/>
      <c r="DP75" s="924"/>
      <c r="DQ75" s="922"/>
      <c r="DR75" s="923"/>
      <c r="DS75" s="923"/>
      <c r="DT75" s="923"/>
      <c r="DU75" s="924"/>
      <c r="DV75" s="919"/>
      <c r="DW75" s="920"/>
      <c r="DX75" s="920"/>
      <c r="DY75" s="920"/>
      <c r="DZ75" s="921"/>
      <c r="EA75" s="226"/>
    </row>
    <row r="76" spans="1:131" s="227" customFormat="1" ht="26.25" customHeight="1" x14ac:dyDescent="0.15">
      <c r="A76" s="241">
        <v>9</v>
      </c>
      <c r="B76" s="935"/>
      <c r="C76" s="936"/>
      <c r="D76" s="936"/>
      <c r="E76" s="936"/>
      <c r="F76" s="936"/>
      <c r="G76" s="936"/>
      <c r="H76" s="936"/>
      <c r="I76" s="936"/>
      <c r="J76" s="936"/>
      <c r="K76" s="936"/>
      <c r="L76" s="936"/>
      <c r="M76" s="936"/>
      <c r="N76" s="936"/>
      <c r="O76" s="936"/>
      <c r="P76" s="937"/>
      <c r="Q76" s="941"/>
      <c r="R76" s="893"/>
      <c r="S76" s="893"/>
      <c r="T76" s="893"/>
      <c r="U76" s="890"/>
      <c r="V76" s="892"/>
      <c r="W76" s="893"/>
      <c r="X76" s="893"/>
      <c r="Y76" s="893"/>
      <c r="Z76" s="890"/>
      <c r="AA76" s="892"/>
      <c r="AB76" s="893"/>
      <c r="AC76" s="893"/>
      <c r="AD76" s="893"/>
      <c r="AE76" s="890"/>
      <c r="AF76" s="892"/>
      <c r="AG76" s="893"/>
      <c r="AH76" s="893"/>
      <c r="AI76" s="893"/>
      <c r="AJ76" s="890"/>
      <c r="AK76" s="892"/>
      <c r="AL76" s="893"/>
      <c r="AM76" s="893"/>
      <c r="AN76" s="893"/>
      <c r="AO76" s="890"/>
      <c r="AP76" s="892"/>
      <c r="AQ76" s="893"/>
      <c r="AR76" s="893"/>
      <c r="AS76" s="893"/>
      <c r="AT76" s="890"/>
      <c r="AU76" s="892"/>
      <c r="AV76" s="893"/>
      <c r="AW76" s="893"/>
      <c r="AX76" s="893"/>
      <c r="AY76" s="890"/>
      <c r="AZ76" s="939"/>
      <c r="BA76" s="939"/>
      <c r="BB76" s="939"/>
      <c r="BC76" s="939"/>
      <c r="BD76" s="940"/>
      <c r="BE76" s="245"/>
      <c r="BF76" s="245"/>
      <c r="BG76" s="245"/>
      <c r="BH76" s="245"/>
      <c r="BI76" s="245"/>
      <c r="BJ76" s="245"/>
      <c r="BK76" s="245"/>
      <c r="BL76" s="245"/>
      <c r="BM76" s="245"/>
      <c r="BN76" s="245"/>
      <c r="BO76" s="245"/>
      <c r="BP76" s="245"/>
      <c r="BQ76" s="242">
        <v>70</v>
      </c>
      <c r="BR76" s="247"/>
      <c r="BS76" s="925"/>
      <c r="BT76" s="926"/>
      <c r="BU76" s="926"/>
      <c r="BV76" s="926"/>
      <c r="BW76" s="926"/>
      <c r="BX76" s="926"/>
      <c r="BY76" s="926"/>
      <c r="BZ76" s="926"/>
      <c r="CA76" s="926"/>
      <c r="CB76" s="926"/>
      <c r="CC76" s="926"/>
      <c r="CD76" s="926"/>
      <c r="CE76" s="926"/>
      <c r="CF76" s="926"/>
      <c r="CG76" s="927"/>
      <c r="CH76" s="922"/>
      <c r="CI76" s="923"/>
      <c r="CJ76" s="923"/>
      <c r="CK76" s="923"/>
      <c r="CL76" s="924"/>
      <c r="CM76" s="922"/>
      <c r="CN76" s="923"/>
      <c r="CO76" s="923"/>
      <c r="CP76" s="923"/>
      <c r="CQ76" s="924"/>
      <c r="CR76" s="922"/>
      <c r="CS76" s="923"/>
      <c r="CT76" s="923"/>
      <c r="CU76" s="923"/>
      <c r="CV76" s="924"/>
      <c r="CW76" s="922"/>
      <c r="CX76" s="923"/>
      <c r="CY76" s="923"/>
      <c r="CZ76" s="923"/>
      <c r="DA76" s="924"/>
      <c r="DB76" s="922"/>
      <c r="DC76" s="923"/>
      <c r="DD76" s="923"/>
      <c r="DE76" s="923"/>
      <c r="DF76" s="924"/>
      <c r="DG76" s="922"/>
      <c r="DH76" s="923"/>
      <c r="DI76" s="923"/>
      <c r="DJ76" s="923"/>
      <c r="DK76" s="924"/>
      <c r="DL76" s="922"/>
      <c r="DM76" s="923"/>
      <c r="DN76" s="923"/>
      <c r="DO76" s="923"/>
      <c r="DP76" s="924"/>
      <c r="DQ76" s="922"/>
      <c r="DR76" s="923"/>
      <c r="DS76" s="923"/>
      <c r="DT76" s="923"/>
      <c r="DU76" s="924"/>
      <c r="DV76" s="919"/>
      <c r="DW76" s="920"/>
      <c r="DX76" s="920"/>
      <c r="DY76" s="920"/>
      <c r="DZ76" s="921"/>
      <c r="EA76" s="226"/>
    </row>
    <row r="77" spans="1:131" s="227" customFormat="1" ht="26.25" customHeight="1" x14ac:dyDescent="0.15">
      <c r="A77" s="241">
        <v>10</v>
      </c>
      <c r="B77" s="935"/>
      <c r="C77" s="936"/>
      <c r="D77" s="936"/>
      <c r="E77" s="936"/>
      <c r="F77" s="936"/>
      <c r="G77" s="936"/>
      <c r="H77" s="936"/>
      <c r="I77" s="936"/>
      <c r="J77" s="936"/>
      <c r="K77" s="936"/>
      <c r="L77" s="936"/>
      <c r="M77" s="936"/>
      <c r="N77" s="936"/>
      <c r="O77" s="936"/>
      <c r="P77" s="937"/>
      <c r="Q77" s="941"/>
      <c r="R77" s="893"/>
      <c r="S77" s="893"/>
      <c r="T77" s="893"/>
      <c r="U77" s="890"/>
      <c r="V77" s="892"/>
      <c r="W77" s="893"/>
      <c r="X77" s="893"/>
      <c r="Y77" s="893"/>
      <c r="Z77" s="890"/>
      <c r="AA77" s="892"/>
      <c r="AB77" s="893"/>
      <c r="AC77" s="893"/>
      <c r="AD77" s="893"/>
      <c r="AE77" s="890"/>
      <c r="AF77" s="892"/>
      <c r="AG77" s="893"/>
      <c r="AH77" s="893"/>
      <c r="AI77" s="893"/>
      <c r="AJ77" s="890"/>
      <c r="AK77" s="892"/>
      <c r="AL77" s="893"/>
      <c r="AM77" s="893"/>
      <c r="AN77" s="893"/>
      <c r="AO77" s="890"/>
      <c r="AP77" s="892"/>
      <c r="AQ77" s="893"/>
      <c r="AR77" s="893"/>
      <c r="AS77" s="893"/>
      <c r="AT77" s="890"/>
      <c r="AU77" s="892"/>
      <c r="AV77" s="893"/>
      <c r="AW77" s="893"/>
      <c r="AX77" s="893"/>
      <c r="AY77" s="890"/>
      <c r="AZ77" s="939"/>
      <c r="BA77" s="939"/>
      <c r="BB77" s="939"/>
      <c r="BC77" s="939"/>
      <c r="BD77" s="940"/>
      <c r="BE77" s="245"/>
      <c r="BF77" s="245"/>
      <c r="BG77" s="245"/>
      <c r="BH77" s="245"/>
      <c r="BI77" s="245"/>
      <c r="BJ77" s="245"/>
      <c r="BK77" s="245"/>
      <c r="BL77" s="245"/>
      <c r="BM77" s="245"/>
      <c r="BN77" s="245"/>
      <c r="BO77" s="245"/>
      <c r="BP77" s="245"/>
      <c r="BQ77" s="242">
        <v>71</v>
      </c>
      <c r="BR77" s="247"/>
      <c r="BS77" s="925"/>
      <c r="BT77" s="926"/>
      <c r="BU77" s="926"/>
      <c r="BV77" s="926"/>
      <c r="BW77" s="926"/>
      <c r="BX77" s="926"/>
      <c r="BY77" s="926"/>
      <c r="BZ77" s="926"/>
      <c r="CA77" s="926"/>
      <c r="CB77" s="926"/>
      <c r="CC77" s="926"/>
      <c r="CD77" s="926"/>
      <c r="CE77" s="926"/>
      <c r="CF77" s="926"/>
      <c r="CG77" s="927"/>
      <c r="CH77" s="922"/>
      <c r="CI77" s="923"/>
      <c r="CJ77" s="923"/>
      <c r="CK77" s="923"/>
      <c r="CL77" s="924"/>
      <c r="CM77" s="922"/>
      <c r="CN77" s="923"/>
      <c r="CO77" s="923"/>
      <c r="CP77" s="923"/>
      <c r="CQ77" s="924"/>
      <c r="CR77" s="922"/>
      <c r="CS77" s="923"/>
      <c r="CT77" s="923"/>
      <c r="CU77" s="923"/>
      <c r="CV77" s="924"/>
      <c r="CW77" s="922"/>
      <c r="CX77" s="923"/>
      <c r="CY77" s="923"/>
      <c r="CZ77" s="923"/>
      <c r="DA77" s="924"/>
      <c r="DB77" s="922"/>
      <c r="DC77" s="923"/>
      <c r="DD77" s="923"/>
      <c r="DE77" s="923"/>
      <c r="DF77" s="924"/>
      <c r="DG77" s="922"/>
      <c r="DH77" s="923"/>
      <c r="DI77" s="923"/>
      <c r="DJ77" s="923"/>
      <c r="DK77" s="924"/>
      <c r="DL77" s="922"/>
      <c r="DM77" s="923"/>
      <c r="DN77" s="923"/>
      <c r="DO77" s="923"/>
      <c r="DP77" s="924"/>
      <c r="DQ77" s="922"/>
      <c r="DR77" s="923"/>
      <c r="DS77" s="923"/>
      <c r="DT77" s="923"/>
      <c r="DU77" s="924"/>
      <c r="DV77" s="919"/>
      <c r="DW77" s="920"/>
      <c r="DX77" s="920"/>
      <c r="DY77" s="920"/>
      <c r="DZ77" s="921"/>
      <c r="EA77" s="226"/>
    </row>
    <row r="78" spans="1:131" s="227" customFormat="1" ht="26.25" customHeight="1" x14ac:dyDescent="0.15">
      <c r="A78" s="241">
        <v>11</v>
      </c>
      <c r="B78" s="935"/>
      <c r="C78" s="936"/>
      <c r="D78" s="936"/>
      <c r="E78" s="936"/>
      <c r="F78" s="936"/>
      <c r="G78" s="936"/>
      <c r="H78" s="936"/>
      <c r="I78" s="936"/>
      <c r="J78" s="936"/>
      <c r="K78" s="936"/>
      <c r="L78" s="936"/>
      <c r="M78" s="936"/>
      <c r="N78" s="936"/>
      <c r="O78" s="936"/>
      <c r="P78" s="937"/>
      <c r="Q78" s="938"/>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9"/>
      <c r="BA78" s="939"/>
      <c r="BB78" s="939"/>
      <c r="BC78" s="939"/>
      <c r="BD78" s="940"/>
      <c r="BE78" s="245"/>
      <c r="BF78" s="245"/>
      <c r="BG78" s="245"/>
      <c r="BH78" s="245"/>
      <c r="BI78" s="245"/>
      <c r="BJ78" s="248"/>
      <c r="BK78" s="248"/>
      <c r="BL78" s="248"/>
      <c r="BM78" s="248"/>
      <c r="BN78" s="248"/>
      <c r="BO78" s="245"/>
      <c r="BP78" s="245"/>
      <c r="BQ78" s="242">
        <v>72</v>
      </c>
      <c r="BR78" s="247"/>
      <c r="BS78" s="925"/>
      <c r="BT78" s="926"/>
      <c r="BU78" s="926"/>
      <c r="BV78" s="926"/>
      <c r="BW78" s="926"/>
      <c r="BX78" s="926"/>
      <c r="BY78" s="926"/>
      <c r="BZ78" s="926"/>
      <c r="CA78" s="926"/>
      <c r="CB78" s="926"/>
      <c r="CC78" s="926"/>
      <c r="CD78" s="926"/>
      <c r="CE78" s="926"/>
      <c r="CF78" s="926"/>
      <c r="CG78" s="927"/>
      <c r="CH78" s="922"/>
      <c r="CI78" s="923"/>
      <c r="CJ78" s="923"/>
      <c r="CK78" s="923"/>
      <c r="CL78" s="924"/>
      <c r="CM78" s="922"/>
      <c r="CN78" s="923"/>
      <c r="CO78" s="923"/>
      <c r="CP78" s="923"/>
      <c r="CQ78" s="924"/>
      <c r="CR78" s="922"/>
      <c r="CS78" s="923"/>
      <c r="CT78" s="923"/>
      <c r="CU78" s="923"/>
      <c r="CV78" s="924"/>
      <c r="CW78" s="922"/>
      <c r="CX78" s="923"/>
      <c r="CY78" s="923"/>
      <c r="CZ78" s="923"/>
      <c r="DA78" s="924"/>
      <c r="DB78" s="922"/>
      <c r="DC78" s="923"/>
      <c r="DD78" s="923"/>
      <c r="DE78" s="923"/>
      <c r="DF78" s="924"/>
      <c r="DG78" s="922"/>
      <c r="DH78" s="923"/>
      <c r="DI78" s="923"/>
      <c r="DJ78" s="923"/>
      <c r="DK78" s="924"/>
      <c r="DL78" s="922"/>
      <c r="DM78" s="923"/>
      <c r="DN78" s="923"/>
      <c r="DO78" s="923"/>
      <c r="DP78" s="924"/>
      <c r="DQ78" s="922"/>
      <c r="DR78" s="923"/>
      <c r="DS78" s="923"/>
      <c r="DT78" s="923"/>
      <c r="DU78" s="924"/>
      <c r="DV78" s="919"/>
      <c r="DW78" s="920"/>
      <c r="DX78" s="920"/>
      <c r="DY78" s="920"/>
      <c r="DZ78" s="921"/>
      <c r="EA78" s="226"/>
    </row>
    <row r="79" spans="1:131" s="227" customFormat="1" ht="26.25" customHeight="1" x14ac:dyDescent="0.15">
      <c r="A79" s="241">
        <v>12</v>
      </c>
      <c r="B79" s="935"/>
      <c r="C79" s="936"/>
      <c r="D79" s="936"/>
      <c r="E79" s="936"/>
      <c r="F79" s="936"/>
      <c r="G79" s="936"/>
      <c r="H79" s="936"/>
      <c r="I79" s="936"/>
      <c r="J79" s="936"/>
      <c r="K79" s="936"/>
      <c r="L79" s="936"/>
      <c r="M79" s="936"/>
      <c r="N79" s="936"/>
      <c r="O79" s="936"/>
      <c r="P79" s="937"/>
      <c r="Q79" s="938"/>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9"/>
      <c r="BA79" s="939"/>
      <c r="BB79" s="939"/>
      <c r="BC79" s="939"/>
      <c r="BD79" s="940"/>
      <c r="BE79" s="245"/>
      <c r="BF79" s="245"/>
      <c r="BG79" s="245"/>
      <c r="BH79" s="245"/>
      <c r="BI79" s="245"/>
      <c r="BJ79" s="248"/>
      <c r="BK79" s="248"/>
      <c r="BL79" s="248"/>
      <c r="BM79" s="248"/>
      <c r="BN79" s="248"/>
      <c r="BO79" s="245"/>
      <c r="BP79" s="245"/>
      <c r="BQ79" s="242">
        <v>73</v>
      </c>
      <c r="BR79" s="247"/>
      <c r="BS79" s="925"/>
      <c r="BT79" s="926"/>
      <c r="BU79" s="926"/>
      <c r="BV79" s="926"/>
      <c r="BW79" s="926"/>
      <c r="BX79" s="926"/>
      <c r="BY79" s="926"/>
      <c r="BZ79" s="926"/>
      <c r="CA79" s="926"/>
      <c r="CB79" s="926"/>
      <c r="CC79" s="926"/>
      <c r="CD79" s="926"/>
      <c r="CE79" s="926"/>
      <c r="CF79" s="926"/>
      <c r="CG79" s="927"/>
      <c r="CH79" s="922"/>
      <c r="CI79" s="923"/>
      <c r="CJ79" s="923"/>
      <c r="CK79" s="923"/>
      <c r="CL79" s="924"/>
      <c r="CM79" s="922"/>
      <c r="CN79" s="923"/>
      <c r="CO79" s="923"/>
      <c r="CP79" s="923"/>
      <c r="CQ79" s="924"/>
      <c r="CR79" s="922"/>
      <c r="CS79" s="923"/>
      <c r="CT79" s="923"/>
      <c r="CU79" s="923"/>
      <c r="CV79" s="924"/>
      <c r="CW79" s="922"/>
      <c r="CX79" s="923"/>
      <c r="CY79" s="923"/>
      <c r="CZ79" s="923"/>
      <c r="DA79" s="924"/>
      <c r="DB79" s="922"/>
      <c r="DC79" s="923"/>
      <c r="DD79" s="923"/>
      <c r="DE79" s="923"/>
      <c r="DF79" s="924"/>
      <c r="DG79" s="922"/>
      <c r="DH79" s="923"/>
      <c r="DI79" s="923"/>
      <c r="DJ79" s="923"/>
      <c r="DK79" s="924"/>
      <c r="DL79" s="922"/>
      <c r="DM79" s="923"/>
      <c r="DN79" s="923"/>
      <c r="DO79" s="923"/>
      <c r="DP79" s="924"/>
      <c r="DQ79" s="922"/>
      <c r="DR79" s="923"/>
      <c r="DS79" s="923"/>
      <c r="DT79" s="923"/>
      <c r="DU79" s="924"/>
      <c r="DV79" s="919"/>
      <c r="DW79" s="920"/>
      <c r="DX79" s="920"/>
      <c r="DY79" s="920"/>
      <c r="DZ79" s="921"/>
      <c r="EA79" s="226"/>
    </row>
    <row r="80" spans="1:131" s="227" customFormat="1" ht="26.25" customHeight="1" x14ac:dyDescent="0.15">
      <c r="A80" s="241">
        <v>13</v>
      </c>
      <c r="B80" s="935"/>
      <c r="C80" s="936"/>
      <c r="D80" s="936"/>
      <c r="E80" s="936"/>
      <c r="F80" s="936"/>
      <c r="G80" s="936"/>
      <c r="H80" s="936"/>
      <c r="I80" s="936"/>
      <c r="J80" s="936"/>
      <c r="K80" s="936"/>
      <c r="L80" s="936"/>
      <c r="M80" s="936"/>
      <c r="N80" s="936"/>
      <c r="O80" s="936"/>
      <c r="P80" s="937"/>
      <c r="Q80" s="938"/>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9"/>
      <c r="BA80" s="939"/>
      <c r="BB80" s="939"/>
      <c r="BC80" s="939"/>
      <c r="BD80" s="940"/>
      <c r="BE80" s="245"/>
      <c r="BF80" s="245"/>
      <c r="BG80" s="245"/>
      <c r="BH80" s="245"/>
      <c r="BI80" s="245"/>
      <c r="BJ80" s="245"/>
      <c r="BK80" s="245"/>
      <c r="BL80" s="245"/>
      <c r="BM80" s="245"/>
      <c r="BN80" s="245"/>
      <c r="BO80" s="245"/>
      <c r="BP80" s="245"/>
      <c r="BQ80" s="242">
        <v>74</v>
      </c>
      <c r="BR80" s="247"/>
      <c r="BS80" s="925"/>
      <c r="BT80" s="926"/>
      <c r="BU80" s="926"/>
      <c r="BV80" s="926"/>
      <c r="BW80" s="926"/>
      <c r="BX80" s="926"/>
      <c r="BY80" s="926"/>
      <c r="BZ80" s="926"/>
      <c r="CA80" s="926"/>
      <c r="CB80" s="926"/>
      <c r="CC80" s="926"/>
      <c r="CD80" s="926"/>
      <c r="CE80" s="926"/>
      <c r="CF80" s="926"/>
      <c r="CG80" s="927"/>
      <c r="CH80" s="922"/>
      <c r="CI80" s="923"/>
      <c r="CJ80" s="923"/>
      <c r="CK80" s="923"/>
      <c r="CL80" s="924"/>
      <c r="CM80" s="922"/>
      <c r="CN80" s="923"/>
      <c r="CO80" s="923"/>
      <c r="CP80" s="923"/>
      <c r="CQ80" s="924"/>
      <c r="CR80" s="922"/>
      <c r="CS80" s="923"/>
      <c r="CT80" s="923"/>
      <c r="CU80" s="923"/>
      <c r="CV80" s="924"/>
      <c r="CW80" s="922"/>
      <c r="CX80" s="923"/>
      <c r="CY80" s="923"/>
      <c r="CZ80" s="923"/>
      <c r="DA80" s="924"/>
      <c r="DB80" s="922"/>
      <c r="DC80" s="923"/>
      <c r="DD80" s="923"/>
      <c r="DE80" s="923"/>
      <c r="DF80" s="924"/>
      <c r="DG80" s="922"/>
      <c r="DH80" s="923"/>
      <c r="DI80" s="923"/>
      <c r="DJ80" s="923"/>
      <c r="DK80" s="924"/>
      <c r="DL80" s="922"/>
      <c r="DM80" s="923"/>
      <c r="DN80" s="923"/>
      <c r="DO80" s="923"/>
      <c r="DP80" s="924"/>
      <c r="DQ80" s="922"/>
      <c r="DR80" s="923"/>
      <c r="DS80" s="923"/>
      <c r="DT80" s="923"/>
      <c r="DU80" s="924"/>
      <c r="DV80" s="919"/>
      <c r="DW80" s="920"/>
      <c r="DX80" s="920"/>
      <c r="DY80" s="920"/>
      <c r="DZ80" s="921"/>
      <c r="EA80" s="226"/>
    </row>
    <row r="81" spans="1:131" s="227" customFormat="1" ht="26.25" customHeight="1" x14ac:dyDescent="0.15">
      <c r="A81" s="241">
        <v>14</v>
      </c>
      <c r="B81" s="935"/>
      <c r="C81" s="936"/>
      <c r="D81" s="936"/>
      <c r="E81" s="936"/>
      <c r="F81" s="936"/>
      <c r="G81" s="936"/>
      <c r="H81" s="936"/>
      <c r="I81" s="936"/>
      <c r="J81" s="936"/>
      <c r="K81" s="936"/>
      <c r="L81" s="936"/>
      <c r="M81" s="936"/>
      <c r="N81" s="936"/>
      <c r="O81" s="936"/>
      <c r="P81" s="937"/>
      <c r="Q81" s="938"/>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9"/>
      <c r="BA81" s="939"/>
      <c r="BB81" s="939"/>
      <c r="BC81" s="939"/>
      <c r="BD81" s="940"/>
      <c r="BE81" s="245"/>
      <c r="BF81" s="245"/>
      <c r="BG81" s="245"/>
      <c r="BH81" s="245"/>
      <c r="BI81" s="245"/>
      <c r="BJ81" s="245"/>
      <c r="BK81" s="245"/>
      <c r="BL81" s="245"/>
      <c r="BM81" s="245"/>
      <c r="BN81" s="245"/>
      <c r="BO81" s="245"/>
      <c r="BP81" s="245"/>
      <c r="BQ81" s="242">
        <v>75</v>
      </c>
      <c r="BR81" s="247"/>
      <c r="BS81" s="925"/>
      <c r="BT81" s="926"/>
      <c r="BU81" s="926"/>
      <c r="BV81" s="926"/>
      <c r="BW81" s="926"/>
      <c r="BX81" s="926"/>
      <c r="BY81" s="926"/>
      <c r="BZ81" s="926"/>
      <c r="CA81" s="926"/>
      <c r="CB81" s="926"/>
      <c r="CC81" s="926"/>
      <c r="CD81" s="926"/>
      <c r="CE81" s="926"/>
      <c r="CF81" s="926"/>
      <c r="CG81" s="927"/>
      <c r="CH81" s="922"/>
      <c r="CI81" s="923"/>
      <c r="CJ81" s="923"/>
      <c r="CK81" s="923"/>
      <c r="CL81" s="924"/>
      <c r="CM81" s="922"/>
      <c r="CN81" s="923"/>
      <c r="CO81" s="923"/>
      <c r="CP81" s="923"/>
      <c r="CQ81" s="924"/>
      <c r="CR81" s="922"/>
      <c r="CS81" s="923"/>
      <c r="CT81" s="923"/>
      <c r="CU81" s="923"/>
      <c r="CV81" s="924"/>
      <c r="CW81" s="922"/>
      <c r="CX81" s="923"/>
      <c r="CY81" s="923"/>
      <c r="CZ81" s="923"/>
      <c r="DA81" s="924"/>
      <c r="DB81" s="922"/>
      <c r="DC81" s="923"/>
      <c r="DD81" s="923"/>
      <c r="DE81" s="923"/>
      <c r="DF81" s="924"/>
      <c r="DG81" s="922"/>
      <c r="DH81" s="923"/>
      <c r="DI81" s="923"/>
      <c r="DJ81" s="923"/>
      <c r="DK81" s="924"/>
      <c r="DL81" s="922"/>
      <c r="DM81" s="923"/>
      <c r="DN81" s="923"/>
      <c r="DO81" s="923"/>
      <c r="DP81" s="924"/>
      <c r="DQ81" s="922"/>
      <c r="DR81" s="923"/>
      <c r="DS81" s="923"/>
      <c r="DT81" s="923"/>
      <c r="DU81" s="924"/>
      <c r="DV81" s="919"/>
      <c r="DW81" s="920"/>
      <c r="DX81" s="920"/>
      <c r="DY81" s="920"/>
      <c r="DZ81" s="921"/>
      <c r="EA81" s="226"/>
    </row>
    <row r="82" spans="1:131" s="227" customFormat="1" ht="26.25" customHeight="1" x14ac:dyDescent="0.15">
      <c r="A82" s="241">
        <v>15</v>
      </c>
      <c r="B82" s="935"/>
      <c r="C82" s="936"/>
      <c r="D82" s="936"/>
      <c r="E82" s="936"/>
      <c r="F82" s="936"/>
      <c r="G82" s="936"/>
      <c r="H82" s="936"/>
      <c r="I82" s="936"/>
      <c r="J82" s="936"/>
      <c r="K82" s="936"/>
      <c r="L82" s="936"/>
      <c r="M82" s="936"/>
      <c r="N82" s="936"/>
      <c r="O82" s="936"/>
      <c r="P82" s="937"/>
      <c r="Q82" s="938"/>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9"/>
      <c r="BA82" s="939"/>
      <c r="BB82" s="939"/>
      <c r="BC82" s="939"/>
      <c r="BD82" s="940"/>
      <c r="BE82" s="245"/>
      <c r="BF82" s="245"/>
      <c r="BG82" s="245"/>
      <c r="BH82" s="245"/>
      <c r="BI82" s="245"/>
      <c r="BJ82" s="245"/>
      <c r="BK82" s="245"/>
      <c r="BL82" s="245"/>
      <c r="BM82" s="245"/>
      <c r="BN82" s="245"/>
      <c r="BO82" s="245"/>
      <c r="BP82" s="245"/>
      <c r="BQ82" s="242">
        <v>76</v>
      </c>
      <c r="BR82" s="247"/>
      <c r="BS82" s="925"/>
      <c r="BT82" s="926"/>
      <c r="BU82" s="926"/>
      <c r="BV82" s="926"/>
      <c r="BW82" s="926"/>
      <c r="BX82" s="926"/>
      <c r="BY82" s="926"/>
      <c r="BZ82" s="926"/>
      <c r="CA82" s="926"/>
      <c r="CB82" s="926"/>
      <c r="CC82" s="926"/>
      <c r="CD82" s="926"/>
      <c r="CE82" s="926"/>
      <c r="CF82" s="926"/>
      <c r="CG82" s="927"/>
      <c r="CH82" s="922"/>
      <c r="CI82" s="923"/>
      <c r="CJ82" s="923"/>
      <c r="CK82" s="923"/>
      <c r="CL82" s="924"/>
      <c r="CM82" s="922"/>
      <c r="CN82" s="923"/>
      <c r="CO82" s="923"/>
      <c r="CP82" s="923"/>
      <c r="CQ82" s="924"/>
      <c r="CR82" s="922"/>
      <c r="CS82" s="923"/>
      <c r="CT82" s="923"/>
      <c r="CU82" s="923"/>
      <c r="CV82" s="924"/>
      <c r="CW82" s="922"/>
      <c r="CX82" s="923"/>
      <c r="CY82" s="923"/>
      <c r="CZ82" s="923"/>
      <c r="DA82" s="924"/>
      <c r="DB82" s="922"/>
      <c r="DC82" s="923"/>
      <c r="DD82" s="923"/>
      <c r="DE82" s="923"/>
      <c r="DF82" s="924"/>
      <c r="DG82" s="922"/>
      <c r="DH82" s="923"/>
      <c r="DI82" s="923"/>
      <c r="DJ82" s="923"/>
      <c r="DK82" s="924"/>
      <c r="DL82" s="922"/>
      <c r="DM82" s="923"/>
      <c r="DN82" s="923"/>
      <c r="DO82" s="923"/>
      <c r="DP82" s="924"/>
      <c r="DQ82" s="922"/>
      <c r="DR82" s="923"/>
      <c r="DS82" s="923"/>
      <c r="DT82" s="923"/>
      <c r="DU82" s="924"/>
      <c r="DV82" s="919"/>
      <c r="DW82" s="920"/>
      <c r="DX82" s="920"/>
      <c r="DY82" s="920"/>
      <c r="DZ82" s="921"/>
      <c r="EA82" s="226"/>
    </row>
    <row r="83" spans="1:131" s="227" customFormat="1" ht="26.25" customHeight="1" x14ac:dyDescent="0.15">
      <c r="A83" s="241">
        <v>16</v>
      </c>
      <c r="B83" s="935"/>
      <c r="C83" s="936"/>
      <c r="D83" s="936"/>
      <c r="E83" s="936"/>
      <c r="F83" s="936"/>
      <c r="G83" s="936"/>
      <c r="H83" s="936"/>
      <c r="I83" s="936"/>
      <c r="J83" s="936"/>
      <c r="K83" s="936"/>
      <c r="L83" s="936"/>
      <c r="M83" s="936"/>
      <c r="N83" s="936"/>
      <c r="O83" s="936"/>
      <c r="P83" s="937"/>
      <c r="Q83" s="938"/>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9"/>
      <c r="BA83" s="939"/>
      <c r="BB83" s="939"/>
      <c r="BC83" s="939"/>
      <c r="BD83" s="940"/>
      <c r="BE83" s="245"/>
      <c r="BF83" s="245"/>
      <c r="BG83" s="245"/>
      <c r="BH83" s="245"/>
      <c r="BI83" s="245"/>
      <c r="BJ83" s="245"/>
      <c r="BK83" s="245"/>
      <c r="BL83" s="245"/>
      <c r="BM83" s="245"/>
      <c r="BN83" s="245"/>
      <c r="BO83" s="245"/>
      <c r="BP83" s="245"/>
      <c r="BQ83" s="242">
        <v>77</v>
      </c>
      <c r="BR83" s="247"/>
      <c r="BS83" s="925"/>
      <c r="BT83" s="926"/>
      <c r="BU83" s="926"/>
      <c r="BV83" s="926"/>
      <c r="BW83" s="926"/>
      <c r="BX83" s="926"/>
      <c r="BY83" s="926"/>
      <c r="BZ83" s="926"/>
      <c r="CA83" s="926"/>
      <c r="CB83" s="926"/>
      <c r="CC83" s="926"/>
      <c r="CD83" s="926"/>
      <c r="CE83" s="926"/>
      <c r="CF83" s="926"/>
      <c r="CG83" s="927"/>
      <c r="CH83" s="922"/>
      <c r="CI83" s="923"/>
      <c r="CJ83" s="923"/>
      <c r="CK83" s="923"/>
      <c r="CL83" s="924"/>
      <c r="CM83" s="922"/>
      <c r="CN83" s="923"/>
      <c r="CO83" s="923"/>
      <c r="CP83" s="923"/>
      <c r="CQ83" s="924"/>
      <c r="CR83" s="922"/>
      <c r="CS83" s="923"/>
      <c r="CT83" s="923"/>
      <c r="CU83" s="923"/>
      <c r="CV83" s="924"/>
      <c r="CW83" s="922"/>
      <c r="CX83" s="923"/>
      <c r="CY83" s="923"/>
      <c r="CZ83" s="923"/>
      <c r="DA83" s="924"/>
      <c r="DB83" s="922"/>
      <c r="DC83" s="923"/>
      <c r="DD83" s="923"/>
      <c r="DE83" s="923"/>
      <c r="DF83" s="924"/>
      <c r="DG83" s="922"/>
      <c r="DH83" s="923"/>
      <c r="DI83" s="923"/>
      <c r="DJ83" s="923"/>
      <c r="DK83" s="924"/>
      <c r="DL83" s="922"/>
      <c r="DM83" s="923"/>
      <c r="DN83" s="923"/>
      <c r="DO83" s="923"/>
      <c r="DP83" s="924"/>
      <c r="DQ83" s="922"/>
      <c r="DR83" s="923"/>
      <c r="DS83" s="923"/>
      <c r="DT83" s="923"/>
      <c r="DU83" s="924"/>
      <c r="DV83" s="919"/>
      <c r="DW83" s="920"/>
      <c r="DX83" s="920"/>
      <c r="DY83" s="920"/>
      <c r="DZ83" s="921"/>
      <c r="EA83" s="226"/>
    </row>
    <row r="84" spans="1:131" s="227" customFormat="1" ht="26.25" customHeight="1" x14ac:dyDescent="0.15">
      <c r="A84" s="241">
        <v>17</v>
      </c>
      <c r="B84" s="935"/>
      <c r="C84" s="936"/>
      <c r="D84" s="936"/>
      <c r="E84" s="936"/>
      <c r="F84" s="936"/>
      <c r="G84" s="936"/>
      <c r="H84" s="936"/>
      <c r="I84" s="936"/>
      <c r="J84" s="936"/>
      <c r="K84" s="936"/>
      <c r="L84" s="936"/>
      <c r="M84" s="936"/>
      <c r="N84" s="936"/>
      <c r="O84" s="936"/>
      <c r="P84" s="937"/>
      <c r="Q84" s="938"/>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9"/>
      <c r="BA84" s="939"/>
      <c r="BB84" s="939"/>
      <c r="BC84" s="939"/>
      <c r="BD84" s="940"/>
      <c r="BE84" s="245"/>
      <c r="BF84" s="245"/>
      <c r="BG84" s="245"/>
      <c r="BH84" s="245"/>
      <c r="BI84" s="245"/>
      <c r="BJ84" s="245"/>
      <c r="BK84" s="245"/>
      <c r="BL84" s="245"/>
      <c r="BM84" s="245"/>
      <c r="BN84" s="245"/>
      <c r="BO84" s="245"/>
      <c r="BP84" s="245"/>
      <c r="BQ84" s="242">
        <v>78</v>
      </c>
      <c r="BR84" s="247"/>
      <c r="BS84" s="925"/>
      <c r="BT84" s="926"/>
      <c r="BU84" s="926"/>
      <c r="BV84" s="926"/>
      <c r="BW84" s="926"/>
      <c r="BX84" s="926"/>
      <c r="BY84" s="926"/>
      <c r="BZ84" s="926"/>
      <c r="CA84" s="926"/>
      <c r="CB84" s="926"/>
      <c r="CC84" s="926"/>
      <c r="CD84" s="926"/>
      <c r="CE84" s="926"/>
      <c r="CF84" s="926"/>
      <c r="CG84" s="927"/>
      <c r="CH84" s="922"/>
      <c r="CI84" s="923"/>
      <c r="CJ84" s="923"/>
      <c r="CK84" s="923"/>
      <c r="CL84" s="924"/>
      <c r="CM84" s="922"/>
      <c r="CN84" s="923"/>
      <c r="CO84" s="923"/>
      <c r="CP84" s="923"/>
      <c r="CQ84" s="924"/>
      <c r="CR84" s="922"/>
      <c r="CS84" s="923"/>
      <c r="CT84" s="923"/>
      <c r="CU84" s="923"/>
      <c r="CV84" s="924"/>
      <c r="CW84" s="922"/>
      <c r="CX84" s="923"/>
      <c r="CY84" s="923"/>
      <c r="CZ84" s="923"/>
      <c r="DA84" s="924"/>
      <c r="DB84" s="922"/>
      <c r="DC84" s="923"/>
      <c r="DD84" s="923"/>
      <c r="DE84" s="923"/>
      <c r="DF84" s="924"/>
      <c r="DG84" s="922"/>
      <c r="DH84" s="923"/>
      <c r="DI84" s="923"/>
      <c r="DJ84" s="923"/>
      <c r="DK84" s="924"/>
      <c r="DL84" s="922"/>
      <c r="DM84" s="923"/>
      <c r="DN84" s="923"/>
      <c r="DO84" s="923"/>
      <c r="DP84" s="924"/>
      <c r="DQ84" s="922"/>
      <c r="DR84" s="923"/>
      <c r="DS84" s="923"/>
      <c r="DT84" s="923"/>
      <c r="DU84" s="924"/>
      <c r="DV84" s="919"/>
      <c r="DW84" s="920"/>
      <c r="DX84" s="920"/>
      <c r="DY84" s="920"/>
      <c r="DZ84" s="921"/>
      <c r="EA84" s="226"/>
    </row>
    <row r="85" spans="1:131" s="227" customFormat="1" ht="26.25" customHeight="1" x14ac:dyDescent="0.15">
      <c r="A85" s="241">
        <v>18</v>
      </c>
      <c r="B85" s="935"/>
      <c r="C85" s="936"/>
      <c r="D85" s="936"/>
      <c r="E85" s="936"/>
      <c r="F85" s="936"/>
      <c r="G85" s="936"/>
      <c r="H85" s="936"/>
      <c r="I85" s="936"/>
      <c r="J85" s="936"/>
      <c r="K85" s="936"/>
      <c r="L85" s="936"/>
      <c r="M85" s="936"/>
      <c r="N85" s="936"/>
      <c r="O85" s="936"/>
      <c r="P85" s="937"/>
      <c r="Q85" s="938"/>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9"/>
      <c r="BA85" s="939"/>
      <c r="BB85" s="939"/>
      <c r="BC85" s="939"/>
      <c r="BD85" s="940"/>
      <c r="BE85" s="245"/>
      <c r="BF85" s="245"/>
      <c r="BG85" s="245"/>
      <c r="BH85" s="245"/>
      <c r="BI85" s="245"/>
      <c r="BJ85" s="245"/>
      <c r="BK85" s="245"/>
      <c r="BL85" s="245"/>
      <c r="BM85" s="245"/>
      <c r="BN85" s="245"/>
      <c r="BO85" s="245"/>
      <c r="BP85" s="245"/>
      <c r="BQ85" s="242">
        <v>79</v>
      </c>
      <c r="BR85" s="247"/>
      <c r="BS85" s="925"/>
      <c r="BT85" s="926"/>
      <c r="BU85" s="926"/>
      <c r="BV85" s="926"/>
      <c r="BW85" s="926"/>
      <c r="BX85" s="926"/>
      <c r="BY85" s="926"/>
      <c r="BZ85" s="926"/>
      <c r="CA85" s="926"/>
      <c r="CB85" s="926"/>
      <c r="CC85" s="926"/>
      <c r="CD85" s="926"/>
      <c r="CE85" s="926"/>
      <c r="CF85" s="926"/>
      <c r="CG85" s="927"/>
      <c r="CH85" s="922"/>
      <c r="CI85" s="923"/>
      <c r="CJ85" s="923"/>
      <c r="CK85" s="923"/>
      <c r="CL85" s="924"/>
      <c r="CM85" s="922"/>
      <c r="CN85" s="923"/>
      <c r="CO85" s="923"/>
      <c r="CP85" s="923"/>
      <c r="CQ85" s="924"/>
      <c r="CR85" s="922"/>
      <c r="CS85" s="923"/>
      <c r="CT85" s="923"/>
      <c r="CU85" s="923"/>
      <c r="CV85" s="924"/>
      <c r="CW85" s="922"/>
      <c r="CX85" s="923"/>
      <c r="CY85" s="923"/>
      <c r="CZ85" s="923"/>
      <c r="DA85" s="924"/>
      <c r="DB85" s="922"/>
      <c r="DC85" s="923"/>
      <c r="DD85" s="923"/>
      <c r="DE85" s="923"/>
      <c r="DF85" s="924"/>
      <c r="DG85" s="922"/>
      <c r="DH85" s="923"/>
      <c r="DI85" s="923"/>
      <c r="DJ85" s="923"/>
      <c r="DK85" s="924"/>
      <c r="DL85" s="922"/>
      <c r="DM85" s="923"/>
      <c r="DN85" s="923"/>
      <c r="DO85" s="923"/>
      <c r="DP85" s="924"/>
      <c r="DQ85" s="922"/>
      <c r="DR85" s="923"/>
      <c r="DS85" s="923"/>
      <c r="DT85" s="923"/>
      <c r="DU85" s="924"/>
      <c r="DV85" s="919"/>
      <c r="DW85" s="920"/>
      <c r="DX85" s="920"/>
      <c r="DY85" s="920"/>
      <c r="DZ85" s="921"/>
      <c r="EA85" s="226"/>
    </row>
    <row r="86" spans="1:131" s="227" customFormat="1" ht="26.25" customHeight="1" x14ac:dyDescent="0.15">
      <c r="A86" s="241">
        <v>19</v>
      </c>
      <c r="B86" s="935"/>
      <c r="C86" s="936"/>
      <c r="D86" s="936"/>
      <c r="E86" s="936"/>
      <c r="F86" s="936"/>
      <c r="G86" s="936"/>
      <c r="H86" s="936"/>
      <c r="I86" s="936"/>
      <c r="J86" s="936"/>
      <c r="K86" s="936"/>
      <c r="L86" s="936"/>
      <c r="M86" s="936"/>
      <c r="N86" s="936"/>
      <c r="O86" s="936"/>
      <c r="P86" s="937"/>
      <c r="Q86" s="938"/>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9"/>
      <c r="BA86" s="939"/>
      <c r="BB86" s="939"/>
      <c r="BC86" s="939"/>
      <c r="BD86" s="940"/>
      <c r="BE86" s="245"/>
      <c r="BF86" s="245"/>
      <c r="BG86" s="245"/>
      <c r="BH86" s="245"/>
      <c r="BI86" s="245"/>
      <c r="BJ86" s="245"/>
      <c r="BK86" s="245"/>
      <c r="BL86" s="245"/>
      <c r="BM86" s="245"/>
      <c r="BN86" s="245"/>
      <c r="BO86" s="245"/>
      <c r="BP86" s="245"/>
      <c r="BQ86" s="242">
        <v>80</v>
      </c>
      <c r="BR86" s="247"/>
      <c r="BS86" s="925"/>
      <c r="BT86" s="926"/>
      <c r="BU86" s="926"/>
      <c r="BV86" s="926"/>
      <c r="BW86" s="926"/>
      <c r="BX86" s="926"/>
      <c r="BY86" s="926"/>
      <c r="BZ86" s="926"/>
      <c r="CA86" s="926"/>
      <c r="CB86" s="926"/>
      <c r="CC86" s="926"/>
      <c r="CD86" s="926"/>
      <c r="CE86" s="926"/>
      <c r="CF86" s="926"/>
      <c r="CG86" s="927"/>
      <c r="CH86" s="922"/>
      <c r="CI86" s="923"/>
      <c r="CJ86" s="923"/>
      <c r="CK86" s="923"/>
      <c r="CL86" s="924"/>
      <c r="CM86" s="922"/>
      <c r="CN86" s="923"/>
      <c r="CO86" s="923"/>
      <c r="CP86" s="923"/>
      <c r="CQ86" s="924"/>
      <c r="CR86" s="922"/>
      <c r="CS86" s="923"/>
      <c r="CT86" s="923"/>
      <c r="CU86" s="923"/>
      <c r="CV86" s="924"/>
      <c r="CW86" s="922"/>
      <c r="CX86" s="923"/>
      <c r="CY86" s="923"/>
      <c r="CZ86" s="923"/>
      <c r="DA86" s="924"/>
      <c r="DB86" s="922"/>
      <c r="DC86" s="923"/>
      <c r="DD86" s="923"/>
      <c r="DE86" s="923"/>
      <c r="DF86" s="924"/>
      <c r="DG86" s="922"/>
      <c r="DH86" s="923"/>
      <c r="DI86" s="923"/>
      <c r="DJ86" s="923"/>
      <c r="DK86" s="924"/>
      <c r="DL86" s="922"/>
      <c r="DM86" s="923"/>
      <c r="DN86" s="923"/>
      <c r="DO86" s="923"/>
      <c r="DP86" s="924"/>
      <c r="DQ86" s="922"/>
      <c r="DR86" s="923"/>
      <c r="DS86" s="923"/>
      <c r="DT86" s="923"/>
      <c r="DU86" s="924"/>
      <c r="DV86" s="919"/>
      <c r="DW86" s="920"/>
      <c r="DX86" s="920"/>
      <c r="DY86" s="920"/>
      <c r="DZ86" s="921"/>
      <c r="EA86" s="226"/>
    </row>
    <row r="87" spans="1:131" s="227" customFormat="1" ht="26.25" customHeight="1" x14ac:dyDescent="0.15">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5"/>
      <c r="BT87" s="926"/>
      <c r="BU87" s="926"/>
      <c r="BV87" s="926"/>
      <c r="BW87" s="926"/>
      <c r="BX87" s="926"/>
      <c r="BY87" s="926"/>
      <c r="BZ87" s="926"/>
      <c r="CA87" s="926"/>
      <c r="CB87" s="926"/>
      <c r="CC87" s="926"/>
      <c r="CD87" s="926"/>
      <c r="CE87" s="926"/>
      <c r="CF87" s="926"/>
      <c r="CG87" s="927"/>
      <c r="CH87" s="922"/>
      <c r="CI87" s="923"/>
      <c r="CJ87" s="923"/>
      <c r="CK87" s="923"/>
      <c r="CL87" s="924"/>
      <c r="CM87" s="922"/>
      <c r="CN87" s="923"/>
      <c r="CO87" s="923"/>
      <c r="CP87" s="923"/>
      <c r="CQ87" s="924"/>
      <c r="CR87" s="922"/>
      <c r="CS87" s="923"/>
      <c r="CT87" s="923"/>
      <c r="CU87" s="923"/>
      <c r="CV87" s="924"/>
      <c r="CW87" s="922"/>
      <c r="CX87" s="923"/>
      <c r="CY87" s="923"/>
      <c r="CZ87" s="923"/>
      <c r="DA87" s="924"/>
      <c r="DB87" s="922"/>
      <c r="DC87" s="923"/>
      <c r="DD87" s="923"/>
      <c r="DE87" s="923"/>
      <c r="DF87" s="924"/>
      <c r="DG87" s="922"/>
      <c r="DH87" s="923"/>
      <c r="DI87" s="923"/>
      <c r="DJ87" s="923"/>
      <c r="DK87" s="924"/>
      <c r="DL87" s="922"/>
      <c r="DM87" s="923"/>
      <c r="DN87" s="923"/>
      <c r="DO87" s="923"/>
      <c r="DP87" s="924"/>
      <c r="DQ87" s="922"/>
      <c r="DR87" s="923"/>
      <c r="DS87" s="923"/>
      <c r="DT87" s="923"/>
      <c r="DU87" s="924"/>
      <c r="DV87" s="919"/>
      <c r="DW87" s="920"/>
      <c r="DX87" s="920"/>
      <c r="DY87" s="920"/>
      <c r="DZ87" s="921"/>
      <c r="EA87" s="226"/>
    </row>
    <row r="88" spans="1:131" s="227" customFormat="1" ht="26.25" customHeight="1" thickBot="1" x14ac:dyDescent="0.2">
      <c r="A88" s="244" t="s">
        <v>380</v>
      </c>
      <c r="B88" s="850" t="s">
        <v>408</v>
      </c>
      <c r="C88" s="851"/>
      <c r="D88" s="851"/>
      <c r="E88" s="851"/>
      <c r="F88" s="851"/>
      <c r="G88" s="851"/>
      <c r="H88" s="851"/>
      <c r="I88" s="851"/>
      <c r="J88" s="851"/>
      <c r="K88" s="851"/>
      <c r="L88" s="851"/>
      <c r="M88" s="851"/>
      <c r="N88" s="851"/>
      <c r="O88" s="851"/>
      <c r="P88" s="852"/>
      <c r="Q88" s="900"/>
      <c r="R88" s="901"/>
      <c r="S88" s="901"/>
      <c r="T88" s="901"/>
      <c r="U88" s="901"/>
      <c r="V88" s="901"/>
      <c r="W88" s="901"/>
      <c r="X88" s="901"/>
      <c r="Y88" s="901"/>
      <c r="Z88" s="901"/>
      <c r="AA88" s="901"/>
      <c r="AB88" s="901"/>
      <c r="AC88" s="901"/>
      <c r="AD88" s="901"/>
      <c r="AE88" s="901"/>
      <c r="AF88" s="904">
        <v>30033</v>
      </c>
      <c r="AG88" s="904"/>
      <c r="AH88" s="904"/>
      <c r="AI88" s="904"/>
      <c r="AJ88" s="904"/>
      <c r="AK88" s="901"/>
      <c r="AL88" s="901"/>
      <c r="AM88" s="901"/>
      <c r="AN88" s="901"/>
      <c r="AO88" s="901"/>
      <c r="AP88" s="904">
        <v>894</v>
      </c>
      <c r="AQ88" s="904"/>
      <c r="AR88" s="904"/>
      <c r="AS88" s="904"/>
      <c r="AT88" s="904"/>
      <c r="AU88" s="904">
        <v>604</v>
      </c>
      <c r="AV88" s="904"/>
      <c r="AW88" s="904"/>
      <c r="AX88" s="904"/>
      <c r="AY88" s="904"/>
      <c r="AZ88" s="909"/>
      <c r="BA88" s="909"/>
      <c r="BB88" s="909"/>
      <c r="BC88" s="909"/>
      <c r="BD88" s="910"/>
      <c r="BE88" s="245"/>
      <c r="BF88" s="245"/>
      <c r="BG88" s="245"/>
      <c r="BH88" s="245"/>
      <c r="BI88" s="245"/>
      <c r="BJ88" s="245"/>
      <c r="BK88" s="245"/>
      <c r="BL88" s="245"/>
      <c r="BM88" s="245"/>
      <c r="BN88" s="245"/>
      <c r="BO88" s="245"/>
      <c r="BP88" s="245"/>
      <c r="BQ88" s="242">
        <v>82</v>
      </c>
      <c r="BR88" s="247"/>
      <c r="BS88" s="925"/>
      <c r="BT88" s="926"/>
      <c r="BU88" s="926"/>
      <c r="BV88" s="926"/>
      <c r="BW88" s="926"/>
      <c r="BX88" s="926"/>
      <c r="BY88" s="926"/>
      <c r="BZ88" s="926"/>
      <c r="CA88" s="926"/>
      <c r="CB88" s="926"/>
      <c r="CC88" s="926"/>
      <c r="CD88" s="926"/>
      <c r="CE88" s="926"/>
      <c r="CF88" s="926"/>
      <c r="CG88" s="927"/>
      <c r="CH88" s="922"/>
      <c r="CI88" s="923"/>
      <c r="CJ88" s="923"/>
      <c r="CK88" s="923"/>
      <c r="CL88" s="924"/>
      <c r="CM88" s="922"/>
      <c r="CN88" s="923"/>
      <c r="CO88" s="923"/>
      <c r="CP88" s="923"/>
      <c r="CQ88" s="924"/>
      <c r="CR88" s="922"/>
      <c r="CS88" s="923"/>
      <c r="CT88" s="923"/>
      <c r="CU88" s="923"/>
      <c r="CV88" s="924"/>
      <c r="CW88" s="922"/>
      <c r="CX88" s="923"/>
      <c r="CY88" s="923"/>
      <c r="CZ88" s="923"/>
      <c r="DA88" s="924"/>
      <c r="DB88" s="922"/>
      <c r="DC88" s="923"/>
      <c r="DD88" s="923"/>
      <c r="DE88" s="923"/>
      <c r="DF88" s="924"/>
      <c r="DG88" s="922"/>
      <c r="DH88" s="923"/>
      <c r="DI88" s="923"/>
      <c r="DJ88" s="923"/>
      <c r="DK88" s="924"/>
      <c r="DL88" s="922"/>
      <c r="DM88" s="923"/>
      <c r="DN88" s="923"/>
      <c r="DO88" s="923"/>
      <c r="DP88" s="924"/>
      <c r="DQ88" s="922"/>
      <c r="DR88" s="923"/>
      <c r="DS88" s="923"/>
      <c r="DT88" s="923"/>
      <c r="DU88" s="924"/>
      <c r="DV88" s="919"/>
      <c r="DW88" s="920"/>
      <c r="DX88" s="920"/>
      <c r="DY88" s="920"/>
      <c r="DZ88" s="921"/>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5"/>
      <c r="BT89" s="926"/>
      <c r="BU89" s="926"/>
      <c r="BV89" s="926"/>
      <c r="BW89" s="926"/>
      <c r="BX89" s="926"/>
      <c r="BY89" s="926"/>
      <c r="BZ89" s="926"/>
      <c r="CA89" s="926"/>
      <c r="CB89" s="926"/>
      <c r="CC89" s="926"/>
      <c r="CD89" s="926"/>
      <c r="CE89" s="926"/>
      <c r="CF89" s="926"/>
      <c r="CG89" s="927"/>
      <c r="CH89" s="922"/>
      <c r="CI89" s="923"/>
      <c r="CJ89" s="923"/>
      <c r="CK89" s="923"/>
      <c r="CL89" s="924"/>
      <c r="CM89" s="922"/>
      <c r="CN89" s="923"/>
      <c r="CO89" s="923"/>
      <c r="CP89" s="923"/>
      <c r="CQ89" s="924"/>
      <c r="CR89" s="922"/>
      <c r="CS89" s="923"/>
      <c r="CT89" s="923"/>
      <c r="CU89" s="923"/>
      <c r="CV89" s="924"/>
      <c r="CW89" s="922"/>
      <c r="CX89" s="923"/>
      <c r="CY89" s="923"/>
      <c r="CZ89" s="923"/>
      <c r="DA89" s="924"/>
      <c r="DB89" s="922"/>
      <c r="DC89" s="923"/>
      <c r="DD89" s="923"/>
      <c r="DE89" s="923"/>
      <c r="DF89" s="924"/>
      <c r="DG89" s="922"/>
      <c r="DH89" s="923"/>
      <c r="DI89" s="923"/>
      <c r="DJ89" s="923"/>
      <c r="DK89" s="924"/>
      <c r="DL89" s="922"/>
      <c r="DM89" s="923"/>
      <c r="DN89" s="923"/>
      <c r="DO89" s="923"/>
      <c r="DP89" s="924"/>
      <c r="DQ89" s="922"/>
      <c r="DR89" s="923"/>
      <c r="DS89" s="923"/>
      <c r="DT89" s="923"/>
      <c r="DU89" s="924"/>
      <c r="DV89" s="919"/>
      <c r="DW89" s="920"/>
      <c r="DX89" s="920"/>
      <c r="DY89" s="920"/>
      <c r="DZ89" s="921"/>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5"/>
      <c r="BT90" s="926"/>
      <c r="BU90" s="926"/>
      <c r="BV90" s="926"/>
      <c r="BW90" s="926"/>
      <c r="BX90" s="926"/>
      <c r="BY90" s="926"/>
      <c r="BZ90" s="926"/>
      <c r="CA90" s="926"/>
      <c r="CB90" s="926"/>
      <c r="CC90" s="926"/>
      <c r="CD90" s="926"/>
      <c r="CE90" s="926"/>
      <c r="CF90" s="926"/>
      <c r="CG90" s="927"/>
      <c r="CH90" s="922"/>
      <c r="CI90" s="923"/>
      <c r="CJ90" s="923"/>
      <c r="CK90" s="923"/>
      <c r="CL90" s="924"/>
      <c r="CM90" s="922"/>
      <c r="CN90" s="923"/>
      <c r="CO90" s="923"/>
      <c r="CP90" s="923"/>
      <c r="CQ90" s="924"/>
      <c r="CR90" s="922"/>
      <c r="CS90" s="923"/>
      <c r="CT90" s="923"/>
      <c r="CU90" s="923"/>
      <c r="CV90" s="924"/>
      <c r="CW90" s="922"/>
      <c r="CX90" s="923"/>
      <c r="CY90" s="923"/>
      <c r="CZ90" s="923"/>
      <c r="DA90" s="924"/>
      <c r="DB90" s="922"/>
      <c r="DC90" s="923"/>
      <c r="DD90" s="923"/>
      <c r="DE90" s="923"/>
      <c r="DF90" s="924"/>
      <c r="DG90" s="922"/>
      <c r="DH90" s="923"/>
      <c r="DI90" s="923"/>
      <c r="DJ90" s="923"/>
      <c r="DK90" s="924"/>
      <c r="DL90" s="922"/>
      <c r="DM90" s="923"/>
      <c r="DN90" s="923"/>
      <c r="DO90" s="923"/>
      <c r="DP90" s="924"/>
      <c r="DQ90" s="922"/>
      <c r="DR90" s="923"/>
      <c r="DS90" s="923"/>
      <c r="DT90" s="923"/>
      <c r="DU90" s="924"/>
      <c r="DV90" s="919"/>
      <c r="DW90" s="920"/>
      <c r="DX90" s="920"/>
      <c r="DY90" s="920"/>
      <c r="DZ90" s="921"/>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5"/>
      <c r="BT91" s="926"/>
      <c r="BU91" s="926"/>
      <c r="BV91" s="926"/>
      <c r="BW91" s="926"/>
      <c r="BX91" s="926"/>
      <c r="BY91" s="926"/>
      <c r="BZ91" s="926"/>
      <c r="CA91" s="926"/>
      <c r="CB91" s="926"/>
      <c r="CC91" s="926"/>
      <c r="CD91" s="926"/>
      <c r="CE91" s="926"/>
      <c r="CF91" s="926"/>
      <c r="CG91" s="927"/>
      <c r="CH91" s="922"/>
      <c r="CI91" s="923"/>
      <c r="CJ91" s="923"/>
      <c r="CK91" s="923"/>
      <c r="CL91" s="924"/>
      <c r="CM91" s="922"/>
      <c r="CN91" s="923"/>
      <c r="CO91" s="923"/>
      <c r="CP91" s="923"/>
      <c r="CQ91" s="924"/>
      <c r="CR91" s="922"/>
      <c r="CS91" s="923"/>
      <c r="CT91" s="923"/>
      <c r="CU91" s="923"/>
      <c r="CV91" s="924"/>
      <c r="CW91" s="922"/>
      <c r="CX91" s="923"/>
      <c r="CY91" s="923"/>
      <c r="CZ91" s="923"/>
      <c r="DA91" s="924"/>
      <c r="DB91" s="922"/>
      <c r="DC91" s="923"/>
      <c r="DD91" s="923"/>
      <c r="DE91" s="923"/>
      <c r="DF91" s="924"/>
      <c r="DG91" s="922"/>
      <c r="DH91" s="923"/>
      <c r="DI91" s="923"/>
      <c r="DJ91" s="923"/>
      <c r="DK91" s="924"/>
      <c r="DL91" s="922"/>
      <c r="DM91" s="923"/>
      <c r="DN91" s="923"/>
      <c r="DO91" s="923"/>
      <c r="DP91" s="924"/>
      <c r="DQ91" s="922"/>
      <c r="DR91" s="923"/>
      <c r="DS91" s="923"/>
      <c r="DT91" s="923"/>
      <c r="DU91" s="924"/>
      <c r="DV91" s="919"/>
      <c r="DW91" s="920"/>
      <c r="DX91" s="920"/>
      <c r="DY91" s="920"/>
      <c r="DZ91" s="921"/>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5"/>
      <c r="BT92" s="926"/>
      <c r="BU92" s="926"/>
      <c r="BV92" s="926"/>
      <c r="BW92" s="926"/>
      <c r="BX92" s="926"/>
      <c r="BY92" s="926"/>
      <c r="BZ92" s="926"/>
      <c r="CA92" s="926"/>
      <c r="CB92" s="926"/>
      <c r="CC92" s="926"/>
      <c r="CD92" s="926"/>
      <c r="CE92" s="926"/>
      <c r="CF92" s="926"/>
      <c r="CG92" s="927"/>
      <c r="CH92" s="922"/>
      <c r="CI92" s="923"/>
      <c r="CJ92" s="923"/>
      <c r="CK92" s="923"/>
      <c r="CL92" s="924"/>
      <c r="CM92" s="922"/>
      <c r="CN92" s="923"/>
      <c r="CO92" s="923"/>
      <c r="CP92" s="923"/>
      <c r="CQ92" s="924"/>
      <c r="CR92" s="922"/>
      <c r="CS92" s="923"/>
      <c r="CT92" s="923"/>
      <c r="CU92" s="923"/>
      <c r="CV92" s="924"/>
      <c r="CW92" s="922"/>
      <c r="CX92" s="923"/>
      <c r="CY92" s="923"/>
      <c r="CZ92" s="923"/>
      <c r="DA92" s="924"/>
      <c r="DB92" s="922"/>
      <c r="DC92" s="923"/>
      <c r="DD92" s="923"/>
      <c r="DE92" s="923"/>
      <c r="DF92" s="924"/>
      <c r="DG92" s="922"/>
      <c r="DH92" s="923"/>
      <c r="DI92" s="923"/>
      <c r="DJ92" s="923"/>
      <c r="DK92" s="924"/>
      <c r="DL92" s="922"/>
      <c r="DM92" s="923"/>
      <c r="DN92" s="923"/>
      <c r="DO92" s="923"/>
      <c r="DP92" s="924"/>
      <c r="DQ92" s="922"/>
      <c r="DR92" s="923"/>
      <c r="DS92" s="923"/>
      <c r="DT92" s="923"/>
      <c r="DU92" s="924"/>
      <c r="DV92" s="919"/>
      <c r="DW92" s="920"/>
      <c r="DX92" s="920"/>
      <c r="DY92" s="920"/>
      <c r="DZ92" s="921"/>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5"/>
      <c r="BT93" s="926"/>
      <c r="BU93" s="926"/>
      <c r="BV93" s="926"/>
      <c r="BW93" s="926"/>
      <c r="BX93" s="926"/>
      <c r="BY93" s="926"/>
      <c r="BZ93" s="926"/>
      <c r="CA93" s="926"/>
      <c r="CB93" s="926"/>
      <c r="CC93" s="926"/>
      <c r="CD93" s="926"/>
      <c r="CE93" s="926"/>
      <c r="CF93" s="926"/>
      <c r="CG93" s="927"/>
      <c r="CH93" s="922"/>
      <c r="CI93" s="923"/>
      <c r="CJ93" s="923"/>
      <c r="CK93" s="923"/>
      <c r="CL93" s="924"/>
      <c r="CM93" s="922"/>
      <c r="CN93" s="923"/>
      <c r="CO93" s="923"/>
      <c r="CP93" s="923"/>
      <c r="CQ93" s="924"/>
      <c r="CR93" s="922"/>
      <c r="CS93" s="923"/>
      <c r="CT93" s="923"/>
      <c r="CU93" s="923"/>
      <c r="CV93" s="924"/>
      <c r="CW93" s="922"/>
      <c r="CX93" s="923"/>
      <c r="CY93" s="923"/>
      <c r="CZ93" s="923"/>
      <c r="DA93" s="924"/>
      <c r="DB93" s="922"/>
      <c r="DC93" s="923"/>
      <c r="DD93" s="923"/>
      <c r="DE93" s="923"/>
      <c r="DF93" s="924"/>
      <c r="DG93" s="922"/>
      <c r="DH93" s="923"/>
      <c r="DI93" s="923"/>
      <c r="DJ93" s="923"/>
      <c r="DK93" s="924"/>
      <c r="DL93" s="922"/>
      <c r="DM93" s="923"/>
      <c r="DN93" s="923"/>
      <c r="DO93" s="923"/>
      <c r="DP93" s="924"/>
      <c r="DQ93" s="922"/>
      <c r="DR93" s="923"/>
      <c r="DS93" s="923"/>
      <c r="DT93" s="923"/>
      <c r="DU93" s="924"/>
      <c r="DV93" s="919"/>
      <c r="DW93" s="920"/>
      <c r="DX93" s="920"/>
      <c r="DY93" s="920"/>
      <c r="DZ93" s="921"/>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5"/>
      <c r="BT94" s="926"/>
      <c r="BU94" s="926"/>
      <c r="BV94" s="926"/>
      <c r="BW94" s="926"/>
      <c r="BX94" s="926"/>
      <c r="BY94" s="926"/>
      <c r="BZ94" s="926"/>
      <c r="CA94" s="926"/>
      <c r="CB94" s="926"/>
      <c r="CC94" s="926"/>
      <c r="CD94" s="926"/>
      <c r="CE94" s="926"/>
      <c r="CF94" s="926"/>
      <c r="CG94" s="927"/>
      <c r="CH94" s="922"/>
      <c r="CI94" s="923"/>
      <c r="CJ94" s="923"/>
      <c r="CK94" s="923"/>
      <c r="CL94" s="924"/>
      <c r="CM94" s="922"/>
      <c r="CN94" s="923"/>
      <c r="CO94" s="923"/>
      <c r="CP94" s="923"/>
      <c r="CQ94" s="924"/>
      <c r="CR94" s="922"/>
      <c r="CS94" s="923"/>
      <c r="CT94" s="923"/>
      <c r="CU94" s="923"/>
      <c r="CV94" s="924"/>
      <c r="CW94" s="922"/>
      <c r="CX94" s="923"/>
      <c r="CY94" s="923"/>
      <c r="CZ94" s="923"/>
      <c r="DA94" s="924"/>
      <c r="DB94" s="922"/>
      <c r="DC94" s="923"/>
      <c r="DD94" s="923"/>
      <c r="DE94" s="923"/>
      <c r="DF94" s="924"/>
      <c r="DG94" s="922"/>
      <c r="DH94" s="923"/>
      <c r="DI94" s="923"/>
      <c r="DJ94" s="923"/>
      <c r="DK94" s="924"/>
      <c r="DL94" s="922"/>
      <c r="DM94" s="923"/>
      <c r="DN94" s="923"/>
      <c r="DO94" s="923"/>
      <c r="DP94" s="924"/>
      <c r="DQ94" s="922"/>
      <c r="DR94" s="923"/>
      <c r="DS94" s="923"/>
      <c r="DT94" s="923"/>
      <c r="DU94" s="924"/>
      <c r="DV94" s="919"/>
      <c r="DW94" s="920"/>
      <c r="DX94" s="920"/>
      <c r="DY94" s="920"/>
      <c r="DZ94" s="921"/>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5"/>
      <c r="BT95" s="926"/>
      <c r="BU95" s="926"/>
      <c r="BV95" s="926"/>
      <c r="BW95" s="926"/>
      <c r="BX95" s="926"/>
      <c r="BY95" s="926"/>
      <c r="BZ95" s="926"/>
      <c r="CA95" s="926"/>
      <c r="CB95" s="926"/>
      <c r="CC95" s="926"/>
      <c r="CD95" s="926"/>
      <c r="CE95" s="926"/>
      <c r="CF95" s="926"/>
      <c r="CG95" s="927"/>
      <c r="CH95" s="922"/>
      <c r="CI95" s="923"/>
      <c r="CJ95" s="923"/>
      <c r="CK95" s="923"/>
      <c r="CL95" s="924"/>
      <c r="CM95" s="922"/>
      <c r="CN95" s="923"/>
      <c r="CO95" s="923"/>
      <c r="CP95" s="923"/>
      <c r="CQ95" s="924"/>
      <c r="CR95" s="922"/>
      <c r="CS95" s="923"/>
      <c r="CT95" s="923"/>
      <c r="CU95" s="923"/>
      <c r="CV95" s="924"/>
      <c r="CW95" s="922"/>
      <c r="CX95" s="923"/>
      <c r="CY95" s="923"/>
      <c r="CZ95" s="923"/>
      <c r="DA95" s="924"/>
      <c r="DB95" s="922"/>
      <c r="DC95" s="923"/>
      <c r="DD95" s="923"/>
      <c r="DE95" s="923"/>
      <c r="DF95" s="924"/>
      <c r="DG95" s="922"/>
      <c r="DH95" s="923"/>
      <c r="DI95" s="923"/>
      <c r="DJ95" s="923"/>
      <c r="DK95" s="924"/>
      <c r="DL95" s="922"/>
      <c r="DM95" s="923"/>
      <c r="DN95" s="923"/>
      <c r="DO95" s="923"/>
      <c r="DP95" s="924"/>
      <c r="DQ95" s="922"/>
      <c r="DR95" s="923"/>
      <c r="DS95" s="923"/>
      <c r="DT95" s="923"/>
      <c r="DU95" s="924"/>
      <c r="DV95" s="919"/>
      <c r="DW95" s="920"/>
      <c r="DX95" s="920"/>
      <c r="DY95" s="920"/>
      <c r="DZ95" s="921"/>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5"/>
      <c r="BT96" s="926"/>
      <c r="BU96" s="926"/>
      <c r="BV96" s="926"/>
      <c r="BW96" s="926"/>
      <c r="BX96" s="926"/>
      <c r="BY96" s="926"/>
      <c r="BZ96" s="926"/>
      <c r="CA96" s="926"/>
      <c r="CB96" s="926"/>
      <c r="CC96" s="926"/>
      <c r="CD96" s="926"/>
      <c r="CE96" s="926"/>
      <c r="CF96" s="926"/>
      <c r="CG96" s="927"/>
      <c r="CH96" s="922"/>
      <c r="CI96" s="923"/>
      <c r="CJ96" s="923"/>
      <c r="CK96" s="923"/>
      <c r="CL96" s="924"/>
      <c r="CM96" s="922"/>
      <c r="CN96" s="923"/>
      <c r="CO96" s="923"/>
      <c r="CP96" s="923"/>
      <c r="CQ96" s="924"/>
      <c r="CR96" s="922"/>
      <c r="CS96" s="923"/>
      <c r="CT96" s="923"/>
      <c r="CU96" s="923"/>
      <c r="CV96" s="924"/>
      <c r="CW96" s="922"/>
      <c r="CX96" s="923"/>
      <c r="CY96" s="923"/>
      <c r="CZ96" s="923"/>
      <c r="DA96" s="924"/>
      <c r="DB96" s="922"/>
      <c r="DC96" s="923"/>
      <c r="DD96" s="923"/>
      <c r="DE96" s="923"/>
      <c r="DF96" s="924"/>
      <c r="DG96" s="922"/>
      <c r="DH96" s="923"/>
      <c r="DI96" s="923"/>
      <c r="DJ96" s="923"/>
      <c r="DK96" s="924"/>
      <c r="DL96" s="922"/>
      <c r="DM96" s="923"/>
      <c r="DN96" s="923"/>
      <c r="DO96" s="923"/>
      <c r="DP96" s="924"/>
      <c r="DQ96" s="922"/>
      <c r="DR96" s="923"/>
      <c r="DS96" s="923"/>
      <c r="DT96" s="923"/>
      <c r="DU96" s="924"/>
      <c r="DV96" s="919"/>
      <c r="DW96" s="920"/>
      <c r="DX96" s="920"/>
      <c r="DY96" s="920"/>
      <c r="DZ96" s="921"/>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5"/>
      <c r="BT97" s="926"/>
      <c r="BU97" s="926"/>
      <c r="BV97" s="926"/>
      <c r="BW97" s="926"/>
      <c r="BX97" s="926"/>
      <c r="BY97" s="926"/>
      <c r="BZ97" s="926"/>
      <c r="CA97" s="926"/>
      <c r="CB97" s="926"/>
      <c r="CC97" s="926"/>
      <c r="CD97" s="926"/>
      <c r="CE97" s="926"/>
      <c r="CF97" s="926"/>
      <c r="CG97" s="927"/>
      <c r="CH97" s="922"/>
      <c r="CI97" s="923"/>
      <c r="CJ97" s="923"/>
      <c r="CK97" s="923"/>
      <c r="CL97" s="924"/>
      <c r="CM97" s="922"/>
      <c r="CN97" s="923"/>
      <c r="CO97" s="923"/>
      <c r="CP97" s="923"/>
      <c r="CQ97" s="924"/>
      <c r="CR97" s="922"/>
      <c r="CS97" s="923"/>
      <c r="CT97" s="923"/>
      <c r="CU97" s="923"/>
      <c r="CV97" s="924"/>
      <c r="CW97" s="922"/>
      <c r="CX97" s="923"/>
      <c r="CY97" s="923"/>
      <c r="CZ97" s="923"/>
      <c r="DA97" s="924"/>
      <c r="DB97" s="922"/>
      <c r="DC97" s="923"/>
      <c r="DD97" s="923"/>
      <c r="DE97" s="923"/>
      <c r="DF97" s="924"/>
      <c r="DG97" s="922"/>
      <c r="DH97" s="923"/>
      <c r="DI97" s="923"/>
      <c r="DJ97" s="923"/>
      <c r="DK97" s="924"/>
      <c r="DL97" s="922"/>
      <c r="DM97" s="923"/>
      <c r="DN97" s="923"/>
      <c r="DO97" s="923"/>
      <c r="DP97" s="924"/>
      <c r="DQ97" s="922"/>
      <c r="DR97" s="923"/>
      <c r="DS97" s="923"/>
      <c r="DT97" s="923"/>
      <c r="DU97" s="924"/>
      <c r="DV97" s="919"/>
      <c r="DW97" s="920"/>
      <c r="DX97" s="920"/>
      <c r="DY97" s="920"/>
      <c r="DZ97" s="921"/>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5"/>
      <c r="BT98" s="926"/>
      <c r="BU98" s="926"/>
      <c r="BV98" s="926"/>
      <c r="BW98" s="926"/>
      <c r="BX98" s="926"/>
      <c r="BY98" s="926"/>
      <c r="BZ98" s="926"/>
      <c r="CA98" s="926"/>
      <c r="CB98" s="926"/>
      <c r="CC98" s="926"/>
      <c r="CD98" s="926"/>
      <c r="CE98" s="926"/>
      <c r="CF98" s="926"/>
      <c r="CG98" s="927"/>
      <c r="CH98" s="922"/>
      <c r="CI98" s="923"/>
      <c r="CJ98" s="923"/>
      <c r="CK98" s="923"/>
      <c r="CL98" s="924"/>
      <c r="CM98" s="922"/>
      <c r="CN98" s="923"/>
      <c r="CO98" s="923"/>
      <c r="CP98" s="923"/>
      <c r="CQ98" s="924"/>
      <c r="CR98" s="922"/>
      <c r="CS98" s="923"/>
      <c r="CT98" s="923"/>
      <c r="CU98" s="923"/>
      <c r="CV98" s="924"/>
      <c r="CW98" s="922"/>
      <c r="CX98" s="923"/>
      <c r="CY98" s="923"/>
      <c r="CZ98" s="923"/>
      <c r="DA98" s="924"/>
      <c r="DB98" s="922"/>
      <c r="DC98" s="923"/>
      <c r="DD98" s="923"/>
      <c r="DE98" s="923"/>
      <c r="DF98" s="924"/>
      <c r="DG98" s="922"/>
      <c r="DH98" s="923"/>
      <c r="DI98" s="923"/>
      <c r="DJ98" s="923"/>
      <c r="DK98" s="924"/>
      <c r="DL98" s="922"/>
      <c r="DM98" s="923"/>
      <c r="DN98" s="923"/>
      <c r="DO98" s="923"/>
      <c r="DP98" s="924"/>
      <c r="DQ98" s="922"/>
      <c r="DR98" s="923"/>
      <c r="DS98" s="923"/>
      <c r="DT98" s="923"/>
      <c r="DU98" s="924"/>
      <c r="DV98" s="919"/>
      <c r="DW98" s="920"/>
      <c r="DX98" s="920"/>
      <c r="DY98" s="920"/>
      <c r="DZ98" s="921"/>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5"/>
      <c r="BT99" s="926"/>
      <c r="BU99" s="926"/>
      <c r="BV99" s="926"/>
      <c r="BW99" s="926"/>
      <c r="BX99" s="926"/>
      <c r="BY99" s="926"/>
      <c r="BZ99" s="926"/>
      <c r="CA99" s="926"/>
      <c r="CB99" s="926"/>
      <c r="CC99" s="926"/>
      <c r="CD99" s="926"/>
      <c r="CE99" s="926"/>
      <c r="CF99" s="926"/>
      <c r="CG99" s="927"/>
      <c r="CH99" s="922"/>
      <c r="CI99" s="923"/>
      <c r="CJ99" s="923"/>
      <c r="CK99" s="923"/>
      <c r="CL99" s="924"/>
      <c r="CM99" s="922"/>
      <c r="CN99" s="923"/>
      <c r="CO99" s="923"/>
      <c r="CP99" s="923"/>
      <c r="CQ99" s="924"/>
      <c r="CR99" s="922"/>
      <c r="CS99" s="923"/>
      <c r="CT99" s="923"/>
      <c r="CU99" s="923"/>
      <c r="CV99" s="924"/>
      <c r="CW99" s="922"/>
      <c r="CX99" s="923"/>
      <c r="CY99" s="923"/>
      <c r="CZ99" s="923"/>
      <c r="DA99" s="924"/>
      <c r="DB99" s="922"/>
      <c r="DC99" s="923"/>
      <c r="DD99" s="923"/>
      <c r="DE99" s="923"/>
      <c r="DF99" s="924"/>
      <c r="DG99" s="922"/>
      <c r="DH99" s="923"/>
      <c r="DI99" s="923"/>
      <c r="DJ99" s="923"/>
      <c r="DK99" s="924"/>
      <c r="DL99" s="922"/>
      <c r="DM99" s="923"/>
      <c r="DN99" s="923"/>
      <c r="DO99" s="923"/>
      <c r="DP99" s="924"/>
      <c r="DQ99" s="922"/>
      <c r="DR99" s="923"/>
      <c r="DS99" s="923"/>
      <c r="DT99" s="923"/>
      <c r="DU99" s="924"/>
      <c r="DV99" s="919"/>
      <c r="DW99" s="920"/>
      <c r="DX99" s="920"/>
      <c r="DY99" s="920"/>
      <c r="DZ99" s="921"/>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5"/>
      <c r="BT100" s="926"/>
      <c r="BU100" s="926"/>
      <c r="BV100" s="926"/>
      <c r="BW100" s="926"/>
      <c r="BX100" s="926"/>
      <c r="BY100" s="926"/>
      <c r="BZ100" s="926"/>
      <c r="CA100" s="926"/>
      <c r="CB100" s="926"/>
      <c r="CC100" s="926"/>
      <c r="CD100" s="926"/>
      <c r="CE100" s="926"/>
      <c r="CF100" s="926"/>
      <c r="CG100" s="927"/>
      <c r="CH100" s="922"/>
      <c r="CI100" s="923"/>
      <c r="CJ100" s="923"/>
      <c r="CK100" s="923"/>
      <c r="CL100" s="924"/>
      <c r="CM100" s="922"/>
      <c r="CN100" s="923"/>
      <c r="CO100" s="923"/>
      <c r="CP100" s="923"/>
      <c r="CQ100" s="924"/>
      <c r="CR100" s="922"/>
      <c r="CS100" s="923"/>
      <c r="CT100" s="923"/>
      <c r="CU100" s="923"/>
      <c r="CV100" s="924"/>
      <c r="CW100" s="922"/>
      <c r="CX100" s="923"/>
      <c r="CY100" s="923"/>
      <c r="CZ100" s="923"/>
      <c r="DA100" s="924"/>
      <c r="DB100" s="922"/>
      <c r="DC100" s="923"/>
      <c r="DD100" s="923"/>
      <c r="DE100" s="923"/>
      <c r="DF100" s="924"/>
      <c r="DG100" s="922"/>
      <c r="DH100" s="923"/>
      <c r="DI100" s="923"/>
      <c r="DJ100" s="923"/>
      <c r="DK100" s="924"/>
      <c r="DL100" s="922"/>
      <c r="DM100" s="923"/>
      <c r="DN100" s="923"/>
      <c r="DO100" s="923"/>
      <c r="DP100" s="924"/>
      <c r="DQ100" s="922"/>
      <c r="DR100" s="923"/>
      <c r="DS100" s="923"/>
      <c r="DT100" s="923"/>
      <c r="DU100" s="924"/>
      <c r="DV100" s="919"/>
      <c r="DW100" s="920"/>
      <c r="DX100" s="920"/>
      <c r="DY100" s="920"/>
      <c r="DZ100" s="921"/>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5"/>
      <c r="BT101" s="926"/>
      <c r="BU101" s="926"/>
      <c r="BV101" s="926"/>
      <c r="BW101" s="926"/>
      <c r="BX101" s="926"/>
      <c r="BY101" s="926"/>
      <c r="BZ101" s="926"/>
      <c r="CA101" s="926"/>
      <c r="CB101" s="926"/>
      <c r="CC101" s="926"/>
      <c r="CD101" s="926"/>
      <c r="CE101" s="926"/>
      <c r="CF101" s="926"/>
      <c r="CG101" s="927"/>
      <c r="CH101" s="922"/>
      <c r="CI101" s="923"/>
      <c r="CJ101" s="923"/>
      <c r="CK101" s="923"/>
      <c r="CL101" s="924"/>
      <c r="CM101" s="922"/>
      <c r="CN101" s="923"/>
      <c r="CO101" s="923"/>
      <c r="CP101" s="923"/>
      <c r="CQ101" s="924"/>
      <c r="CR101" s="922"/>
      <c r="CS101" s="923"/>
      <c r="CT101" s="923"/>
      <c r="CU101" s="923"/>
      <c r="CV101" s="924"/>
      <c r="CW101" s="922"/>
      <c r="CX101" s="923"/>
      <c r="CY101" s="923"/>
      <c r="CZ101" s="923"/>
      <c r="DA101" s="924"/>
      <c r="DB101" s="922"/>
      <c r="DC101" s="923"/>
      <c r="DD101" s="923"/>
      <c r="DE101" s="923"/>
      <c r="DF101" s="924"/>
      <c r="DG101" s="922"/>
      <c r="DH101" s="923"/>
      <c r="DI101" s="923"/>
      <c r="DJ101" s="923"/>
      <c r="DK101" s="924"/>
      <c r="DL101" s="922"/>
      <c r="DM101" s="923"/>
      <c r="DN101" s="923"/>
      <c r="DO101" s="923"/>
      <c r="DP101" s="924"/>
      <c r="DQ101" s="922"/>
      <c r="DR101" s="923"/>
      <c r="DS101" s="923"/>
      <c r="DT101" s="923"/>
      <c r="DU101" s="924"/>
      <c r="DV101" s="919"/>
      <c r="DW101" s="920"/>
      <c r="DX101" s="920"/>
      <c r="DY101" s="920"/>
      <c r="DZ101" s="921"/>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380</v>
      </c>
      <c r="BR102" s="850" t="s">
        <v>409</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v>139</v>
      </c>
      <c r="CS102" s="912"/>
      <c r="CT102" s="912"/>
      <c r="CU102" s="912"/>
      <c r="CV102" s="953"/>
      <c r="CW102" s="952"/>
      <c r="CX102" s="912"/>
      <c r="CY102" s="912"/>
      <c r="CZ102" s="912"/>
      <c r="DA102" s="953"/>
      <c r="DB102" s="952"/>
      <c r="DC102" s="912"/>
      <c r="DD102" s="912"/>
      <c r="DE102" s="912"/>
      <c r="DF102" s="953"/>
      <c r="DG102" s="952"/>
      <c r="DH102" s="912"/>
      <c r="DI102" s="912"/>
      <c r="DJ102" s="912"/>
      <c r="DK102" s="953"/>
      <c r="DL102" s="952"/>
      <c r="DM102" s="912"/>
      <c r="DN102" s="912"/>
      <c r="DO102" s="912"/>
      <c r="DP102" s="953"/>
      <c r="DQ102" s="952"/>
      <c r="DR102" s="912"/>
      <c r="DS102" s="912"/>
      <c r="DT102" s="912"/>
      <c r="DU102" s="953"/>
      <c r="DV102" s="976"/>
      <c r="DW102" s="977"/>
      <c r="DX102" s="977"/>
      <c r="DY102" s="977"/>
      <c r="DZ102" s="978"/>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410</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411</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412</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413</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1" t="s">
        <v>414</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415</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4" t="s">
        <v>416</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417</v>
      </c>
      <c r="AB109" s="955"/>
      <c r="AC109" s="955"/>
      <c r="AD109" s="955"/>
      <c r="AE109" s="956"/>
      <c r="AF109" s="954" t="s">
        <v>297</v>
      </c>
      <c r="AG109" s="955"/>
      <c r="AH109" s="955"/>
      <c r="AI109" s="955"/>
      <c r="AJ109" s="956"/>
      <c r="AK109" s="954" t="s">
        <v>296</v>
      </c>
      <c r="AL109" s="955"/>
      <c r="AM109" s="955"/>
      <c r="AN109" s="955"/>
      <c r="AO109" s="956"/>
      <c r="AP109" s="954" t="s">
        <v>418</v>
      </c>
      <c r="AQ109" s="955"/>
      <c r="AR109" s="955"/>
      <c r="AS109" s="955"/>
      <c r="AT109" s="957"/>
      <c r="AU109" s="974" t="s">
        <v>416</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417</v>
      </c>
      <c r="BR109" s="955"/>
      <c r="BS109" s="955"/>
      <c r="BT109" s="955"/>
      <c r="BU109" s="956"/>
      <c r="BV109" s="954" t="s">
        <v>297</v>
      </c>
      <c r="BW109" s="955"/>
      <c r="BX109" s="955"/>
      <c r="BY109" s="955"/>
      <c r="BZ109" s="956"/>
      <c r="CA109" s="954" t="s">
        <v>296</v>
      </c>
      <c r="CB109" s="955"/>
      <c r="CC109" s="955"/>
      <c r="CD109" s="955"/>
      <c r="CE109" s="956"/>
      <c r="CF109" s="975" t="s">
        <v>418</v>
      </c>
      <c r="CG109" s="975"/>
      <c r="CH109" s="975"/>
      <c r="CI109" s="975"/>
      <c r="CJ109" s="975"/>
      <c r="CK109" s="954" t="s">
        <v>419</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417</v>
      </c>
      <c r="DH109" s="955"/>
      <c r="DI109" s="955"/>
      <c r="DJ109" s="955"/>
      <c r="DK109" s="956"/>
      <c r="DL109" s="954" t="s">
        <v>297</v>
      </c>
      <c r="DM109" s="955"/>
      <c r="DN109" s="955"/>
      <c r="DO109" s="955"/>
      <c r="DP109" s="956"/>
      <c r="DQ109" s="954" t="s">
        <v>296</v>
      </c>
      <c r="DR109" s="955"/>
      <c r="DS109" s="955"/>
      <c r="DT109" s="955"/>
      <c r="DU109" s="956"/>
      <c r="DV109" s="954" t="s">
        <v>418</v>
      </c>
      <c r="DW109" s="955"/>
      <c r="DX109" s="955"/>
      <c r="DY109" s="955"/>
      <c r="DZ109" s="957"/>
    </row>
    <row r="110" spans="1:131" s="226" customFormat="1" ht="26.25" customHeight="1" x14ac:dyDescent="0.15">
      <c r="A110" s="958" t="s">
        <v>420</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3116709</v>
      </c>
      <c r="AB110" s="962"/>
      <c r="AC110" s="962"/>
      <c r="AD110" s="962"/>
      <c r="AE110" s="963"/>
      <c r="AF110" s="964">
        <v>3241430</v>
      </c>
      <c r="AG110" s="962"/>
      <c r="AH110" s="962"/>
      <c r="AI110" s="962"/>
      <c r="AJ110" s="963"/>
      <c r="AK110" s="964">
        <v>3216916</v>
      </c>
      <c r="AL110" s="962"/>
      <c r="AM110" s="962"/>
      <c r="AN110" s="962"/>
      <c r="AO110" s="963"/>
      <c r="AP110" s="965">
        <v>22</v>
      </c>
      <c r="AQ110" s="966"/>
      <c r="AR110" s="966"/>
      <c r="AS110" s="966"/>
      <c r="AT110" s="967"/>
      <c r="AU110" s="968" t="s">
        <v>66</v>
      </c>
      <c r="AV110" s="969"/>
      <c r="AW110" s="969"/>
      <c r="AX110" s="969"/>
      <c r="AY110" s="969"/>
      <c r="AZ110" s="1010" t="s">
        <v>421</v>
      </c>
      <c r="BA110" s="959"/>
      <c r="BB110" s="959"/>
      <c r="BC110" s="959"/>
      <c r="BD110" s="959"/>
      <c r="BE110" s="959"/>
      <c r="BF110" s="959"/>
      <c r="BG110" s="959"/>
      <c r="BH110" s="959"/>
      <c r="BI110" s="959"/>
      <c r="BJ110" s="959"/>
      <c r="BK110" s="959"/>
      <c r="BL110" s="959"/>
      <c r="BM110" s="959"/>
      <c r="BN110" s="959"/>
      <c r="BO110" s="959"/>
      <c r="BP110" s="960"/>
      <c r="BQ110" s="996">
        <v>28148058</v>
      </c>
      <c r="BR110" s="997"/>
      <c r="BS110" s="997"/>
      <c r="BT110" s="997"/>
      <c r="BU110" s="997"/>
      <c r="BV110" s="997">
        <v>27056458</v>
      </c>
      <c r="BW110" s="997"/>
      <c r="BX110" s="997"/>
      <c r="BY110" s="997"/>
      <c r="BZ110" s="997"/>
      <c r="CA110" s="997">
        <v>26266365</v>
      </c>
      <c r="CB110" s="997"/>
      <c r="CC110" s="997"/>
      <c r="CD110" s="997"/>
      <c r="CE110" s="997"/>
      <c r="CF110" s="1011">
        <v>179.5</v>
      </c>
      <c r="CG110" s="1012"/>
      <c r="CH110" s="1012"/>
      <c r="CI110" s="1012"/>
      <c r="CJ110" s="1012"/>
      <c r="CK110" s="1013" t="s">
        <v>422</v>
      </c>
      <c r="CL110" s="1014"/>
      <c r="CM110" s="993" t="s">
        <v>423</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139</v>
      </c>
      <c r="DH110" s="997"/>
      <c r="DI110" s="997"/>
      <c r="DJ110" s="997"/>
      <c r="DK110" s="997"/>
      <c r="DL110" s="997" t="s">
        <v>139</v>
      </c>
      <c r="DM110" s="997"/>
      <c r="DN110" s="997"/>
      <c r="DO110" s="997"/>
      <c r="DP110" s="997"/>
      <c r="DQ110" s="997" t="s">
        <v>139</v>
      </c>
      <c r="DR110" s="997"/>
      <c r="DS110" s="997"/>
      <c r="DT110" s="997"/>
      <c r="DU110" s="997"/>
      <c r="DV110" s="998" t="s">
        <v>139</v>
      </c>
      <c r="DW110" s="998"/>
      <c r="DX110" s="998"/>
      <c r="DY110" s="998"/>
      <c r="DZ110" s="999"/>
    </row>
    <row r="111" spans="1:131" s="226" customFormat="1" ht="26.25" customHeight="1" x14ac:dyDescent="0.15">
      <c r="A111" s="1000" t="s">
        <v>424</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139</v>
      </c>
      <c r="AB111" s="1004"/>
      <c r="AC111" s="1004"/>
      <c r="AD111" s="1004"/>
      <c r="AE111" s="1005"/>
      <c r="AF111" s="1006" t="s">
        <v>425</v>
      </c>
      <c r="AG111" s="1004"/>
      <c r="AH111" s="1004"/>
      <c r="AI111" s="1004"/>
      <c r="AJ111" s="1005"/>
      <c r="AK111" s="1006" t="s">
        <v>139</v>
      </c>
      <c r="AL111" s="1004"/>
      <c r="AM111" s="1004"/>
      <c r="AN111" s="1004"/>
      <c r="AO111" s="1005"/>
      <c r="AP111" s="1007" t="s">
        <v>139</v>
      </c>
      <c r="AQ111" s="1008"/>
      <c r="AR111" s="1008"/>
      <c r="AS111" s="1008"/>
      <c r="AT111" s="1009"/>
      <c r="AU111" s="970"/>
      <c r="AV111" s="971"/>
      <c r="AW111" s="971"/>
      <c r="AX111" s="971"/>
      <c r="AY111" s="971"/>
      <c r="AZ111" s="1019" t="s">
        <v>426</v>
      </c>
      <c r="BA111" s="1020"/>
      <c r="BB111" s="1020"/>
      <c r="BC111" s="1020"/>
      <c r="BD111" s="1020"/>
      <c r="BE111" s="1020"/>
      <c r="BF111" s="1020"/>
      <c r="BG111" s="1020"/>
      <c r="BH111" s="1020"/>
      <c r="BI111" s="1020"/>
      <c r="BJ111" s="1020"/>
      <c r="BK111" s="1020"/>
      <c r="BL111" s="1020"/>
      <c r="BM111" s="1020"/>
      <c r="BN111" s="1020"/>
      <c r="BO111" s="1020"/>
      <c r="BP111" s="1021"/>
      <c r="BQ111" s="989">
        <v>270675</v>
      </c>
      <c r="BR111" s="990"/>
      <c r="BS111" s="990"/>
      <c r="BT111" s="990"/>
      <c r="BU111" s="990"/>
      <c r="BV111" s="990">
        <v>267288</v>
      </c>
      <c r="BW111" s="990"/>
      <c r="BX111" s="990"/>
      <c r="BY111" s="990"/>
      <c r="BZ111" s="990"/>
      <c r="CA111" s="990">
        <v>263843</v>
      </c>
      <c r="CB111" s="990"/>
      <c r="CC111" s="990"/>
      <c r="CD111" s="990"/>
      <c r="CE111" s="990"/>
      <c r="CF111" s="984">
        <v>1.8</v>
      </c>
      <c r="CG111" s="985"/>
      <c r="CH111" s="985"/>
      <c r="CI111" s="985"/>
      <c r="CJ111" s="985"/>
      <c r="CK111" s="1015"/>
      <c r="CL111" s="1016"/>
      <c r="CM111" s="986" t="s">
        <v>427</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425</v>
      </c>
      <c r="DH111" s="990"/>
      <c r="DI111" s="990"/>
      <c r="DJ111" s="990"/>
      <c r="DK111" s="990"/>
      <c r="DL111" s="990" t="s">
        <v>425</v>
      </c>
      <c r="DM111" s="990"/>
      <c r="DN111" s="990"/>
      <c r="DO111" s="990"/>
      <c r="DP111" s="990"/>
      <c r="DQ111" s="990" t="s">
        <v>425</v>
      </c>
      <c r="DR111" s="990"/>
      <c r="DS111" s="990"/>
      <c r="DT111" s="990"/>
      <c r="DU111" s="990"/>
      <c r="DV111" s="991" t="s">
        <v>139</v>
      </c>
      <c r="DW111" s="991"/>
      <c r="DX111" s="991"/>
      <c r="DY111" s="991"/>
      <c r="DZ111" s="992"/>
    </row>
    <row r="112" spans="1:131" s="226" customFormat="1" ht="26.25" customHeight="1" x14ac:dyDescent="0.15">
      <c r="A112" s="1022" t="s">
        <v>428</v>
      </c>
      <c r="B112" s="1023"/>
      <c r="C112" s="1020" t="s">
        <v>429</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139</v>
      </c>
      <c r="AB112" s="1029"/>
      <c r="AC112" s="1029"/>
      <c r="AD112" s="1029"/>
      <c r="AE112" s="1030"/>
      <c r="AF112" s="1031" t="s">
        <v>139</v>
      </c>
      <c r="AG112" s="1029"/>
      <c r="AH112" s="1029"/>
      <c r="AI112" s="1029"/>
      <c r="AJ112" s="1030"/>
      <c r="AK112" s="1031" t="s">
        <v>139</v>
      </c>
      <c r="AL112" s="1029"/>
      <c r="AM112" s="1029"/>
      <c r="AN112" s="1029"/>
      <c r="AO112" s="1030"/>
      <c r="AP112" s="1032" t="s">
        <v>139</v>
      </c>
      <c r="AQ112" s="1033"/>
      <c r="AR112" s="1033"/>
      <c r="AS112" s="1033"/>
      <c r="AT112" s="1034"/>
      <c r="AU112" s="970"/>
      <c r="AV112" s="971"/>
      <c r="AW112" s="971"/>
      <c r="AX112" s="971"/>
      <c r="AY112" s="971"/>
      <c r="AZ112" s="1019" t="s">
        <v>430</v>
      </c>
      <c r="BA112" s="1020"/>
      <c r="BB112" s="1020"/>
      <c r="BC112" s="1020"/>
      <c r="BD112" s="1020"/>
      <c r="BE112" s="1020"/>
      <c r="BF112" s="1020"/>
      <c r="BG112" s="1020"/>
      <c r="BH112" s="1020"/>
      <c r="BI112" s="1020"/>
      <c r="BJ112" s="1020"/>
      <c r="BK112" s="1020"/>
      <c r="BL112" s="1020"/>
      <c r="BM112" s="1020"/>
      <c r="BN112" s="1020"/>
      <c r="BO112" s="1020"/>
      <c r="BP112" s="1021"/>
      <c r="BQ112" s="989">
        <v>4596328</v>
      </c>
      <c r="BR112" s="990"/>
      <c r="BS112" s="990"/>
      <c r="BT112" s="990"/>
      <c r="BU112" s="990"/>
      <c r="BV112" s="990">
        <v>4385698</v>
      </c>
      <c r="BW112" s="990"/>
      <c r="BX112" s="990"/>
      <c r="BY112" s="990"/>
      <c r="BZ112" s="990"/>
      <c r="CA112" s="990">
        <v>3978223</v>
      </c>
      <c r="CB112" s="990"/>
      <c r="CC112" s="990"/>
      <c r="CD112" s="990"/>
      <c r="CE112" s="990"/>
      <c r="CF112" s="984">
        <v>27.2</v>
      </c>
      <c r="CG112" s="985"/>
      <c r="CH112" s="985"/>
      <c r="CI112" s="985"/>
      <c r="CJ112" s="985"/>
      <c r="CK112" s="1015"/>
      <c r="CL112" s="1016"/>
      <c r="CM112" s="986" t="s">
        <v>431</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425</v>
      </c>
      <c r="DH112" s="990"/>
      <c r="DI112" s="990"/>
      <c r="DJ112" s="990"/>
      <c r="DK112" s="990"/>
      <c r="DL112" s="990" t="s">
        <v>425</v>
      </c>
      <c r="DM112" s="990"/>
      <c r="DN112" s="990"/>
      <c r="DO112" s="990"/>
      <c r="DP112" s="990"/>
      <c r="DQ112" s="990" t="s">
        <v>425</v>
      </c>
      <c r="DR112" s="990"/>
      <c r="DS112" s="990"/>
      <c r="DT112" s="990"/>
      <c r="DU112" s="990"/>
      <c r="DV112" s="991" t="s">
        <v>139</v>
      </c>
      <c r="DW112" s="991"/>
      <c r="DX112" s="991"/>
      <c r="DY112" s="991"/>
      <c r="DZ112" s="992"/>
    </row>
    <row r="113" spans="1:130" s="226" customFormat="1" ht="26.25" customHeight="1" x14ac:dyDescent="0.15">
      <c r="A113" s="1024"/>
      <c r="B113" s="1025"/>
      <c r="C113" s="1020" t="s">
        <v>432</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555</v>
      </c>
      <c r="AB113" s="1004"/>
      <c r="AC113" s="1004"/>
      <c r="AD113" s="1004"/>
      <c r="AE113" s="1005"/>
      <c r="AF113" s="1006">
        <v>6274</v>
      </c>
      <c r="AG113" s="1004"/>
      <c r="AH113" s="1004"/>
      <c r="AI113" s="1004"/>
      <c r="AJ113" s="1005"/>
      <c r="AK113" s="1006">
        <v>648</v>
      </c>
      <c r="AL113" s="1004"/>
      <c r="AM113" s="1004"/>
      <c r="AN113" s="1004"/>
      <c r="AO113" s="1005"/>
      <c r="AP113" s="1007">
        <v>0</v>
      </c>
      <c r="AQ113" s="1008"/>
      <c r="AR113" s="1008"/>
      <c r="AS113" s="1008"/>
      <c r="AT113" s="1009"/>
      <c r="AU113" s="970"/>
      <c r="AV113" s="971"/>
      <c r="AW113" s="971"/>
      <c r="AX113" s="971"/>
      <c r="AY113" s="971"/>
      <c r="AZ113" s="1019" t="s">
        <v>433</v>
      </c>
      <c r="BA113" s="1020"/>
      <c r="BB113" s="1020"/>
      <c r="BC113" s="1020"/>
      <c r="BD113" s="1020"/>
      <c r="BE113" s="1020"/>
      <c r="BF113" s="1020"/>
      <c r="BG113" s="1020"/>
      <c r="BH113" s="1020"/>
      <c r="BI113" s="1020"/>
      <c r="BJ113" s="1020"/>
      <c r="BK113" s="1020"/>
      <c r="BL113" s="1020"/>
      <c r="BM113" s="1020"/>
      <c r="BN113" s="1020"/>
      <c r="BO113" s="1020"/>
      <c r="BP113" s="1021"/>
      <c r="BQ113" s="989">
        <v>355342</v>
      </c>
      <c r="BR113" s="990"/>
      <c r="BS113" s="990"/>
      <c r="BT113" s="990"/>
      <c r="BU113" s="990"/>
      <c r="BV113" s="990">
        <v>654261</v>
      </c>
      <c r="BW113" s="990"/>
      <c r="BX113" s="990"/>
      <c r="BY113" s="990"/>
      <c r="BZ113" s="990"/>
      <c r="CA113" s="990">
        <v>603866</v>
      </c>
      <c r="CB113" s="990"/>
      <c r="CC113" s="990"/>
      <c r="CD113" s="990"/>
      <c r="CE113" s="990"/>
      <c r="CF113" s="984">
        <v>4.0999999999999996</v>
      </c>
      <c r="CG113" s="985"/>
      <c r="CH113" s="985"/>
      <c r="CI113" s="985"/>
      <c r="CJ113" s="985"/>
      <c r="CK113" s="1015"/>
      <c r="CL113" s="1016"/>
      <c r="CM113" s="986" t="s">
        <v>434</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v>270675</v>
      </c>
      <c r="DH113" s="1029"/>
      <c r="DI113" s="1029"/>
      <c r="DJ113" s="1029"/>
      <c r="DK113" s="1030"/>
      <c r="DL113" s="1031">
        <v>267288</v>
      </c>
      <c r="DM113" s="1029"/>
      <c r="DN113" s="1029"/>
      <c r="DO113" s="1029"/>
      <c r="DP113" s="1030"/>
      <c r="DQ113" s="1031">
        <v>263843</v>
      </c>
      <c r="DR113" s="1029"/>
      <c r="DS113" s="1029"/>
      <c r="DT113" s="1029"/>
      <c r="DU113" s="1030"/>
      <c r="DV113" s="1032">
        <v>1.8</v>
      </c>
      <c r="DW113" s="1033"/>
      <c r="DX113" s="1033"/>
      <c r="DY113" s="1033"/>
      <c r="DZ113" s="1034"/>
    </row>
    <row r="114" spans="1:130" s="226" customFormat="1" ht="26.25" customHeight="1" x14ac:dyDescent="0.15">
      <c r="A114" s="1024"/>
      <c r="B114" s="1025"/>
      <c r="C114" s="1020" t="s">
        <v>435</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8475</v>
      </c>
      <c r="AB114" s="1029"/>
      <c r="AC114" s="1029"/>
      <c r="AD114" s="1029"/>
      <c r="AE114" s="1030"/>
      <c r="AF114" s="1031">
        <v>51945</v>
      </c>
      <c r="AG114" s="1029"/>
      <c r="AH114" s="1029"/>
      <c r="AI114" s="1029"/>
      <c r="AJ114" s="1030"/>
      <c r="AK114" s="1031">
        <v>52754</v>
      </c>
      <c r="AL114" s="1029"/>
      <c r="AM114" s="1029"/>
      <c r="AN114" s="1029"/>
      <c r="AO114" s="1030"/>
      <c r="AP114" s="1032">
        <v>0.4</v>
      </c>
      <c r="AQ114" s="1033"/>
      <c r="AR114" s="1033"/>
      <c r="AS114" s="1033"/>
      <c r="AT114" s="1034"/>
      <c r="AU114" s="970"/>
      <c r="AV114" s="971"/>
      <c r="AW114" s="971"/>
      <c r="AX114" s="971"/>
      <c r="AY114" s="971"/>
      <c r="AZ114" s="1019" t="s">
        <v>436</v>
      </c>
      <c r="BA114" s="1020"/>
      <c r="BB114" s="1020"/>
      <c r="BC114" s="1020"/>
      <c r="BD114" s="1020"/>
      <c r="BE114" s="1020"/>
      <c r="BF114" s="1020"/>
      <c r="BG114" s="1020"/>
      <c r="BH114" s="1020"/>
      <c r="BI114" s="1020"/>
      <c r="BJ114" s="1020"/>
      <c r="BK114" s="1020"/>
      <c r="BL114" s="1020"/>
      <c r="BM114" s="1020"/>
      <c r="BN114" s="1020"/>
      <c r="BO114" s="1020"/>
      <c r="BP114" s="1021"/>
      <c r="BQ114" s="989">
        <v>2743147</v>
      </c>
      <c r="BR114" s="990"/>
      <c r="BS114" s="990"/>
      <c r="BT114" s="990"/>
      <c r="BU114" s="990"/>
      <c r="BV114" s="990">
        <v>2840153</v>
      </c>
      <c r="BW114" s="990"/>
      <c r="BX114" s="990"/>
      <c r="BY114" s="990"/>
      <c r="BZ114" s="990"/>
      <c r="CA114" s="990">
        <v>2826815</v>
      </c>
      <c r="CB114" s="990"/>
      <c r="CC114" s="990"/>
      <c r="CD114" s="990"/>
      <c r="CE114" s="990"/>
      <c r="CF114" s="984">
        <v>19.3</v>
      </c>
      <c r="CG114" s="985"/>
      <c r="CH114" s="985"/>
      <c r="CI114" s="985"/>
      <c r="CJ114" s="985"/>
      <c r="CK114" s="1015"/>
      <c r="CL114" s="1016"/>
      <c r="CM114" s="986" t="s">
        <v>437</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425</v>
      </c>
      <c r="DH114" s="1029"/>
      <c r="DI114" s="1029"/>
      <c r="DJ114" s="1029"/>
      <c r="DK114" s="1030"/>
      <c r="DL114" s="1031" t="s">
        <v>425</v>
      </c>
      <c r="DM114" s="1029"/>
      <c r="DN114" s="1029"/>
      <c r="DO114" s="1029"/>
      <c r="DP114" s="1030"/>
      <c r="DQ114" s="1031" t="s">
        <v>139</v>
      </c>
      <c r="DR114" s="1029"/>
      <c r="DS114" s="1029"/>
      <c r="DT114" s="1029"/>
      <c r="DU114" s="1030"/>
      <c r="DV114" s="1032" t="s">
        <v>139</v>
      </c>
      <c r="DW114" s="1033"/>
      <c r="DX114" s="1033"/>
      <c r="DY114" s="1033"/>
      <c r="DZ114" s="1034"/>
    </row>
    <row r="115" spans="1:130" s="226" customFormat="1" ht="26.25" customHeight="1" x14ac:dyDescent="0.15">
      <c r="A115" s="1024"/>
      <c r="B115" s="1025"/>
      <c r="C115" s="1020" t="s">
        <v>438</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t="s">
        <v>139</v>
      </c>
      <c r="AB115" s="1004"/>
      <c r="AC115" s="1004"/>
      <c r="AD115" s="1004"/>
      <c r="AE115" s="1005"/>
      <c r="AF115" s="1006" t="s">
        <v>425</v>
      </c>
      <c r="AG115" s="1004"/>
      <c r="AH115" s="1004"/>
      <c r="AI115" s="1004"/>
      <c r="AJ115" s="1005"/>
      <c r="AK115" s="1006" t="s">
        <v>139</v>
      </c>
      <c r="AL115" s="1004"/>
      <c r="AM115" s="1004"/>
      <c r="AN115" s="1004"/>
      <c r="AO115" s="1005"/>
      <c r="AP115" s="1007" t="s">
        <v>139</v>
      </c>
      <c r="AQ115" s="1008"/>
      <c r="AR115" s="1008"/>
      <c r="AS115" s="1008"/>
      <c r="AT115" s="1009"/>
      <c r="AU115" s="970"/>
      <c r="AV115" s="971"/>
      <c r="AW115" s="971"/>
      <c r="AX115" s="971"/>
      <c r="AY115" s="971"/>
      <c r="AZ115" s="1019" t="s">
        <v>439</v>
      </c>
      <c r="BA115" s="1020"/>
      <c r="BB115" s="1020"/>
      <c r="BC115" s="1020"/>
      <c r="BD115" s="1020"/>
      <c r="BE115" s="1020"/>
      <c r="BF115" s="1020"/>
      <c r="BG115" s="1020"/>
      <c r="BH115" s="1020"/>
      <c r="BI115" s="1020"/>
      <c r="BJ115" s="1020"/>
      <c r="BK115" s="1020"/>
      <c r="BL115" s="1020"/>
      <c r="BM115" s="1020"/>
      <c r="BN115" s="1020"/>
      <c r="BO115" s="1020"/>
      <c r="BP115" s="1021"/>
      <c r="BQ115" s="989" t="s">
        <v>139</v>
      </c>
      <c r="BR115" s="990"/>
      <c r="BS115" s="990"/>
      <c r="BT115" s="990"/>
      <c r="BU115" s="990"/>
      <c r="BV115" s="990" t="s">
        <v>139</v>
      </c>
      <c r="BW115" s="990"/>
      <c r="BX115" s="990"/>
      <c r="BY115" s="990"/>
      <c r="BZ115" s="990"/>
      <c r="CA115" s="990" t="s">
        <v>139</v>
      </c>
      <c r="CB115" s="990"/>
      <c r="CC115" s="990"/>
      <c r="CD115" s="990"/>
      <c r="CE115" s="990"/>
      <c r="CF115" s="984" t="s">
        <v>139</v>
      </c>
      <c r="CG115" s="985"/>
      <c r="CH115" s="985"/>
      <c r="CI115" s="985"/>
      <c r="CJ115" s="985"/>
      <c r="CK115" s="1015"/>
      <c r="CL115" s="1016"/>
      <c r="CM115" s="1019" t="s">
        <v>440</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139</v>
      </c>
      <c r="DH115" s="1029"/>
      <c r="DI115" s="1029"/>
      <c r="DJ115" s="1029"/>
      <c r="DK115" s="1030"/>
      <c r="DL115" s="1031" t="s">
        <v>139</v>
      </c>
      <c r="DM115" s="1029"/>
      <c r="DN115" s="1029"/>
      <c r="DO115" s="1029"/>
      <c r="DP115" s="1030"/>
      <c r="DQ115" s="1031" t="s">
        <v>425</v>
      </c>
      <c r="DR115" s="1029"/>
      <c r="DS115" s="1029"/>
      <c r="DT115" s="1029"/>
      <c r="DU115" s="1030"/>
      <c r="DV115" s="1032" t="s">
        <v>139</v>
      </c>
      <c r="DW115" s="1033"/>
      <c r="DX115" s="1033"/>
      <c r="DY115" s="1033"/>
      <c r="DZ115" s="1034"/>
    </row>
    <row r="116" spans="1:130" s="226" customFormat="1" ht="26.25" customHeight="1" x14ac:dyDescent="0.15">
      <c r="A116" s="1026"/>
      <c r="B116" s="1027"/>
      <c r="C116" s="1035" t="s">
        <v>441</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139</v>
      </c>
      <c r="AB116" s="1029"/>
      <c r="AC116" s="1029"/>
      <c r="AD116" s="1029"/>
      <c r="AE116" s="1030"/>
      <c r="AF116" s="1031" t="s">
        <v>139</v>
      </c>
      <c r="AG116" s="1029"/>
      <c r="AH116" s="1029"/>
      <c r="AI116" s="1029"/>
      <c r="AJ116" s="1030"/>
      <c r="AK116" s="1031" t="s">
        <v>425</v>
      </c>
      <c r="AL116" s="1029"/>
      <c r="AM116" s="1029"/>
      <c r="AN116" s="1029"/>
      <c r="AO116" s="1030"/>
      <c r="AP116" s="1032" t="s">
        <v>139</v>
      </c>
      <c r="AQ116" s="1033"/>
      <c r="AR116" s="1033"/>
      <c r="AS116" s="1033"/>
      <c r="AT116" s="1034"/>
      <c r="AU116" s="970"/>
      <c r="AV116" s="971"/>
      <c r="AW116" s="971"/>
      <c r="AX116" s="971"/>
      <c r="AY116" s="971"/>
      <c r="AZ116" s="1037" t="s">
        <v>442</v>
      </c>
      <c r="BA116" s="1038"/>
      <c r="BB116" s="1038"/>
      <c r="BC116" s="1038"/>
      <c r="BD116" s="1038"/>
      <c r="BE116" s="1038"/>
      <c r="BF116" s="1038"/>
      <c r="BG116" s="1038"/>
      <c r="BH116" s="1038"/>
      <c r="BI116" s="1038"/>
      <c r="BJ116" s="1038"/>
      <c r="BK116" s="1038"/>
      <c r="BL116" s="1038"/>
      <c r="BM116" s="1038"/>
      <c r="BN116" s="1038"/>
      <c r="BO116" s="1038"/>
      <c r="BP116" s="1039"/>
      <c r="BQ116" s="989" t="s">
        <v>425</v>
      </c>
      <c r="BR116" s="990"/>
      <c r="BS116" s="990"/>
      <c r="BT116" s="990"/>
      <c r="BU116" s="990"/>
      <c r="BV116" s="990" t="s">
        <v>425</v>
      </c>
      <c r="BW116" s="990"/>
      <c r="BX116" s="990"/>
      <c r="BY116" s="990"/>
      <c r="BZ116" s="990"/>
      <c r="CA116" s="990" t="s">
        <v>139</v>
      </c>
      <c r="CB116" s="990"/>
      <c r="CC116" s="990"/>
      <c r="CD116" s="990"/>
      <c r="CE116" s="990"/>
      <c r="CF116" s="984" t="s">
        <v>425</v>
      </c>
      <c r="CG116" s="985"/>
      <c r="CH116" s="985"/>
      <c r="CI116" s="985"/>
      <c r="CJ116" s="985"/>
      <c r="CK116" s="1015"/>
      <c r="CL116" s="1016"/>
      <c r="CM116" s="986" t="s">
        <v>443</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139</v>
      </c>
      <c r="DH116" s="1029"/>
      <c r="DI116" s="1029"/>
      <c r="DJ116" s="1029"/>
      <c r="DK116" s="1030"/>
      <c r="DL116" s="1031" t="s">
        <v>139</v>
      </c>
      <c r="DM116" s="1029"/>
      <c r="DN116" s="1029"/>
      <c r="DO116" s="1029"/>
      <c r="DP116" s="1030"/>
      <c r="DQ116" s="1031" t="s">
        <v>425</v>
      </c>
      <c r="DR116" s="1029"/>
      <c r="DS116" s="1029"/>
      <c r="DT116" s="1029"/>
      <c r="DU116" s="1030"/>
      <c r="DV116" s="1032" t="s">
        <v>425</v>
      </c>
      <c r="DW116" s="1033"/>
      <c r="DX116" s="1033"/>
      <c r="DY116" s="1033"/>
      <c r="DZ116" s="1034"/>
    </row>
    <row r="117" spans="1:130" s="226" customFormat="1" ht="26.25" customHeight="1" x14ac:dyDescent="0.15">
      <c r="A117" s="974" t="s">
        <v>180</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444</v>
      </c>
      <c r="Z117" s="956"/>
      <c r="AA117" s="1046">
        <v>3125739</v>
      </c>
      <c r="AB117" s="1047"/>
      <c r="AC117" s="1047"/>
      <c r="AD117" s="1047"/>
      <c r="AE117" s="1048"/>
      <c r="AF117" s="1049">
        <v>3299649</v>
      </c>
      <c r="AG117" s="1047"/>
      <c r="AH117" s="1047"/>
      <c r="AI117" s="1047"/>
      <c r="AJ117" s="1048"/>
      <c r="AK117" s="1049">
        <v>3270318</v>
      </c>
      <c r="AL117" s="1047"/>
      <c r="AM117" s="1047"/>
      <c r="AN117" s="1047"/>
      <c r="AO117" s="1048"/>
      <c r="AP117" s="1050"/>
      <c r="AQ117" s="1051"/>
      <c r="AR117" s="1051"/>
      <c r="AS117" s="1051"/>
      <c r="AT117" s="1052"/>
      <c r="AU117" s="970"/>
      <c r="AV117" s="971"/>
      <c r="AW117" s="971"/>
      <c r="AX117" s="971"/>
      <c r="AY117" s="971"/>
      <c r="AZ117" s="1037" t="s">
        <v>445</v>
      </c>
      <c r="BA117" s="1038"/>
      <c r="BB117" s="1038"/>
      <c r="BC117" s="1038"/>
      <c r="BD117" s="1038"/>
      <c r="BE117" s="1038"/>
      <c r="BF117" s="1038"/>
      <c r="BG117" s="1038"/>
      <c r="BH117" s="1038"/>
      <c r="BI117" s="1038"/>
      <c r="BJ117" s="1038"/>
      <c r="BK117" s="1038"/>
      <c r="BL117" s="1038"/>
      <c r="BM117" s="1038"/>
      <c r="BN117" s="1038"/>
      <c r="BO117" s="1038"/>
      <c r="BP117" s="1039"/>
      <c r="BQ117" s="989" t="s">
        <v>139</v>
      </c>
      <c r="BR117" s="990"/>
      <c r="BS117" s="990"/>
      <c r="BT117" s="990"/>
      <c r="BU117" s="990"/>
      <c r="BV117" s="990" t="s">
        <v>139</v>
      </c>
      <c r="BW117" s="990"/>
      <c r="BX117" s="990"/>
      <c r="BY117" s="990"/>
      <c r="BZ117" s="990"/>
      <c r="CA117" s="990" t="s">
        <v>139</v>
      </c>
      <c r="CB117" s="990"/>
      <c r="CC117" s="990"/>
      <c r="CD117" s="990"/>
      <c r="CE117" s="990"/>
      <c r="CF117" s="984" t="s">
        <v>139</v>
      </c>
      <c r="CG117" s="985"/>
      <c r="CH117" s="985"/>
      <c r="CI117" s="985"/>
      <c r="CJ117" s="985"/>
      <c r="CK117" s="1015"/>
      <c r="CL117" s="1016"/>
      <c r="CM117" s="986" t="s">
        <v>446</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139</v>
      </c>
      <c r="DH117" s="1029"/>
      <c r="DI117" s="1029"/>
      <c r="DJ117" s="1029"/>
      <c r="DK117" s="1030"/>
      <c r="DL117" s="1031" t="s">
        <v>139</v>
      </c>
      <c r="DM117" s="1029"/>
      <c r="DN117" s="1029"/>
      <c r="DO117" s="1029"/>
      <c r="DP117" s="1030"/>
      <c r="DQ117" s="1031" t="s">
        <v>139</v>
      </c>
      <c r="DR117" s="1029"/>
      <c r="DS117" s="1029"/>
      <c r="DT117" s="1029"/>
      <c r="DU117" s="1030"/>
      <c r="DV117" s="1032" t="s">
        <v>425</v>
      </c>
      <c r="DW117" s="1033"/>
      <c r="DX117" s="1033"/>
      <c r="DY117" s="1033"/>
      <c r="DZ117" s="1034"/>
    </row>
    <row r="118" spans="1:130" s="226" customFormat="1" ht="26.25" customHeight="1" x14ac:dyDescent="0.15">
      <c r="A118" s="974" t="s">
        <v>419</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417</v>
      </c>
      <c r="AB118" s="955"/>
      <c r="AC118" s="955"/>
      <c r="AD118" s="955"/>
      <c r="AE118" s="956"/>
      <c r="AF118" s="954" t="s">
        <v>297</v>
      </c>
      <c r="AG118" s="955"/>
      <c r="AH118" s="955"/>
      <c r="AI118" s="955"/>
      <c r="AJ118" s="956"/>
      <c r="AK118" s="954" t="s">
        <v>296</v>
      </c>
      <c r="AL118" s="955"/>
      <c r="AM118" s="955"/>
      <c r="AN118" s="955"/>
      <c r="AO118" s="956"/>
      <c r="AP118" s="1041" t="s">
        <v>418</v>
      </c>
      <c r="AQ118" s="1042"/>
      <c r="AR118" s="1042"/>
      <c r="AS118" s="1042"/>
      <c r="AT118" s="1043"/>
      <c r="AU118" s="970"/>
      <c r="AV118" s="971"/>
      <c r="AW118" s="971"/>
      <c r="AX118" s="971"/>
      <c r="AY118" s="971"/>
      <c r="AZ118" s="1044" t="s">
        <v>447</v>
      </c>
      <c r="BA118" s="1035"/>
      <c r="BB118" s="1035"/>
      <c r="BC118" s="1035"/>
      <c r="BD118" s="1035"/>
      <c r="BE118" s="1035"/>
      <c r="BF118" s="1035"/>
      <c r="BG118" s="1035"/>
      <c r="BH118" s="1035"/>
      <c r="BI118" s="1035"/>
      <c r="BJ118" s="1035"/>
      <c r="BK118" s="1035"/>
      <c r="BL118" s="1035"/>
      <c r="BM118" s="1035"/>
      <c r="BN118" s="1035"/>
      <c r="BO118" s="1035"/>
      <c r="BP118" s="1036"/>
      <c r="BQ118" s="1067" t="s">
        <v>139</v>
      </c>
      <c r="BR118" s="1068"/>
      <c r="BS118" s="1068"/>
      <c r="BT118" s="1068"/>
      <c r="BU118" s="1068"/>
      <c r="BV118" s="1068" t="s">
        <v>139</v>
      </c>
      <c r="BW118" s="1068"/>
      <c r="BX118" s="1068"/>
      <c r="BY118" s="1068"/>
      <c r="BZ118" s="1068"/>
      <c r="CA118" s="1068" t="s">
        <v>139</v>
      </c>
      <c r="CB118" s="1068"/>
      <c r="CC118" s="1068"/>
      <c r="CD118" s="1068"/>
      <c r="CE118" s="1068"/>
      <c r="CF118" s="984" t="s">
        <v>139</v>
      </c>
      <c r="CG118" s="985"/>
      <c r="CH118" s="985"/>
      <c r="CI118" s="985"/>
      <c r="CJ118" s="985"/>
      <c r="CK118" s="1015"/>
      <c r="CL118" s="1016"/>
      <c r="CM118" s="986" t="s">
        <v>448</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139</v>
      </c>
      <c r="DH118" s="1029"/>
      <c r="DI118" s="1029"/>
      <c r="DJ118" s="1029"/>
      <c r="DK118" s="1030"/>
      <c r="DL118" s="1031" t="s">
        <v>139</v>
      </c>
      <c r="DM118" s="1029"/>
      <c r="DN118" s="1029"/>
      <c r="DO118" s="1029"/>
      <c r="DP118" s="1030"/>
      <c r="DQ118" s="1031" t="s">
        <v>139</v>
      </c>
      <c r="DR118" s="1029"/>
      <c r="DS118" s="1029"/>
      <c r="DT118" s="1029"/>
      <c r="DU118" s="1030"/>
      <c r="DV118" s="1032" t="s">
        <v>139</v>
      </c>
      <c r="DW118" s="1033"/>
      <c r="DX118" s="1033"/>
      <c r="DY118" s="1033"/>
      <c r="DZ118" s="1034"/>
    </row>
    <row r="119" spans="1:130" s="226" customFormat="1" ht="26.25" customHeight="1" x14ac:dyDescent="0.15">
      <c r="A119" s="1128" t="s">
        <v>422</v>
      </c>
      <c r="B119" s="1014"/>
      <c r="C119" s="993" t="s">
        <v>423</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139</v>
      </c>
      <c r="AB119" s="962"/>
      <c r="AC119" s="962"/>
      <c r="AD119" s="962"/>
      <c r="AE119" s="963"/>
      <c r="AF119" s="964" t="s">
        <v>139</v>
      </c>
      <c r="AG119" s="962"/>
      <c r="AH119" s="962"/>
      <c r="AI119" s="962"/>
      <c r="AJ119" s="963"/>
      <c r="AK119" s="964" t="s">
        <v>139</v>
      </c>
      <c r="AL119" s="962"/>
      <c r="AM119" s="962"/>
      <c r="AN119" s="962"/>
      <c r="AO119" s="963"/>
      <c r="AP119" s="965" t="s">
        <v>139</v>
      </c>
      <c r="AQ119" s="966"/>
      <c r="AR119" s="966"/>
      <c r="AS119" s="966"/>
      <c r="AT119" s="967"/>
      <c r="AU119" s="972"/>
      <c r="AV119" s="973"/>
      <c r="AW119" s="973"/>
      <c r="AX119" s="973"/>
      <c r="AY119" s="973"/>
      <c r="AZ119" s="257" t="s">
        <v>180</v>
      </c>
      <c r="BA119" s="257"/>
      <c r="BB119" s="257"/>
      <c r="BC119" s="257"/>
      <c r="BD119" s="257"/>
      <c r="BE119" s="257"/>
      <c r="BF119" s="257"/>
      <c r="BG119" s="257"/>
      <c r="BH119" s="257"/>
      <c r="BI119" s="257"/>
      <c r="BJ119" s="257"/>
      <c r="BK119" s="257"/>
      <c r="BL119" s="257"/>
      <c r="BM119" s="257"/>
      <c r="BN119" s="257"/>
      <c r="BO119" s="1045" t="s">
        <v>449</v>
      </c>
      <c r="BP119" s="1076"/>
      <c r="BQ119" s="1067">
        <v>36113550</v>
      </c>
      <c r="BR119" s="1068"/>
      <c r="BS119" s="1068"/>
      <c r="BT119" s="1068"/>
      <c r="BU119" s="1068"/>
      <c r="BV119" s="1068">
        <v>35203858</v>
      </c>
      <c r="BW119" s="1068"/>
      <c r="BX119" s="1068"/>
      <c r="BY119" s="1068"/>
      <c r="BZ119" s="1068"/>
      <c r="CA119" s="1068">
        <v>33939112</v>
      </c>
      <c r="CB119" s="1068"/>
      <c r="CC119" s="1068"/>
      <c r="CD119" s="1068"/>
      <c r="CE119" s="1068"/>
      <c r="CF119" s="1069"/>
      <c r="CG119" s="1070"/>
      <c r="CH119" s="1070"/>
      <c r="CI119" s="1070"/>
      <c r="CJ119" s="1071"/>
      <c r="CK119" s="1017"/>
      <c r="CL119" s="1018"/>
      <c r="CM119" s="1072" t="s">
        <v>450</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425</v>
      </c>
      <c r="DH119" s="1054"/>
      <c r="DI119" s="1054"/>
      <c r="DJ119" s="1054"/>
      <c r="DK119" s="1055"/>
      <c r="DL119" s="1053" t="s">
        <v>425</v>
      </c>
      <c r="DM119" s="1054"/>
      <c r="DN119" s="1054"/>
      <c r="DO119" s="1054"/>
      <c r="DP119" s="1055"/>
      <c r="DQ119" s="1053" t="s">
        <v>139</v>
      </c>
      <c r="DR119" s="1054"/>
      <c r="DS119" s="1054"/>
      <c r="DT119" s="1054"/>
      <c r="DU119" s="1055"/>
      <c r="DV119" s="1056" t="s">
        <v>425</v>
      </c>
      <c r="DW119" s="1057"/>
      <c r="DX119" s="1057"/>
      <c r="DY119" s="1057"/>
      <c r="DZ119" s="1058"/>
    </row>
    <row r="120" spans="1:130" s="226" customFormat="1" ht="26.25" customHeight="1" x14ac:dyDescent="0.15">
      <c r="A120" s="1129"/>
      <c r="B120" s="1016"/>
      <c r="C120" s="986" t="s">
        <v>427</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425</v>
      </c>
      <c r="AB120" s="1029"/>
      <c r="AC120" s="1029"/>
      <c r="AD120" s="1029"/>
      <c r="AE120" s="1030"/>
      <c r="AF120" s="1031" t="s">
        <v>139</v>
      </c>
      <c r="AG120" s="1029"/>
      <c r="AH120" s="1029"/>
      <c r="AI120" s="1029"/>
      <c r="AJ120" s="1030"/>
      <c r="AK120" s="1031" t="s">
        <v>139</v>
      </c>
      <c r="AL120" s="1029"/>
      <c r="AM120" s="1029"/>
      <c r="AN120" s="1029"/>
      <c r="AO120" s="1030"/>
      <c r="AP120" s="1032" t="s">
        <v>139</v>
      </c>
      <c r="AQ120" s="1033"/>
      <c r="AR120" s="1033"/>
      <c r="AS120" s="1033"/>
      <c r="AT120" s="1034"/>
      <c r="AU120" s="1059" t="s">
        <v>451</v>
      </c>
      <c r="AV120" s="1060"/>
      <c r="AW120" s="1060"/>
      <c r="AX120" s="1060"/>
      <c r="AY120" s="1061"/>
      <c r="AZ120" s="1010" t="s">
        <v>452</v>
      </c>
      <c r="BA120" s="959"/>
      <c r="BB120" s="959"/>
      <c r="BC120" s="959"/>
      <c r="BD120" s="959"/>
      <c r="BE120" s="959"/>
      <c r="BF120" s="959"/>
      <c r="BG120" s="959"/>
      <c r="BH120" s="959"/>
      <c r="BI120" s="959"/>
      <c r="BJ120" s="959"/>
      <c r="BK120" s="959"/>
      <c r="BL120" s="959"/>
      <c r="BM120" s="959"/>
      <c r="BN120" s="959"/>
      <c r="BO120" s="959"/>
      <c r="BP120" s="960"/>
      <c r="BQ120" s="996">
        <v>6711455</v>
      </c>
      <c r="BR120" s="997"/>
      <c r="BS120" s="997"/>
      <c r="BT120" s="997"/>
      <c r="BU120" s="997"/>
      <c r="BV120" s="997">
        <v>7368460</v>
      </c>
      <c r="BW120" s="997"/>
      <c r="BX120" s="997"/>
      <c r="BY120" s="997"/>
      <c r="BZ120" s="997"/>
      <c r="CA120" s="997">
        <v>8734586</v>
      </c>
      <c r="CB120" s="997"/>
      <c r="CC120" s="997"/>
      <c r="CD120" s="997"/>
      <c r="CE120" s="997"/>
      <c r="CF120" s="1011">
        <v>59.7</v>
      </c>
      <c r="CG120" s="1012"/>
      <c r="CH120" s="1012"/>
      <c r="CI120" s="1012"/>
      <c r="CJ120" s="1012"/>
      <c r="CK120" s="1077" t="s">
        <v>453</v>
      </c>
      <c r="CL120" s="1078"/>
      <c r="CM120" s="1078"/>
      <c r="CN120" s="1078"/>
      <c r="CO120" s="1079"/>
      <c r="CP120" s="1085" t="s">
        <v>397</v>
      </c>
      <c r="CQ120" s="1086"/>
      <c r="CR120" s="1086"/>
      <c r="CS120" s="1086"/>
      <c r="CT120" s="1086"/>
      <c r="CU120" s="1086"/>
      <c r="CV120" s="1086"/>
      <c r="CW120" s="1086"/>
      <c r="CX120" s="1086"/>
      <c r="CY120" s="1086"/>
      <c r="CZ120" s="1086"/>
      <c r="DA120" s="1086"/>
      <c r="DB120" s="1086"/>
      <c r="DC120" s="1086"/>
      <c r="DD120" s="1086"/>
      <c r="DE120" s="1086"/>
      <c r="DF120" s="1087"/>
      <c r="DG120" s="996">
        <v>4591845</v>
      </c>
      <c r="DH120" s="997"/>
      <c r="DI120" s="997"/>
      <c r="DJ120" s="997"/>
      <c r="DK120" s="997"/>
      <c r="DL120" s="997">
        <v>4384851</v>
      </c>
      <c r="DM120" s="997"/>
      <c r="DN120" s="997"/>
      <c r="DO120" s="997"/>
      <c r="DP120" s="997"/>
      <c r="DQ120" s="997">
        <v>3977181</v>
      </c>
      <c r="DR120" s="997"/>
      <c r="DS120" s="997"/>
      <c r="DT120" s="997"/>
      <c r="DU120" s="997"/>
      <c r="DV120" s="998">
        <v>27.2</v>
      </c>
      <c r="DW120" s="998"/>
      <c r="DX120" s="998"/>
      <c r="DY120" s="998"/>
      <c r="DZ120" s="999"/>
    </row>
    <row r="121" spans="1:130" s="226" customFormat="1" ht="26.25" customHeight="1" x14ac:dyDescent="0.15">
      <c r="A121" s="1129"/>
      <c r="B121" s="1016"/>
      <c r="C121" s="1037" t="s">
        <v>454</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425</v>
      </c>
      <c r="AB121" s="1029"/>
      <c r="AC121" s="1029"/>
      <c r="AD121" s="1029"/>
      <c r="AE121" s="1030"/>
      <c r="AF121" s="1031" t="s">
        <v>139</v>
      </c>
      <c r="AG121" s="1029"/>
      <c r="AH121" s="1029"/>
      <c r="AI121" s="1029"/>
      <c r="AJ121" s="1030"/>
      <c r="AK121" s="1031" t="s">
        <v>425</v>
      </c>
      <c r="AL121" s="1029"/>
      <c r="AM121" s="1029"/>
      <c r="AN121" s="1029"/>
      <c r="AO121" s="1030"/>
      <c r="AP121" s="1032" t="s">
        <v>139</v>
      </c>
      <c r="AQ121" s="1033"/>
      <c r="AR121" s="1033"/>
      <c r="AS121" s="1033"/>
      <c r="AT121" s="1034"/>
      <c r="AU121" s="1062"/>
      <c r="AV121" s="1063"/>
      <c r="AW121" s="1063"/>
      <c r="AX121" s="1063"/>
      <c r="AY121" s="1064"/>
      <c r="AZ121" s="1019" t="s">
        <v>455</v>
      </c>
      <c r="BA121" s="1020"/>
      <c r="BB121" s="1020"/>
      <c r="BC121" s="1020"/>
      <c r="BD121" s="1020"/>
      <c r="BE121" s="1020"/>
      <c r="BF121" s="1020"/>
      <c r="BG121" s="1020"/>
      <c r="BH121" s="1020"/>
      <c r="BI121" s="1020"/>
      <c r="BJ121" s="1020"/>
      <c r="BK121" s="1020"/>
      <c r="BL121" s="1020"/>
      <c r="BM121" s="1020"/>
      <c r="BN121" s="1020"/>
      <c r="BO121" s="1020"/>
      <c r="BP121" s="1021"/>
      <c r="BQ121" s="989">
        <v>7088802</v>
      </c>
      <c r="BR121" s="990"/>
      <c r="BS121" s="990"/>
      <c r="BT121" s="990"/>
      <c r="BU121" s="990"/>
      <c r="BV121" s="990">
        <v>6382828</v>
      </c>
      <c r="BW121" s="990"/>
      <c r="BX121" s="990"/>
      <c r="BY121" s="990"/>
      <c r="BZ121" s="990"/>
      <c r="CA121" s="990">
        <v>6163228</v>
      </c>
      <c r="CB121" s="990"/>
      <c r="CC121" s="990"/>
      <c r="CD121" s="990"/>
      <c r="CE121" s="990"/>
      <c r="CF121" s="984">
        <v>42.1</v>
      </c>
      <c r="CG121" s="985"/>
      <c r="CH121" s="985"/>
      <c r="CI121" s="985"/>
      <c r="CJ121" s="985"/>
      <c r="CK121" s="1080"/>
      <c r="CL121" s="1081"/>
      <c r="CM121" s="1081"/>
      <c r="CN121" s="1081"/>
      <c r="CO121" s="1082"/>
      <c r="CP121" s="1090" t="s">
        <v>395</v>
      </c>
      <c r="CQ121" s="1091"/>
      <c r="CR121" s="1091"/>
      <c r="CS121" s="1091"/>
      <c r="CT121" s="1091"/>
      <c r="CU121" s="1091"/>
      <c r="CV121" s="1091"/>
      <c r="CW121" s="1091"/>
      <c r="CX121" s="1091"/>
      <c r="CY121" s="1091"/>
      <c r="CZ121" s="1091"/>
      <c r="DA121" s="1091"/>
      <c r="DB121" s="1091"/>
      <c r="DC121" s="1091"/>
      <c r="DD121" s="1091"/>
      <c r="DE121" s="1091"/>
      <c r="DF121" s="1092"/>
      <c r="DG121" s="989">
        <v>4483</v>
      </c>
      <c r="DH121" s="990"/>
      <c r="DI121" s="990"/>
      <c r="DJ121" s="990"/>
      <c r="DK121" s="990"/>
      <c r="DL121" s="990">
        <v>847</v>
      </c>
      <c r="DM121" s="990"/>
      <c r="DN121" s="990"/>
      <c r="DO121" s="990"/>
      <c r="DP121" s="990"/>
      <c r="DQ121" s="990">
        <v>1042</v>
      </c>
      <c r="DR121" s="990"/>
      <c r="DS121" s="990"/>
      <c r="DT121" s="990"/>
      <c r="DU121" s="990"/>
      <c r="DV121" s="991">
        <v>0</v>
      </c>
      <c r="DW121" s="991"/>
      <c r="DX121" s="991"/>
      <c r="DY121" s="991"/>
      <c r="DZ121" s="992"/>
    </row>
    <row r="122" spans="1:130" s="226" customFormat="1" ht="26.25" customHeight="1" x14ac:dyDescent="0.15">
      <c r="A122" s="1129"/>
      <c r="B122" s="1016"/>
      <c r="C122" s="986" t="s">
        <v>437</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139</v>
      </c>
      <c r="AB122" s="1029"/>
      <c r="AC122" s="1029"/>
      <c r="AD122" s="1029"/>
      <c r="AE122" s="1030"/>
      <c r="AF122" s="1031" t="s">
        <v>139</v>
      </c>
      <c r="AG122" s="1029"/>
      <c r="AH122" s="1029"/>
      <c r="AI122" s="1029"/>
      <c r="AJ122" s="1030"/>
      <c r="AK122" s="1031" t="s">
        <v>139</v>
      </c>
      <c r="AL122" s="1029"/>
      <c r="AM122" s="1029"/>
      <c r="AN122" s="1029"/>
      <c r="AO122" s="1030"/>
      <c r="AP122" s="1032" t="s">
        <v>139</v>
      </c>
      <c r="AQ122" s="1033"/>
      <c r="AR122" s="1033"/>
      <c r="AS122" s="1033"/>
      <c r="AT122" s="1034"/>
      <c r="AU122" s="1062"/>
      <c r="AV122" s="1063"/>
      <c r="AW122" s="1063"/>
      <c r="AX122" s="1063"/>
      <c r="AY122" s="1064"/>
      <c r="AZ122" s="1044" t="s">
        <v>456</v>
      </c>
      <c r="BA122" s="1035"/>
      <c r="BB122" s="1035"/>
      <c r="BC122" s="1035"/>
      <c r="BD122" s="1035"/>
      <c r="BE122" s="1035"/>
      <c r="BF122" s="1035"/>
      <c r="BG122" s="1035"/>
      <c r="BH122" s="1035"/>
      <c r="BI122" s="1035"/>
      <c r="BJ122" s="1035"/>
      <c r="BK122" s="1035"/>
      <c r="BL122" s="1035"/>
      <c r="BM122" s="1035"/>
      <c r="BN122" s="1035"/>
      <c r="BO122" s="1035"/>
      <c r="BP122" s="1036"/>
      <c r="BQ122" s="1067">
        <v>24626969</v>
      </c>
      <c r="BR122" s="1068"/>
      <c r="BS122" s="1068"/>
      <c r="BT122" s="1068"/>
      <c r="BU122" s="1068"/>
      <c r="BV122" s="1068">
        <v>23871890</v>
      </c>
      <c r="BW122" s="1068"/>
      <c r="BX122" s="1068"/>
      <c r="BY122" s="1068"/>
      <c r="BZ122" s="1068"/>
      <c r="CA122" s="1068">
        <v>23323015</v>
      </c>
      <c r="CB122" s="1068"/>
      <c r="CC122" s="1068"/>
      <c r="CD122" s="1068"/>
      <c r="CE122" s="1068"/>
      <c r="CF122" s="1088">
        <v>159.30000000000001</v>
      </c>
      <c r="CG122" s="1089"/>
      <c r="CH122" s="1089"/>
      <c r="CI122" s="1089"/>
      <c r="CJ122" s="1089"/>
      <c r="CK122" s="1080"/>
      <c r="CL122" s="1081"/>
      <c r="CM122" s="1081"/>
      <c r="CN122" s="1081"/>
      <c r="CO122" s="1082"/>
      <c r="CP122" s="1090" t="s">
        <v>398</v>
      </c>
      <c r="CQ122" s="1091"/>
      <c r="CR122" s="1091"/>
      <c r="CS122" s="1091"/>
      <c r="CT122" s="1091"/>
      <c r="CU122" s="1091"/>
      <c r="CV122" s="1091"/>
      <c r="CW122" s="1091"/>
      <c r="CX122" s="1091"/>
      <c r="CY122" s="1091"/>
      <c r="CZ122" s="1091"/>
      <c r="DA122" s="1091"/>
      <c r="DB122" s="1091"/>
      <c r="DC122" s="1091"/>
      <c r="DD122" s="1091"/>
      <c r="DE122" s="1091"/>
      <c r="DF122" s="1092"/>
      <c r="DG122" s="989" t="s">
        <v>139</v>
      </c>
      <c r="DH122" s="990"/>
      <c r="DI122" s="990"/>
      <c r="DJ122" s="990"/>
      <c r="DK122" s="990"/>
      <c r="DL122" s="990" t="s">
        <v>139</v>
      </c>
      <c r="DM122" s="990"/>
      <c r="DN122" s="990"/>
      <c r="DO122" s="990"/>
      <c r="DP122" s="990"/>
      <c r="DQ122" s="990" t="s">
        <v>139</v>
      </c>
      <c r="DR122" s="990"/>
      <c r="DS122" s="990"/>
      <c r="DT122" s="990"/>
      <c r="DU122" s="990"/>
      <c r="DV122" s="991" t="s">
        <v>139</v>
      </c>
      <c r="DW122" s="991"/>
      <c r="DX122" s="991"/>
      <c r="DY122" s="991"/>
      <c r="DZ122" s="992"/>
    </row>
    <row r="123" spans="1:130" s="226" customFormat="1" ht="26.25" customHeight="1" x14ac:dyDescent="0.15">
      <c r="A123" s="1129"/>
      <c r="B123" s="1016"/>
      <c r="C123" s="986" t="s">
        <v>443</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139</v>
      </c>
      <c r="AB123" s="1029"/>
      <c r="AC123" s="1029"/>
      <c r="AD123" s="1029"/>
      <c r="AE123" s="1030"/>
      <c r="AF123" s="1031" t="s">
        <v>139</v>
      </c>
      <c r="AG123" s="1029"/>
      <c r="AH123" s="1029"/>
      <c r="AI123" s="1029"/>
      <c r="AJ123" s="1030"/>
      <c r="AK123" s="1031" t="s">
        <v>139</v>
      </c>
      <c r="AL123" s="1029"/>
      <c r="AM123" s="1029"/>
      <c r="AN123" s="1029"/>
      <c r="AO123" s="1030"/>
      <c r="AP123" s="1032" t="s">
        <v>139</v>
      </c>
      <c r="AQ123" s="1033"/>
      <c r="AR123" s="1033"/>
      <c r="AS123" s="1033"/>
      <c r="AT123" s="1034"/>
      <c r="AU123" s="1065"/>
      <c r="AV123" s="1066"/>
      <c r="AW123" s="1066"/>
      <c r="AX123" s="1066"/>
      <c r="AY123" s="1066"/>
      <c r="AZ123" s="257" t="s">
        <v>180</v>
      </c>
      <c r="BA123" s="257"/>
      <c r="BB123" s="257"/>
      <c r="BC123" s="257"/>
      <c r="BD123" s="257"/>
      <c r="BE123" s="257"/>
      <c r="BF123" s="257"/>
      <c r="BG123" s="257"/>
      <c r="BH123" s="257"/>
      <c r="BI123" s="257"/>
      <c r="BJ123" s="257"/>
      <c r="BK123" s="257"/>
      <c r="BL123" s="257"/>
      <c r="BM123" s="257"/>
      <c r="BN123" s="257"/>
      <c r="BO123" s="1045" t="s">
        <v>457</v>
      </c>
      <c r="BP123" s="1076"/>
      <c r="BQ123" s="1135">
        <v>38427226</v>
      </c>
      <c r="BR123" s="1136"/>
      <c r="BS123" s="1136"/>
      <c r="BT123" s="1136"/>
      <c r="BU123" s="1136"/>
      <c r="BV123" s="1136">
        <v>37623178</v>
      </c>
      <c r="BW123" s="1136"/>
      <c r="BX123" s="1136"/>
      <c r="BY123" s="1136"/>
      <c r="BZ123" s="1136"/>
      <c r="CA123" s="1136">
        <v>38220829</v>
      </c>
      <c r="CB123" s="1136"/>
      <c r="CC123" s="1136"/>
      <c r="CD123" s="1136"/>
      <c r="CE123" s="1136"/>
      <c r="CF123" s="1069"/>
      <c r="CG123" s="1070"/>
      <c r="CH123" s="1070"/>
      <c r="CI123" s="1070"/>
      <c r="CJ123" s="1071"/>
      <c r="CK123" s="1080"/>
      <c r="CL123" s="1081"/>
      <c r="CM123" s="1081"/>
      <c r="CN123" s="1081"/>
      <c r="CO123" s="1082"/>
      <c r="CP123" s="1090" t="s">
        <v>399</v>
      </c>
      <c r="CQ123" s="1091"/>
      <c r="CR123" s="1091"/>
      <c r="CS123" s="1091"/>
      <c r="CT123" s="1091"/>
      <c r="CU123" s="1091"/>
      <c r="CV123" s="1091"/>
      <c r="CW123" s="1091"/>
      <c r="CX123" s="1091"/>
      <c r="CY123" s="1091"/>
      <c r="CZ123" s="1091"/>
      <c r="DA123" s="1091"/>
      <c r="DB123" s="1091"/>
      <c r="DC123" s="1091"/>
      <c r="DD123" s="1091"/>
      <c r="DE123" s="1091"/>
      <c r="DF123" s="1092"/>
      <c r="DG123" s="1028" t="s">
        <v>139</v>
      </c>
      <c r="DH123" s="1029"/>
      <c r="DI123" s="1029"/>
      <c r="DJ123" s="1029"/>
      <c r="DK123" s="1030"/>
      <c r="DL123" s="1031" t="s">
        <v>139</v>
      </c>
      <c r="DM123" s="1029"/>
      <c r="DN123" s="1029"/>
      <c r="DO123" s="1029"/>
      <c r="DP123" s="1030"/>
      <c r="DQ123" s="1031" t="s">
        <v>139</v>
      </c>
      <c r="DR123" s="1029"/>
      <c r="DS123" s="1029"/>
      <c r="DT123" s="1029"/>
      <c r="DU123" s="1030"/>
      <c r="DV123" s="1032" t="s">
        <v>139</v>
      </c>
      <c r="DW123" s="1033"/>
      <c r="DX123" s="1033"/>
      <c r="DY123" s="1033"/>
      <c r="DZ123" s="1034"/>
    </row>
    <row r="124" spans="1:130" s="226" customFormat="1" ht="26.25" customHeight="1" thickBot="1" x14ac:dyDescent="0.2">
      <c r="A124" s="1129"/>
      <c r="B124" s="1016"/>
      <c r="C124" s="986" t="s">
        <v>446</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139</v>
      </c>
      <c r="AB124" s="1029"/>
      <c r="AC124" s="1029"/>
      <c r="AD124" s="1029"/>
      <c r="AE124" s="1030"/>
      <c r="AF124" s="1031" t="s">
        <v>139</v>
      </c>
      <c r="AG124" s="1029"/>
      <c r="AH124" s="1029"/>
      <c r="AI124" s="1029"/>
      <c r="AJ124" s="1030"/>
      <c r="AK124" s="1031" t="s">
        <v>139</v>
      </c>
      <c r="AL124" s="1029"/>
      <c r="AM124" s="1029"/>
      <c r="AN124" s="1029"/>
      <c r="AO124" s="1030"/>
      <c r="AP124" s="1032" t="s">
        <v>139</v>
      </c>
      <c r="AQ124" s="1033"/>
      <c r="AR124" s="1033"/>
      <c r="AS124" s="1033"/>
      <c r="AT124" s="1034"/>
      <c r="AU124" s="1131" t="s">
        <v>458</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t="s">
        <v>139</v>
      </c>
      <c r="BR124" s="1098"/>
      <c r="BS124" s="1098"/>
      <c r="BT124" s="1098"/>
      <c r="BU124" s="1098"/>
      <c r="BV124" s="1098" t="s">
        <v>139</v>
      </c>
      <c r="BW124" s="1098"/>
      <c r="BX124" s="1098"/>
      <c r="BY124" s="1098"/>
      <c r="BZ124" s="1098"/>
      <c r="CA124" s="1098" t="s">
        <v>139</v>
      </c>
      <c r="CB124" s="1098"/>
      <c r="CC124" s="1098"/>
      <c r="CD124" s="1098"/>
      <c r="CE124" s="1098"/>
      <c r="CF124" s="1099"/>
      <c r="CG124" s="1100"/>
      <c r="CH124" s="1100"/>
      <c r="CI124" s="1100"/>
      <c r="CJ124" s="1101"/>
      <c r="CK124" s="1083"/>
      <c r="CL124" s="1083"/>
      <c r="CM124" s="1083"/>
      <c r="CN124" s="1083"/>
      <c r="CO124" s="1084"/>
      <c r="CP124" s="1090" t="s">
        <v>459</v>
      </c>
      <c r="CQ124" s="1091"/>
      <c r="CR124" s="1091"/>
      <c r="CS124" s="1091"/>
      <c r="CT124" s="1091"/>
      <c r="CU124" s="1091"/>
      <c r="CV124" s="1091"/>
      <c r="CW124" s="1091"/>
      <c r="CX124" s="1091"/>
      <c r="CY124" s="1091"/>
      <c r="CZ124" s="1091"/>
      <c r="DA124" s="1091"/>
      <c r="DB124" s="1091"/>
      <c r="DC124" s="1091"/>
      <c r="DD124" s="1091"/>
      <c r="DE124" s="1091"/>
      <c r="DF124" s="1092"/>
      <c r="DG124" s="1075" t="s">
        <v>139</v>
      </c>
      <c r="DH124" s="1054"/>
      <c r="DI124" s="1054"/>
      <c r="DJ124" s="1054"/>
      <c r="DK124" s="1055"/>
      <c r="DL124" s="1053" t="s">
        <v>139</v>
      </c>
      <c r="DM124" s="1054"/>
      <c r="DN124" s="1054"/>
      <c r="DO124" s="1054"/>
      <c r="DP124" s="1055"/>
      <c r="DQ124" s="1053" t="s">
        <v>139</v>
      </c>
      <c r="DR124" s="1054"/>
      <c r="DS124" s="1054"/>
      <c r="DT124" s="1054"/>
      <c r="DU124" s="1055"/>
      <c r="DV124" s="1056" t="s">
        <v>139</v>
      </c>
      <c r="DW124" s="1057"/>
      <c r="DX124" s="1057"/>
      <c r="DY124" s="1057"/>
      <c r="DZ124" s="1058"/>
    </row>
    <row r="125" spans="1:130" s="226" customFormat="1" ht="26.25" customHeight="1" x14ac:dyDescent="0.15">
      <c r="A125" s="1129"/>
      <c r="B125" s="1016"/>
      <c r="C125" s="986" t="s">
        <v>448</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139</v>
      </c>
      <c r="AB125" s="1029"/>
      <c r="AC125" s="1029"/>
      <c r="AD125" s="1029"/>
      <c r="AE125" s="1030"/>
      <c r="AF125" s="1031" t="s">
        <v>139</v>
      </c>
      <c r="AG125" s="1029"/>
      <c r="AH125" s="1029"/>
      <c r="AI125" s="1029"/>
      <c r="AJ125" s="1030"/>
      <c r="AK125" s="1031" t="s">
        <v>139</v>
      </c>
      <c r="AL125" s="1029"/>
      <c r="AM125" s="1029"/>
      <c r="AN125" s="1029"/>
      <c r="AO125" s="1030"/>
      <c r="AP125" s="1032" t="s">
        <v>139</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460</v>
      </c>
      <c r="CL125" s="1078"/>
      <c r="CM125" s="1078"/>
      <c r="CN125" s="1078"/>
      <c r="CO125" s="1079"/>
      <c r="CP125" s="1010" t="s">
        <v>461</v>
      </c>
      <c r="CQ125" s="959"/>
      <c r="CR125" s="959"/>
      <c r="CS125" s="959"/>
      <c r="CT125" s="959"/>
      <c r="CU125" s="959"/>
      <c r="CV125" s="959"/>
      <c r="CW125" s="959"/>
      <c r="CX125" s="959"/>
      <c r="CY125" s="959"/>
      <c r="CZ125" s="959"/>
      <c r="DA125" s="959"/>
      <c r="DB125" s="959"/>
      <c r="DC125" s="959"/>
      <c r="DD125" s="959"/>
      <c r="DE125" s="959"/>
      <c r="DF125" s="960"/>
      <c r="DG125" s="996" t="s">
        <v>139</v>
      </c>
      <c r="DH125" s="997"/>
      <c r="DI125" s="997"/>
      <c r="DJ125" s="997"/>
      <c r="DK125" s="997"/>
      <c r="DL125" s="997" t="s">
        <v>139</v>
      </c>
      <c r="DM125" s="997"/>
      <c r="DN125" s="997"/>
      <c r="DO125" s="997"/>
      <c r="DP125" s="997"/>
      <c r="DQ125" s="997" t="s">
        <v>139</v>
      </c>
      <c r="DR125" s="997"/>
      <c r="DS125" s="997"/>
      <c r="DT125" s="997"/>
      <c r="DU125" s="997"/>
      <c r="DV125" s="998" t="s">
        <v>139</v>
      </c>
      <c r="DW125" s="998"/>
      <c r="DX125" s="998"/>
      <c r="DY125" s="998"/>
      <c r="DZ125" s="999"/>
    </row>
    <row r="126" spans="1:130" s="226" customFormat="1" ht="26.25" customHeight="1" thickBot="1" x14ac:dyDescent="0.2">
      <c r="A126" s="1129"/>
      <c r="B126" s="1016"/>
      <c r="C126" s="986" t="s">
        <v>450</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139</v>
      </c>
      <c r="AB126" s="1029"/>
      <c r="AC126" s="1029"/>
      <c r="AD126" s="1029"/>
      <c r="AE126" s="1030"/>
      <c r="AF126" s="1031" t="s">
        <v>139</v>
      </c>
      <c r="AG126" s="1029"/>
      <c r="AH126" s="1029"/>
      <c r="AI126" s="1029"/>
      <c r="AJ126" s="1030"/>
      <c r="AK126" s="1031" t="s">
        <v>139</v>
      </c>
      <c r="AL126" s="1029"/>
      <c r="AM126" s="1029"/>
      <c r="AN126" s="1029"/>
      <c r="AO126" s="1030"/>
      <c r="AP126" s="1032" t="s">
        <v>139</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462</v>
      </c>
      <c r="CQ126" s="1020"/>
      <c r="CR126" s="1020"/>
      <c r="CS126" s="1020"/>
      <c r="CT126" s="1020"/>
      <c r="CU126" s="1020"/>
      <c r="CV126" s="1020"/>
      <c r="CW126" s="1020"/>
      <c r="CX126" s="1020"/>
      <c r="CY126" s="1020"/>
      <c r="CZ126" s="1020"/>
      <c r="DA126" s="1020"/>
      <c r="DB126" s="1020"/>
      <c r="DC126" s="1020"/>
      <c r="DD126" s="1020"/>
      <c r="DE126" s="1020"/>
      <c r="DF126" s="1021"/>
      <c r="DG126" s="989" t="s">
        <v>139</v>
      </c>
      <c r="DH126" s="990"/>
      <c r="DI126" s="990"/>
      <c r="DJ126" s="990"/>
      <c r="DK126" s="990"/>
      <c r="DL126" s="990" t="s">
        <v>139</v>
      </c>
      <c r="DM126" s="990"/>
      <c r="DN126" s="990"/>
      <c r="DO126" s="990"/>
      <c r="DP126" s="990"/>
      <c r="DQ126" s="990" t="s">
        <v>139</v>
      </c>
      <c r="DR126" s="990"/>
      <c r="DS126" s="990"/>
      <c r="DT126" s="990"/>
      <c r="DU126" s="990"/>
      <c r="DV126" s="991" t="s">
        <v>139</v>
      </c>
      <c r="DW126" s="991"/>
      <c r="DX126" s="991"/>
      <c r="DY126" s="991"/>
      <c r="DZ126" s="992"/>
    </row>
    <row r="127" spans="1:130" s="226" customFormat="1" ht="26.25" customHeight="1" x14ac:dyDescent="0.15">
      <c r="A127" s="1130"/>
      <c r="B127" s="1018"/>
      <c r="C127" s="1072" t="s">
        <v>463</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139</v>
      </c>
      <c r="AB127" s="1029"/>
      <c r="AC127" s="1029"/>
      <c r="AD127" s="1029"/>
      <c r="AE127" s="1030"/>
      <c r="AF127" s="1031" t="s">
        <v>139</v>
      </c>
      <c r="AG127" s="1029"/>
      <c r="AH127" s="1029"/>
      <c r="AI127" s="1029"/>
      <c r="AJ127" s="1030"/>
      <c r="AK127" s="1031" t="s">
        <v>139</v>
      </c>
      <c r="AL127" s="1029"/>
      <c r="AM127" s="1029"/>
      <c r="AN127" s="1029"/>
      <c r="AO127" s="1030"/>
      <c r="AP127" s="1032" t="s">
        <v>139</v>
      </c>
      <c r="AQ127" s="1033"/>
      <c r="AR127" s="1033"/>
      <c r="AS127" s="1033"/>
      <c r="AT127" s="1034"/>
      <c r="AU127" s="262"/>
      <c r="AV127" s="262"/>
      <c r="AW127" s="262"/>
      <c r="AX127" s="1102" t="s">
        <v>464</v>
      </c>
      <c r="AY127" s="1103"/>
      <c r="AZ127" s="1103"/>
      <c r="BA127" s="1103"/>
      <c r="BB127" s="1103"/>
      <c r="BC127" s="1103"/>
      <c r="BD127" s="1103"/>
      <c r="BE127" s="1104"/>
      <c r="BF127" s="1105" t="s">
        <v>465</v>
      </c>
      <c r="BG127" s="1103"/>
      <c r="BH127" s="1103"/>
      <c r="BI127" s="1103"/>
      <c r="BJ127" s="1103"/>
      <c r="BK127" s="1103"/>
      <c r="BL127" s="1104"/>
      <c r="BM127" s="1105" t="s">
        <v>466</v>
      </c>
      <c r="BN127" s="1103"/>
      <c r="BO127" s="1103"/>
      <c r="BP127" s="1103"/>
      <c r="BQ127" s="1103"/>
      <c r="BR127" s="1103"/>
      <c r="BS127" s="1104"/>
      <c r="BT127" s="1105" t="s">
        <v>467</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468</v>
      </c>
      <c r="CQ127" s="1020"/>
      <c r="CR127" s="1020"/>
      <c r="CS127" s="1020"/>
      <c r="CT127" s="1020"/>
      <c r="CU127" s="1020"/>
      <c r="CV127" s="1020"/>
      <c r="CW127" s="1020"/>
      <c r="CX127" s="1020"/>
      <c r="CY127" s="1020"/>
      <c r="CZ127" s="1020"/>
      <c r="DA127" s="1020"/>
      <c r="DB127" s="1020"/>
      <c r="DC127" s="1020"/>
      <c r="DD127" s="1020"/>
      <c r="DE127" s="1020"/>
      <c r="DF127" s="1021"/>
      <c r="DG127" s="989" t="s">
        <v>139</v>
      </c>
      <c r="DH127" s="990"/>
      <c r="DI127" s="990"/>
      <c r="DJ127" s="990"/>
      <c r="DK127" s="990"/>
      <c r="DL127" s="990" t="s">
        <v>139</v>
      </c>
      <c r="DM127" s="990"/>
      <c r="DN127" s="990"/>
      <c r="DO127" s="990"/>
      <c r="DP127" s="990"/>
      <c r="DQ127" s="990" t="s">
        <v>139</v>
      </c>
      <c r="DR127" s="990"/>
      <c r="DS127" s="990"/>
      <c r="DT127" s="990"/>
      <c r="DU127" s="990"/>
      <c r="DV127" s="991" t="s">
        <v>139</v>
      </c>
      <c r="DW127" s="991"/>
      <c r="DX127" s="991"/>
      <c r="DY127" s="991"/>
      <c r="DZ127" s="992"/>
    </row>
    <row r="128" spans="1:130" s="226" customFormat="1" ht="26.25" customHeight="1" thickBot="1" x14ac:dyDescent="0.2">
      <c r="A128" s="1113" t="s">
        <v>469</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470</v>
      </c>
      <c r="X128" s="1115"/>
      <c r="Y128" s="1115"/>
      <c r="Z128" s="1116"/>
      <c r="AA128" s="1117">
        <v>965087</v>
      </c>
      <c r="AB128" s="1118"/>
      <c r="AC128" s="1118"/>
      <c r="AD128" s="1118"/>
      <c r="AE128" s="1119"/>
      <c r="AF128" s="1120">
        <v>1028516</v>
      </c>
      <c r="AG128" s="1118"/>
      <c r="AH128" s="1118"/>
      <c r="AI128" s="1118"/>
      <c r="AJ128" s="1119"/>
      <c r="AK128" s="1120">
        <v>1016445</v>
      </c>
      <c r="AL128" s="1118"/>
      <c r="AM128" s="1118"/>
      <c r="AN128" s="1118"/>
      <c r="AO128" s="1119"/>
      <c r="AP128" s="1121"/>
      <c r="AQ128" s="1122"/>
      <c r="AR128" s="1122"/>
      <c r="AS128" s="1122"/>
      <c r="AT128" s="1123"/>
      <c r="AU128" s="262"/>
      <c r="AV128" s="262"/>
      <c r="AW128" s="262"/>
      <c r="AX128" s="958" t="s">
        <v>471</v>
      </c>
      <c r="AY128" s="959"/>
      <c r="AZ128" s="959"/>
      <c r="BA128" s="959"/>
      <c r="BB128" s="959"/>
      <c r="BC128" s="959"/>
      <c r="BD128" s="959"/>
      <c r="BE128" s="960"/>
      <c r="BF128" s="1124" t="s">
        <v>139</v>
      </c>
      <c r="BG128" s="1125"/>
      <c r="BH128" s="1125"/>
      <c r="BI128" s="1125"/>
      <c r="BJ128" s="1125"/>
      <c r="BK128" s="1125"/>
      <c r="BL128" s="1126"/>
      <c r="BM128" s="1124">
        <v>12.65</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472</v>
      </c>
      <c r="CQ128" s="1107"/>
      <c r="CR128" s="1107"/>
      <c r="CS128" s="1107"/>
      <c r="CT128" s="1107"/>
      <c r="CU128" s="1107"/>
      <c r="CV128" s="1107"/>
      <c r="CW128" s="1107"/>
      <c r="CX128" s="1107"/>
      <c r="CY128" s="1107"/>
      <c r="CZ128" s="1107"/>
      <c r="DA128" s="1107"/>
      <c r="DB128" s="1107"/>
      <c r="DC128" s="1107"/>
      <c r="DD128" s="1107"/>
      <c r="DE128" s="1107"/>
      <c r="DF128" s="1108"/>
      <c r="DG128" s="1109" t="s">
        <v>139</v>
      </c>
      <c r="DH128" s="1110"/>
      <c r="DI128" s="1110"/>
      <c r="DJ128" s="1110"/>
      <c r="DK128" s="1110"/>
      <c r="DL128" s="1110" t="s">
        <v>139</v>
      </c>
      <c r="DM128" s="1110"/>
      <c r="DN128" s="1110"/>
      <c r="DO128" s="1110"/>
      <c r="DP128" s="1110"/>
      <c r="DQ128" s="1110" t="s">
        <v>139</v>
      </c>
      <c r="DR128" s="1110"/>
      <c r="DS128" s="1110"/>
      <c r="DT128" s="1110"/>
      <c r="DU128" s="1110"/>
      <c r="DV128" s="1111" t="s">
        <v>139</v>
      </c>
      <c r="DW128" s="1111"/>
      <c r="DX128" s="1111"/>
      <c r="DY128" s="1111"/>
      <c r="DZ128" s="1112"/>
    </row>
    <row r="129" spans="1:131" s="226" customFormat="1" ht="26.25" customHeight="1" x14ac:dyDescent="0.15">
      <c r="A129" s="1000" t="s">
        <v>101</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473</v>
      </c>
      <c r="X129" s="1144"/>
      <c r="Y129" s="1144"/>
      <c r="Z129" s="1145"/>
      <c r="AA129" s="1028">
        <v>17025615</v>
      </c>
      <c r="AB129" s="1029"/>
      <c r="AC129" s="1029"/>
      <c r="AD129" s="1029"/>
      <c r="AE129" s="1030"/>
      <c r="AF129" s="1031">
        <v>16936503</v>
      </c>
      <c r="AG129" s="1029"/>
      <c r="AH129" s="1029"/>
      <c r="AI129" s="1029"/>
      <c r="AJ129" s="1030"/>
      <c r="AK129" s="1031">
        <v>16932431</v>
      </c>
      <c r="AL129" s="1029"/>
      <c r="AM129" s="1029"/>
      <c r="AN129" s="1029"/>
      <c r="AO129" s="1030"/>
      <c r="AP129" s="1146"/>
      <c r="AQ129" s="1147"/>
      <c r="AR129" s="1147"/>
      <c r="AS129" s="1147"/>
      <c r="AT129" s="1148"/>
      <c r="AU129" s="264"/>
      <c r="AV129" s="264"/>
      <c r="AW129" s="264"/>
      <c r="AX129" s="1137" t="s">
        <v>474</v>
      </c>
      <c r="AY129" s="1020"/>
      <c r="AZ129" s="1020"/>
      <c r="BA129" s="1020"/>
      <c r="BB129" s="1020"/>
      <c r="BC129" s="1020"/>
      <c r="BD129" s="1020"/>
      <c r="BE129" s="1021"/>
      <c r="BF129" s="1138" t="s">
        <v>139</v>
      </c>
      <c r="BG129" s="1139"/>
      <c r="BH129" s="1139"/>
      <c r="BI129" s="1139"/>
      <c r="BJ129" s="1139"/>
      <c r="BK129" s="1139"/>
      <c r="BL129" s="1140"/>
      <c r="BM129" s="1138">
        <v>17.649999999999999</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0" t="s">
        <v>475</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476</v>
      </c>
      <c r="X130" s="1144"/>
      <c r="Y130" s="1144"/>
      <c r="Z130" s="1145"/>
      <c r="AA130" s="1028">
        <v>2268612</v>
      </c>
      <c r="AB130" s="1029"/>
      <c r="AC130" s="1029"/>
      <c r="AD130" s="1029"/>
      <c r="AE130" s="1030"/>
      <c r="AF130" s="1031">
        <v>2313954</v>
      </c>
      <c r="AG130" s="1029"/>
      <c r="AH130" s="1029"/>
      <c r="AI130" s="1029"/>
      <c r="AJ130" s="1030"/>
      <c r="AK130" s="1031">
        <v>2296003</v>
      </c>
      <c r="AL130" s="1029"/>
      <c r="AM130" s="1029"/>
      <c r="AN130" s="1029"/>
      <c r="AO130" s="1030"/>
      <c r="AP130" s="1146"/>
      <c r="AQ130" s="1147"/>
      <c r="AR130" s="1147"/>
      <c r="AS130" s="1147"/>
      <c r="AT130" s="1148"/>
      <c r="AU130" s="264"/>
      <c r="AV130" s="264"/>
      <c r="AW130" s="264"/>
      <c r="AX130" s="1137" t="s">
        <v>477</v>
      </c>
      <c r="AY130" s="1020"/>
      <c r="AZ130" s="1020"/>
      <c r="BA130" s="1020"/>
      <c r="BB130" s="1020"/>
      <c r="BC130" s="1020"/>
      <c r="BD130" s="1020"/>
      <c r="BE130" s="1021"/>
      <c r="BF130" s="1174">
        <v>-0.4</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478</v>
      </c>
      <c r="X131" s="1182"/>
      <c r="Y131" s="1182"/>
      <c r="Z131" s="1183"/>
      <c r="AA131" s="1075">
        <v>14757003</v>
      </c>
      <c r="AB131" s="1054"/>
      <c r="AC131" s="1054"/>
      <c r="AD131" s="1054"/>
      <c r="AE131" s="1055"/>
      <c r="AF131" s="1053">
        <v>14622549</v>
      </c>
      <c r="AG131" s="1054"/>
      <c r="AH131" s="1054"/>
      <c r="AI131" s="1054"/>
      <c r="AJ131" s="1055"/>
      <c r="AK131" s="1053">
        <v>14636428</v>
      </c>
      <c r="AL131" s="1054"/>
      <c r="AM131" s="1054"/>
      <c r="AN131" s="1054"/>
      <c r="AO131" s="1055"/>
      <c r="AP131" s="1184"/>
      <c r="AQ131" s="1185"/>
      <c r="AR131" s="1185"/>
      <c r="AS131" s="1185"/>
      <c r="AT131" s="1186"/>
      <c r="AU131" s="264"/>
      <c r="AV131" s="264"/>
      <c r="AW131" s="264"/>
      <c r="AX131" s="1156" t="s">
        <v>479</v>
      </c>
      <c r="AY131" s="1107"/>
      <c r="AZ131" s="1107"/>
      <c r="BA131" s="1107"/>
      <c r="BB131" s="1107"/>
      <c r="BC131" s="1107"/>
      <c r="BD131" s="1107"/>
      <c r="BE131" s="1108"/>
      <c r="BF131" s="1157" t="s">
        <v>139</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3" t="s">
        <v>480</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481</v>
      </c>
      <c r="W132" s="1167"/>
      <c r="X132" s="1167"/>
      <c r="Y132" s="1167"/>
      <c r="Z132" s="1168"/>
      <c r="AA132" s="1169">
        <v>-0.73158486199999995</v>
      </c>
      <c r="AB132" s="1170"/>
      <c r="AC132" s="1170"/>
      <c r="AD132" s="1170"/>
      <c r="AE132" s="1171"/>
      <c r="AF132" s="1172">
        <v>-0.29284223999999998</v>
      </c>
      <c r="AG132" s="1170"/>
      <c r="AH132" s="1170"/>
      <c r="AI132" s="1170"/>
      <c r="AJ132" s="1171"/>
      <c r="AK132" s="1172">
        <v>-0.28784345500000003</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482</v>
      </c>
      <c r="W133" s="1150"/>
      <c r="X133" s="1150"/>
      <c r="Y133" s="1150"/>
      <c r="Z133" s="1151"/>
      <c r="AA133" s="1152">
        <v>-1.3</v>
      </c>
      <c r="AB133" s="1153"/>
      <c r="AC133" s="1153"/>
      <c r="AD133" s="1153"/>
      <c r="AE133" s="1154"/>
      <c r="AF133" s="1152">
        <v>-0.8</v>
      </c>
      <c r="AG133" s="1153"/>
      <c r="AH133" s="1153"/>
      <c r="AI133" s="1153"/>
      <c r="AJ133" s="1154"/>
      <c r="AK133" s="1152">
        <v>-0.4</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IbLhjqlnlURh7N83VWYbTmiVhB/mGF4FUbyRy5j+AQlRxR8ghXIb5tKmafxF09RqrS2cdgtzDAbq5She0YffhA==" saltValue="4XOPzJM3IlqSWmxXRTBxs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483</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0pW60WxNihKfWI/4e4UQKRwDHCNuDdbHFo0dTu8vI0+MTsKMrZuWcG0VtcsfrChjapJftBpeK9//gwWqCdH2vw==" saltValue="kS+KqbhiUGvRxv4qK6Csg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LGck8lydl28OCa7G/EuDS7o2/MaJ2ccMR7NPb/vLlX4vATBZII+kN/qXzbhaW+l2Ivle1Nr827HgXz2mj6AlPg==" saltValue="I3ACkJafLxQH3uxrrYf1V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484</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485</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486</v>
      </c>
      <c r="AP7" s="283"/>
      <c r="AQ7" s="284" t="s">
        <v>487</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488</v>
      </c>
      <c r="AQ8" s="290" t="s">
        <v>489</v>
      </c>
      <c r="AR8" s="291" t="s">
        <v>490</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491</v>
      </c>
      <c r="AL9" s="1193"/>
      <c r="AM9" s="1193"/>
      <c r="AN9" s="1194"/>
      <c r="AO9" s="292">
        <v>5137683</v>
      </c>
      <c r="AP9" s="292">
        <v>63836</v>
      </c>
      <c r="AQ9" s="293">
        <v>61846</v>
      </c>
      <c r="AR9" s="294">
        <v>3.2</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492</v>
      </c>
      <c r="AL10" s="1193"/>
      <c r="AM10" s="1193"/>
      <c r="AN10" s="1194"/>
      <c r="AO10" s="295">
        <v>98098</v>
      </c>
      <c r="AP10" s="295">
        <v>1219</v>
      </c>
      <c r="AQ10" s="296">
        <v>5819</v>
      </c>
      <c r="AR10" s="297">
        <v>-79.099999999999994</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493</v>
      </c>
      <c r="AL11" s="1193"/>
      <c r="AM11" s="1193"/>
      <c r="AN11" s="1194"/>
      <c r="AO11" s="295">
        <v>25389</v>
      </c>
      <c r="AP11" s="295">
        <v>315</v>
      </c>
      <c r="AQ11" s="296">
        <v>5868</v>
      </c>
      <c r="AR11" s="297">
        <v>-94.6</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494</v>
      </c>
      <c r="AL12" s="1193"/>
      <c r="AM12" s="1193"/>
      <c r="AN12" s="1194"/>
      <c r="AO12" s="295" t="s">
        <v>495</v>
      </c>
      <c r="AP12" s="295" t="s">
        <v>495</v>
      </c>
      <c r="AQ12" s="296">
        <v>1247</v>
      </c>
      <c r="AR12" s="297" t="s">
        <v>495</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496</v>
      </c>
      <c r="AL13" s="1193"/>
      <c r="AM13" s="1193"/>
      <c r="AN13" s="1194"/>
      <c r="AO13" s="295" t="s">
        <v>495</v>
      </c>
      <c r="AP13" s="295" t="s">
        <v>495</v>
      </c>
      <c r="AQ13" s="296">
        <v>0</v>
      </c>
      <c r="AR13" s="297" t="s">
        <v>495</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497</v>
      </c>
      <c r="AL14" s="1193"/>
      <c r="AM14" s="1193"/>
      <c r="AN14" s="1194"/>
      <c r="AO14" s="295" t="s">
        <v>495</v>
      </c>
      <c r="AP14" s="295" t="s">
        <v>495</v>
      </c>
      <c r="AQ14" s="296">
        <v>2376</v>
      </c>
      <c r="AR14" s="297" t="s">
        <v>495</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498</v>
      </c>
      <c r="AL15" s="1193"/>
      <c r="AM15" s="1193"/>
      <c r="AN15" s="1194"/>
      <c r="AO15" s="295">
        <v>104567</v>
      </c>
      <c r="AP15" s="295">
        <v>1299</v>
      </c>
      <c r="AQ15" s="296">
        <v>1663</v>
      </c>
      <c r="AR15" s="297">
        <v>-21.9</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499</v>
      </c>
      <c r="AL16" s="1196"/>
      <c r="AM16" s="1196"/>
      <c r="AN16" s="1197"/>
      <c r="AO16" s="295">
        <v>-343116</v>
      </c>
      <c r="AP16" s="295">
        <v>-4263</v>
      </c>
      <c r="AQ16" s="296">
        <v>-5271</v>
      </c>
      <c r="AR16" s="297">
        <v>-19.100000000000001</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180</v>
      </c>
      <c r="AL17" s="1196"/>
      <c r="AM17" s="1196"/>
      <c r="AN17" s="1197"/>
      <c r="AO17" s="295">
        <v>5022621</v>
      </c>
      <c r="AP17" s="295">
        <v>62406</v>
      </c>
      <c r="AQ17" s="296">
        <v>73548</v>
      </c>
      <c r="AR17" s="297">
        <v>-15.1</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500</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501</v>
      </c>
      <c r="AP20" s="303" t="s">
        <v>502</v>
      </c>
      <c r="AQ20" s="304" t="s">
        <v>503</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504</v>
      </c>
      <c r="AL21" s="1188"/>
      <c r="AM21" s="1188"/>
      <c r="AN21" s="1189"/>
      <c r="AO21" s="307">
        <v>7.32</v>
      </c>
      <c r="AP21" s="308">
        <v>7.24</v>
      </c>
      <c r="AQ21" s="309">
        <v>0.08</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505</v>
      </c>
      <c r="AL22" s="1188"/>
      <c r="AM22" s="1188"/>
      <c r="AN22" s="1189"/>
      <c r="AO22" s="312">
        <v>101.4</v>
      </c>
      <c r="AP22" s="313">
        <v>98.4</v>
      </c>
      <c r="AQ22" s="314">
        <v>3</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506</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507</v>
      </c>
      <c r="AO27" s="273"/>
      <c r="AP27" s="273"/>
      <c r="AQ27" s="273"/>
      <c r="AR27" s="273"/>
      <c r="AS27" s="273"/>
      <c r="AT27" s="273"/>
    </row>
    <row r="28" spans="1:46" ht="17.25" x14ac:dyDescent="0.15">
      <c r="A28" s="274" t="s">
        <v>508</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509</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486</v>
      </c>
      <c r="AP30" s="283"/>
      <c r="AQ30" s="284" t="s">
        <v>487</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488</v>
      </c>
      <c r="AQ31" s="290" t="s">
        <v>489</v>
      </c>
      <c r="AR31" s="291" t="s">
        <v>490</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510</v>
      </c>
      <c r="AL32" s="1204"/>
      <c r="AM32" s="1204"/>
      <c r="AN32" s="1205"/>
      <c r="AO32" s="322">
        <v>3216916</v>
      </c>
      <c r="AP32" s="322">
        <v>39970</v>
      </c>
      <c r="AQ32" s="323">
        <v>39633</v>
      </c>
      <c r="AR32" s="324">
        <v>0.9</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511</v>
      </c>
      <c r="AL33" s="1204"/>
      <c r="AM33" s="1204"/>
      <c r="AN33" s="1205"/>
      <c r="AO33" s="322" t="s">
        <v>495</v>
      </c>
      <c r="AP33" s="322" t="s">
        <v>495</v>
      </c>
      <c r="AQ33" s="323" t="s">
        <v>495</v>
      </c>
      <c r="AR33" s="324" t="s">
        <v>495</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512</v>
      </c>
      <c r="AL34" s="1204"/>
      <c r="AM34" s="1204"/>
      <c r="AN34" s="1205"/>
      <c r="AO34" s="322" t="s">
        <v>495</v>
      </c>
      <c r="AP34" s="322" t="s">
        <v>495</v>
      </c>
      <c r="AQ34" s="323">
        <v>58</v>
      </c>
      <c r="AR34" s="324" t="s">
        <v>495</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513</v>
      </c>
      <c r="AL35" s="1204"/>
      <c r="AM35" s="1204"/>
      <c r="AN35" s="1205"/>
      <c r="AO35" s="322">
        <v>648</v>
      </c>
      <c r="AP35" s="322">
        <v>8</v>
      </c>
      <c r="AQ35" s="323">
        <v>13693</v>
      </c>
      <c r="AR35" s="324">
        <v>-99.9</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514</v>
      </c>
      <c r="AL36" s="1204"/>
      <c r="AM36" s="1204"/>
      <c r="AN36" s="1205"/>
      <c r="AO36" s="322">
        <v>52754</v>
      </c>
      <c r="AP36" s="322">
        <v>655</v>
      </c>
      <c r="AQ36" s="323">
        <v>1763</v>
      </c>
      <c r="AR36" s="324">
        <v>-62.8</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515</v>
      </c>
      <c r="AL37" s="1204"/>
      <c r="AM37" s="1204"/>
      <c r="AN37" s="1205"/>
      <c r="AO37" s="322" t="s">
        <v>495</v>
      </c>
      <c r="AP37" s="322" t="s">
        <v>495</v>
      </c>
      <c r="AQ37" s="323">
        <v>897</v>
      </c>
      <c r="AR37" s="324" t="s">
        <v>495</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516</v>
      </c>
      <c r="AL38" s="1207"/>
      <c r="AM38" s="1207"/>
      <c r="AN38" s="1208"/>
      <c r="AO38" s="325" t="s">
        <v>495</v>
      </c>
      <c r="AP38" s="325" t="s">
        <v>495</v>
      </c>
      <c r="AQ38" s="326">
        <v>1</v>
      </c>
      <c r="AR38" s="314" t="s">
        <v>495</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517</v>
      </c>
      <c r="AL39" s="1207"/>
      <c r="AM39" s="1207"/>
      <c r="AN39" s="1208"/>
      <c r="AO39" s="322">
        <v>-1016445</v>
      </c>
      <c r="AP39" s="322">
        <v>-12629</v>
      </c>
      <c r="AQ39" s="323">
        <v>-5566</v>
      </c>
      <c r="AR39" s="324">
        <v>126.9</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518</v>
      </c>
      <c r="AL40" s="1204"/>
      <c r="AM40" s="1204"/>
      <c r="AN40" s="1205"/>
      <c r="AO40" s="322">
        <v>-2296003</v>
      </c>
      <c r="AP40" s="322">
        <v>-28528</v>
      </c>
      <c r="AQ40" s="323">
        <v>-36175</v>
      </c>
      <c r="AR40" s="324">
        <v>-21.1</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291</v>
      </c>
      <c r="AL41" s="1210"/>
      <c r="AM41" s="1210"/>
      <c r="AN41" s="1211"/>
      <c r="AO41" s="322">
        <v>-42130</v>
      </c>
      <c r="AP41" s="322">
        <v>-523</v>
      </c>
      <c r="AQ41" s="323">
        <v>14303</v>
      </c>
      <c r="AR41" s="324">
        <v>-103.7</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519</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520</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521</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486</v>
      </c>
      <c r="AN49" s="1200" t="s">
        <v>522</v>
      </c>
      <c r="AO49" s="1201"/>
      <c r="AP49" s="1201"/>
      <c r="AQ49" s="1201"/>
      <c r="AR49" s="1202"/>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523</v>
      </c>
      <c r="AO50" s="339" t="s">
        <v>524</v>
      </c>
      <c r="AP50" s="340" t="s">
        <v>525</v>
      </c>
      <c r="AQ50" s="341" t="s">
        <v>526</v>
      </c>
      <c r="AR50" s="342" t="s">
        <v>527</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528</v>
      </c>
      <c r="AL51" s="335"/>
      <c r="AM51" s="343">
        <v>2855301</v>
      </c>
      <c r="AN51" s="344">
        <v>34918</v>
      </c>
      <c r="AO51" s="345">
        <v>-19</v>
      </c>
      <c r="AP51" s="346">
        <v>69560</v>
      </c>
      <c r="AQ51" s="347">
        <v>32</v>
      </c>
      <c r="AR51" s="348">
        <v>-51</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529</v>
      </c>
      <c r="AM52" s="351">
        <v>2010955</v>
      </c>
      <c r="AN52" s="352">
        <v>24592</v>
      </c>
      <c r="AO52" s="353">
        <v>-14.9</v>
      </c>
      <c r="AP52" s="354">
        <v>35305</v>
      </c>
      <c r="AQ52" s="355">
        <v>17</v>
      </c>
      <c r="AR52" s="356">
        <v>-31.9</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530</v>
      </c>
      <c r="AL53" s="335"/>
      <c r="AM53" s="343">
        <v>3030597</v>
      </c>
      <c r="AN53" s="344">
        <v>37086</v>
      </c>
      <c r="AO53" s="345">
        <v>6.2</v>
      </c>
      <c r="AP53" s="346">
        <v>65988</v>
      </c>
      <c r="AQ53" s="347">
        <v>-5.0999999999999996</v>
      </c>
      <c r="AR53" s="348">
        <v>11.3</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529</v>
      </c>
      <c r="AM54" s="351">
        <v>1849977</v>
      </c>
      <c r="AN54" s="352">
        <v>22639</v>
      </c>
      <c r="AO54" s="353">
        <v>-7.9</v>
      </c>
      <c r="AP54" s="354">
        <v>36473</v>
      </c>
      <c r="AQ54" s="355">
        <v>3.3</v>
      </c>
      <c r="AR54" s="356">
        <v>-11.2</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531</v>
      </c>
      <c r="AL55" s="335"/>
      <c r="AM55" s="343">
        <v>2900824</v>
      </c>
      <c r="AN55" s="344">
        <v>35684</v>
      </c>
      <c r="AO55" s="345">
        <v>-3.8</v>
      </c>
      <c r="AP55" s="346">
        <v>54227</v>
      </c>
      <c r="AQ55" s="347">
        <v>-17.8</v>
      </c>
      <c r="AR55" s="348">
        <v>14</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529</v>
      </c>
      <c r="AM56" s="351">
        <v>2043637</v>
      </c>
      <c r="AN56" s="352">
        <v>25140</v>
      </c>
      <c r="AO56" s="353">
        <v>11</v>
      </c>
      <c r="AP56" s="354">
        <v>29694</v>
      </c>
      <c r="AQ56" s="355">
        <v>-18.600000000000001</v>
      </c>
      <c r="AR56" s="356">
        <v>29.6</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532</v>
      </c>
      <c r="AL57" s="335"/>
      <c r="AM57" s="343">
        <v>2667544</v>
      </c>
      <c r="AN57" s="344">
        <v>32991</v>
      </c>
      <c r="AO57" s="345">
        <v>-7.5</v>
      </c>
      <c r="AP57" s="346">
        <v>57295</v>
      </c>
      <c r="AQ57" s="347">
        <v>5.7</v>
      </c>
      <c r="AR57" s="348">
        <v>-13.2</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529</v>
      </c>
      <c r="AM58" s="351">
        <v>1842390</v>
      </c>
      <c r="AN58" s="352">
        <v>22786</v>
      </c>
      <c r="AO58" s="353">
        <v>-9.4</v>
      </c>
      <c r="AP58" s="354">
        <v>32771</v>
      </c>
      <c r="AQ58" s="355">
        <v>10.4</v>
      </c>
      <c r="AR58" s="356">
        <v>-19.8</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533</v>
      </c>
      <c r="AL59" s="335"/>
      <c r="AM59" s="343">
        <v>3150545</v>
      </c>
      <c r="AN59" s="344">
        <v>39145</v>
      </c>
      <c r="AO59" s="345">
        <v>18.7</v>
      </c>
      <c r="AP59" s="346">
        <v>54110</v>
      </c>
      <c r="AQ59" s="347">
        <v>-5.6</v>
      </c>
      <c r="AR59" s="348">
        <v>24.3</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529</v>
      </c>
      <c r="AM60" s="351">
        <v>2033339</v>
      </c>
      <c r="AN60" s="352">
        <v>25264</v>
      </c>
      <c r="AO60" s="353">
        <v>10.9</v>
      </c>
      <c r="AP60" s="354">
        <v>30620</v>
      </c>
      <c r="AQ60" s="355">
        <v>-6.6</v>
      </c>
      <c r="AR60" s="356">
        <v>17.5</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534</v>
      </c>
      <c r="AL61" s="357"/>
      <c r="AM61" s="358">
        <v>2920962</v>
      </c>
      <c r="AN61" s="359">
        <v>35965</v>
      </c>
      <c r="AO61" s="360">
        <v>-1.1000000000000001</v>
      </c>
      <c r="AP61" s="361">
        <v>60236</v>
      </c>
      <c r="AQ61" s="362">
        <v>1.8</v>
      </c>
      <c r="AR61" s="348">
        <v>-2.9</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529</v>
      </c>
      <c r="AM62" s="351">
        <v>1956060</v>
      </c>
      <c r="AN62" s="352">
        <v>24084</v>
      </c>
      <c r="AO62" s="353">
        <v>-2.1</v>
      </c>
      <c r="AP62" s="354">
        <v>32973</v>
      </c>
      <c r="AQ62" s="355">
        <v>1.1000000000000001</v>
      </c>
      <c r="AR62" s="356">
        <v>-3.2</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Bnxjnh6CUS/KKTzsNpBc+oAygolWu5inSZfc3AfJIILEduooedg7xTn9W2Sck7GVe0SaOP+Gdu/l5be/1GDRjA==" saltValue="Avoo87kCKlJ93hxYPsWmp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536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vs/i4m3x7PzoNlCyXXmmvlSsAQxHGn0OrhGT/EUr5bkomATRV7t+YuLeFh61TS0kEisNaF/XIbjdKZLro9kQlw==" saltValue="FouB/Lj/We+fMZqh257iG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537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EzfsUGlH1lvBzOQvb3KTnCR0o4apyh/ptN9Puhq8Z1lpujWPTClYupKdtDuLD0ZzuEtCwHVbT98j53IV4eblPA==" saltValue="It+WIoWEv2ZABEv2eZhjA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538</v>
      </c>
      <c r="G46" s="8" t="s">
        <v>539</v>
      </c>
      <c r="H46" s="8" t="s">
        <v>540</v>
      </c>
      <c r="I46" s="8" t="s">
        <v>541</v>
      </c>
      <c r="J46" s="9" t="s">
        <v>542</v>
      </c>
    </row>
    <row r="47" spans="2:10" ht="57.75" customHeight="1" x14ac:dyDescent="0.15">
      <c r="B47" s="10"/>
      <c r="C47" s="1212" t="s">
        <v>3</v>
      </c>
      <c r="D47" s="1212"/>
      <c r="E47" s="1213"/>
      <c r="F47" s="11">
        <v>18.47</v>
      </c>
      <c r="G47" s="12">
        <v>19.309999999999999</v>
      </c>
      <c r="H47" s="12">
        <v>18.98</v>
      </c>
      <c r="I47" s="12">
        <v>19.510000000000002</v>
      </c>
      <c r="J47" s="13">
        <v>21.72</v>
      </c>
    </row>
    <row r="48" spans="2:10" ht="57.75" customHeight="1" x14ac:dyDescent="0.15">
      <c r="B48" s="14"/>
      <c r="C48" s="1214" t="s">
        <v>4</v>
      </c>
      <c r="D48" s="1214"/>
      <c r="E48" s="1215"/>
      <c r="F48" s="15">
        <v>11.62</v>
      </c>
      <c r="G48" s="16">
        <v>12.04</v>
      </c>
      <c r="H48" s="16">
        <v>12.43</v>
      </c>
      <c r="I48" s="16">
        <v>12.64</v>
      </c>
      <c r="J48" s="17">
        <v>10.220000000000001</v>
      </c>
    </row>
    <row r="49" spans="2:10" ht="57.75" customHeight="1" thickBot="1" x14ac:dyDescent="0.2">
      <c r="B49" s="18"/>
      <c r="C49" s="1216" t="s">
        <v>5</v>
      </c>
      <c r="D49" s="1216"/>
      <c r="E49" s="1217"/>
      <c r="F49" s="19" t="s">
        <v>543</v>
      </c>
      <c r="G49" s="20">
        <v>1.24</v>
      </c>
      <c r="H49" s="20">
        <v>0.95</v>
      </c>
      <c r="I49" s="20">
        <v>0.56999999999999995</v>
      </c>
      <c r="J49" s="21" t="s">
        <v>544</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6nabRoqfFLAxxomJbijfD/80SWQzOp9sTzMGeywTYrZuXIFEsoYZMoOR6DezWwcJuiu4WC9OuySIPz24g+Nz4A==" saltValue="aAr+iUZwNDYrB1QeJSO2+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oa</cp:lastModifiedBy>
  <cp:lastPrinted>2019-11-07T06:40:09Z</cp:lastPrinted>
  <dcterms:created xsi:type="dcterms:W3CDTF">2019-02-14T03:18:49Z</dcterms:created>
  <dcterms:modified xsi:type="dcterms:W3CDTF">2019-11-21T08:14:01Z</dcterms:modified>
  <cp:category/>
</cp:coreProperties>
</file>