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7春日井市\"/>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AM34" i="10" l="1"/>
  <c r="AM35" i="10" s="1"/>
  <c r="AM36" i="10" s="1"/>
  <c r="BE34" i="10" l="1"/>
  <c r="BE35" i="10" s="1"/>
  <c r="BW34" i="10" l="1"/>
  <c r="BW35" i="10" s="1"/>
  <c r="BW36" i="10" s="1"/>
  <c r="BW37" i="10" s="1"/>
  <c r="CO34" i="10"/>
  <c r="CO35" i="10" s="1"/>
  <c r="CO36" i="10" s="1"/>
  <c r="CO37" i="10" s="1"/>
  <c r="CO38" i="10" s="1"/>
  <c r="CO39" i="10" s="1"/>
  <c r="CO40" i="10" s="1"/>
</calcChain>
</file>

<file path=xl/sharedStrings.xml><?xml version="1.0" encoding="utf-8"?>
<sst xmlns="http://schemas.openxmlformats.org/spreadsheetml/2006/main" count="1083" uniqueCount="606">
  <si>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</si>
  <si>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</si>
  <si>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</si>
  <si>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</si>
  <si>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</si>
  <si>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</si>
  <si>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</si>
  <si>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</si>
  <si>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</si>
  <si>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</si>
  <si>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</si>
  <si>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</si>
  <si>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</si>
  <si>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</si>
  <si>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</si>
  <si>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</si>
  <si>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</si>
  <si>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</si>
  <si>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</si>
  <si>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</si>
  <si>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</si>
  <si>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</si>
  <si>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</si>
  <si>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</si>
  <si>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</si>
  <si>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</si>
  <si>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</si>
  <si>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</si>
  <si>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</si>
  <si>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</si>
  <si>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</si>
  <si>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</si>
  <si>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</si>
  <si>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</si>
  <si>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</si>
  <si>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</si>
  <si>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</si>
  <si>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</si>
  <si>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</si>
  <si>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</si>
  <si>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</si>
  <si>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</si>
  <si>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</si>
  <si>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</si>
  <si>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</si>
  <si>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</si>
  <si>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</si>
  <si>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</si>
  <si>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</si>
  <si>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</si>
  <si>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</si>
  <si>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</si>
  <si>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</si>
  <si>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</si>
  <si>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</si>
  <si>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</si>
  <si>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</si>
  <si>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</si>
  <si>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</si>
  <si>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</si>
  <si>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</si>
  <si>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</si>
  <si>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</si>
  <si>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</si>
  <si>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</si>
  <si>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</si>
  <si>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</si>
  <si>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</si>
  <si>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</si>
  <si>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</si>
  <si>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</si>
  <si>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</si>
  <si>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</si>
  <si>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</si>
  <si>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</si>
  <si>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</si>
  <si>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</si>
  <si>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</si>
  <si>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</si>
  <si>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</si>
  <si>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</si>
  <si>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</si>
  <si>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</si>
  <si>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</si>
  <si>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</si>
  <si>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</si>
  <si>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</si>
  <si>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</si>
  <si>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</si>
  <si>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</si>
  <si>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</si>
  <si>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春日井市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</si>
  <si>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</si>
  <si>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</si>
  <si>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</si>
  <si>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</si>
  <si>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</si>
  <si>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</si>
  <si>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</si>
  <si>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</si>
  <si>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</si>
  <si>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</si>
  <si>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</si>
  <si>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</si>
  <si>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</si>
  <si>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</si>
  <si>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</si>
  <si>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</si>
  <si>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</si>
  <si>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</si>
  <si>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</si>
  <si>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</si>
  <si>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</si>
  <si>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</si>
  <si>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</si>
  <si>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</si>
  <si>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</si>
  <si>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</si>
  <si>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</si>
  <si>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</si>
  <si>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</si>
  <si>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</si>
  <si>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</si>
  <si>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</si>
  <si>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</si>
  <si>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</si>
  <si>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</si>
  <si>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</si>
  <si>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</si>
  <si>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</si>
  <si>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</si>
  <si>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</si>
  <si>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</si>
  <si>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</si>
  <si>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</si>
  <si>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</si>
  <si>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</si>
  <si>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</si>
  <si>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</si>
  <si>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</si>
  <si>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</si>
  <si>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</si>
  <si>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</si>
  <si>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</si>
  <si>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</si>
  <si>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</si>
  <si>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</si>
  <si>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</si>
  <si>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</si>
  <si>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</si>
  <si>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</si>
  <si>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</si>
  <si>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</si>
  <si>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</si>
  <si>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</si>
  <si>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</si>
  <si>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</si>
  <si>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</si>
  <si>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</si>
  <si>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</si>
  <si>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</si>
  <si>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</si>
  <si>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</si>
  <si>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</si>
  <si>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</si>
  <si>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</si>
  <si>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</si>
  <si>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</si>
  <si>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</si>
  <si>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</si>
  <si>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</si>
  <si>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</si>
  <si>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</si>
  <si>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</si>
  <si>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</si>
  <si>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</si>
  <si>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</si>
  <si>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</si>
  <si>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</si>
  <si>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</si>
  <si>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</si>
  <si>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</si>
  <si>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</si>
  <si>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</si>
  <si>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</si>
  <si>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</si>
  <si>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</si>
  <si>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</si>
  <si>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</si>
  <si>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</si>
  <si>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</si>
  <si>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</si>
  <si>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</si>
  <si>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</si>
  <si>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</si>
  <si>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</si>
  <si>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</si>
  <si>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</si>
  <si>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</si>
  <si>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</si>
  <si>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</si>
  <si>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</si>
  <si>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</si>
  <si>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</si>
  <si>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</si>
  <si>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</si>
  <si>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</si>
  <si>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</si>
  <si>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愛知県春日井市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</si>
  <si>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</si>
  <si>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</si>
  <si>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</si>
  <si>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</si>
  <si>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</si>
  <si>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</si>
  <si>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</si>
  <si>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</si>
  <si>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</si>
  <si>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</si>
  <si>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</si>
  <si>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</si>
  <si>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</si>
  <si>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</si>
  <si>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</si>
  <si>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</si>
  <si>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</si>
  <si>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</si>
  <si>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</si>
  <si>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</si>
  <si>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</si>
  <si>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</si>
  <si>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</si>
  <si>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</si>
  <si>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</si>
  <si>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</si>
  <si>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</si>
  <si>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</si>
  <si>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</si>
  <si>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</si>
  <si>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</si>
  <si>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</si>
  <si>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</si>
  <si>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</si>
  <si>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</si>
  <si>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</si>
  <si>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</si>
  <si>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</si>
  <si>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</si>
  <si>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</si>
  <si>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</si>
  <si>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</si>
  <si>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</si>
  <si>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</si>
  <si>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</si>
  <si>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</si>
  <si>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</si>
  <si>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</si>
  <si>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</si>
  <si>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</si>
  <si>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</si>
  <si>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</si>
  <si>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</si>
  <si>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</si>
  <si>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</si>
  <si>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</si>
  <si>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</si>
  <si>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</si>
  <si>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</si>
  <si>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</si>
  <si>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</si>
  <si>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</si>
  <si>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</si>
  <si>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</si>
  <si>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</si>
  <si>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</si>
  <si>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</si>
  <si>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</si>
  <si>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</si>
  <si>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</si>
  <si>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</si>
  <si>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</si>
  <si>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</si>
  <si>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</si>
  <si>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</si>
  <si>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</si>
  <si>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</si>
  <si>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</si>
  <si>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</si>
  <si>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</si>
  <si>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</si>
  <si>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</si>
  <si>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</si>
  <si>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</si>
  <si>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</si>
  <si>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</si>
  <si>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</si>
  <si>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</si>
  <si>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</si>
  <si>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</si>
  <si>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</si>
  <si>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</si>
  <si>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</si>
  <si>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</si>
  <si>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</si>
  <si>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</si>
  <si>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</si>
  <si>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</si>
  <si>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</si>
  <si>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</si>
  <si>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</si>
  <si>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</si>
  <si>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</si>
  <si>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</si>
  <si>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</si>
  <si>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</si>
  <si>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</si>
  <si>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</si>
  <si>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</si>
  <si>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</si>
  <si>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</si>
  <si>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</si>
  <si>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</si>
  <si>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</si>
  <si>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</si>
  <si>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</si>
  <si>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</si>
  <si>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</si>
  <si>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</si>
  <si>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</si>
  <si>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</si>
  <si>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</si>
  <si>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</si>
  <si>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</si>
  <si>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</si>
  <si>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</si>
  <si>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</si>
  <si>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</si>
  <si>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</si>
  <si>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</si>
  <si>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</si>
  <si>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</si>
  <si>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</si>
  <si>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</si>
  <si>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</si>
  <si>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</si>
  <si>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</si>
  <si>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</si>
  <si>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</si>
  <si>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</si>
  <si>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</si>
  <si>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</si>
  <si>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</si>
  <si>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</si>
  <si>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</si>
  <si>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</si>
  <si>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</si>
  <si>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</si>
  <si>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</si>
  <si>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愛知県春日井市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</si>
  <si>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</si>
  <si>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</si>
  <si>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</si>
  <si>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</si>
  <si>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</si>
  <si>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</si>
  <si>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</si>
  <si>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</si>
  <si>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</si>
  <si>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</si>
  <si>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</si>
  <si>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</si>
  <si>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</si>
  <si>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</si>
  <si>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</si>
  <si>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</si>
  <si>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</si>
  <si>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</si>
  <si>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</si>
  <si>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</si>
  <si>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春日井市公共用地先行取得事業特別会計</t>
    <phoneticPr fontId="5"/>
  </si>
  <si>
    <t>春日井市民家防音事業特別会計</t>
    <phoneticPr fontId="5"/>
  </si>
  <si>
    <t>-</t>
    <phoneticPr fontId="5"/>
  </si>
  <si>
    <t>春日井市潮見坂平和公園事業特別会計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</si>
  <si>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</si>
  <si>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</si>
  <si>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</si>
  <si>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</si>
  <si>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</si>
  <si>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</si>
  <si>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</si>
  <si>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</si>
  <si>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</si>
  <si>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</si>
  <si>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</si>
  <si>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</si>
  <si>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</si>
  <si>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</si>
  <si>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春日井市国民健康保険事業特別会計</t>
    <phoneticPr fontId="5"/>
  </si>
  <si>
    <t>春日井市後期高齢者医療事業特別会計</t>
    <phoneticPr fontId="5"/>
  </si>
  <si>
    <t>春日井市介護保険事業特別会計</t>
    <phoneticPr fontId="5"/>
  </si>
  <si>
    <t>春日井市介護サービス事業特別会計</t>
    <phoneticPr fontId="5"/>
  </si>
  <si>
    <t>春日井市水道事業会計</t>
    <phoneticPr fontId="5"/>
  </si>
  <si>
    <t>法適用企業</t>
    <phoneticPr fontId="5"/>
  </si>
  <si>
    <t>春日井市春日井市民病院事業会計</t>
    <phoneticPr fontId="5"/>
  </si>
  <si>
    <t>春日井市公共下水道事業会計</t>
    <phoneticPr fontId="5"/>
  </si>
  <si>
    <t>春日井市松河戸土地区画整理事業特別会計</t>
    <phoneticPr fontId="5"/>
  </si>
  <si>
    <t>法非適用企業</t>
    <phoneticPr fontId="5"/>
  </si>
  <si>
    <t>春日井市大泉寺地区企業用地整備事業特別会計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</si>
  <si>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</si>
  <si>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</si>
  <si>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</si>
  <si>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</si>
  <si>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</si>
  <si>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</si>
  <si>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</si>
  <si>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</si>
  <si>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</si>
  <si>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</si>
  <si>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</si>
  <si>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</si>
  <si>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</si>
  <si>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</si>
  <si>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</si>
  <si>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</si>
  <si>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</si>
  <si>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</si>
  <si>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</si>
  <si>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</si>
  <si>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</si>
  <si>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</si>
  <si>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</si>
  <si>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</si>
  <si>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</si>
  <si>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</si>
  <si>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</si>
  <si>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</si>
  <si>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</si>
  <si>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</si>
  <si>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</si>
  <si>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</si>
  <si>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</si>
  <si>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</si>
  <si>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</si>
  <si>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</si>
  <si>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</si>
  <si>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</si>
  <si>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</si>
  <si>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</si>
  <si>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</si>
  <si>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</si>
  <si>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</si>
  <si>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</si>
  <si>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</si>
  <si>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</si>
  <si>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</si>
  <si>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</si>
  <si>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</si>
  <si>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</si>
  <si>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</si>
  <si>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</si>
  <si>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</si>
  <si>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</si>
  <si>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</si>
  <si>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</si>
  <si>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</si>
  <si>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</si>
  <si>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</si>
  <si>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春日井市春日井市民病院事業会計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</si>
  <si>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</si>
  <si>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</si>
  <si>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</si>
  <si>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</si>
  <si>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</si>
  <si>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</si>
  <si>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</si>
  <si>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</si>
  <si>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</si>
  <si>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</si>
  <si>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</si>
  <si>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</si>
  <si>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</si>
  <si>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</si>
  <si>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</si>
  <si>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</si>
  <si>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</si>
  <si>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</si>
  <si>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</si>
  <si>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</si>
  <si>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</si>
  <si>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</si>
  <si>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</si>
  <si>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</si>
  <si>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</si>
  <si>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</si>
  <si>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</si>
  <si>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</si>
  <si>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</si>
  <si>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</si>
  <si>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</si>
  <si>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</si>
  <si>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</si>
  <si>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</si>
  <si>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</si>
  <si>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</si>
  <si>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</si>
  <si>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</si>
  <si>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</si>
  <si>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</si>
  <si>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</si>
  <si>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</si>
  <si>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</si>
  <si>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</si>
  <si>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</si>
  <si>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</si>
  <si>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</si>
  <si>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</si>
  <si>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</si>
  <si>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</si>
  <si>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</si>
  <si>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</si>
  <si>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</si>
  <si>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</si>
  <si>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</si>
  <si>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</si>
  <si>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</si>
  <si>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</si>
  <si>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</si>
  <si>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</si>
  <si>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</si>
  <si>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</si>
  <si>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</si>
  <si>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</si>
  <si>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</si>
  <si>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</si>
  <si>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</si>
  <si>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</si>
  <si>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</si>
  <si>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</si>
  <si>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</si>
  <si>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</si>
  <si>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</si>
  <si>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</si>
  <si>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</si>
  <si>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</si>
  <si>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</si>
  <si>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</si>
  <si>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</si>
  <si>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</si>
  <si>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</si>
  <si>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</si>
  <si>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</si>
  <si>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</si>
  <si>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</si>
  <si>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</si>
  <si>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</si>
  <si>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1.15</t>
  </si>
  <si>
    <t>春日井市春日井市民病院事業会計</t>
  </si>
  <si>
    <t>春日井市水道事業会計</t>
  </si>
  <si>
    <t>一般会計</t>
  </si>
  <si>
    <t>春日井市大泉寺地区企業用地整備事業特別会計</t>
  </si>
  <si>
    <t>春日井市国民健康保険事業特別会計</t>
  </si>
  <si>
    <t>▲ 1.18</t>
  </si>
  <si>
    <t>春日井市介護保険事業特別会計</t>
  </si>
  <si>
    <t>春日井市後期高齢者医療事業特別会計</t>
  </si>
  <si>
    <t>春日井市公共下水道事業会計</t>
  </si>
  <si>
    <t>その他会計（赤字）</t>
  </si>
  <si>
    <t>その他会計（黒字）</t>
  </si>
  <si>
    <t>-</t>
    <phoneticPr fontId="2"/>
  </si>
  <si>
    <t>-</t>
    <phoneticPr fontId="2"/>
  </si>
  <si>
    <t>-</t>
    <phoneticPr fontId="2"/>
  </si>
  <si>
    <t>-</t>
    <phoneticPr fontId="2"/>
  </si>
  <si>
    <t>-</t>
    <phoneticPr fontId="2"/>
  </si>
  <si>
    <t>尾張東部火葬場管理組合</t>
    <rPh sb="0" eb="2">
      <t>オワリ</t>
    </rPh>
    <rPh sb="2" eb="4">
      <t>トウブ</t>
    </rPh>
    <rPh sb="4" eb="7">
      <t>カソウバ</t>
    </rPh>
    <rPh sb="7" eb="9">
      <t>カンリ</t>
    </rPh>
    <rPh sb="9" eb="11">
      <t>クミアイ</t>
    </rPh>
    <phoneticPr fontId="30"/>
  </si>
  <si>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30"/>
  </si>
  <si>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</si>
  <si>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</si>
  <si>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</si>
  <si>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かすがい市民文化財団</t>
    <rPh sb="4" eb="6">
      <t>シミン</t>
    </rPh>
    <rPh sb="6" eb="8">
      <t>ブンカ</t>
    </rPh>
    <rPh sb="8" eb="10">
      <t>ザイダン</t>
    </rPh>
    <phoneticPr fontId="30"/>
  </si>
  <si>
    <t>春日井市土地開発公社</t>
    <rPh sb="0" eb="4">
      <t>カスガイシ</t>
    </rPh>
    <rPh sb="4" eb="6">
      <t>トチ</t>
    </rPh>
    <rPh sb="6" eb="8">
      <t>カイハツ</t>
    </rPh>
    <rPh sb="8" eb="10">
      <t>コウシャ</t>
    </rPh>
    <phoneticPr fontId="30"/>
  </si>
  <si>
    <t>春日井市健康管理事業団</t>
    <rPh sb="0" eb="4">
      <t>カスガイシ</t>
    </rPh>
    <rPh sb="4" eb="6">
      <t>ケンコウ</t>
    </rPh>
    <rPh sb="6" eb="8">
      <t>カンリ</t>
    </rPh>
    <rPh sb="8" eb="11">
      <t>ジギョウダン</t>
    </rPh>
    <phoneticPr fontId="30"/>
  </si>
  <si>
    <t>春日井市スポーツ・ふれあい財団</t>
    <rPh sb="0" eb="4">
      <t>カスガイシ</t>
    </rPh>
    <rPh sb="13" eb="15">
      <t>ザイダン</t>
    </rPh>
    <phoneticPr fontId="30"/>
  </si>
  <si>
    <t>春日井市食育推進給食会</t>
    <rPh sb="0" eb="3">
      <t>カスガイ</t>
    </rPh>
    <rPh sb="3" eb="4">
      <t>シ</t>
    </rPh>
    <rPh sb="4" eb="5">
      <t>ショク</t>
    </rPh>
    <rPh sb="5" eb="6">
      <t>イク</t>
    </rPh>
    <rPh sb="6" eb="8">
      <t>スイシン</t>
    </rPh>
    <rPh sb="8" eb="10">
      <t>キュウショク</t>
    </rPh>
    <rPh sb="10" eb="11">
      <t>カイ</t>
    </rPh>
    <phoneticPr fontId="30"/>
  </si>
  <si>
    <t>勝川開発</t>
    <rPh sb="0" eb="2">
      <t>カチガワ</t>
    </rPh>
    <rPh sb="2" eb="4">
      <t>カイハツ</t>
    </rPh>
    <phoneticPr fontId="30"/>
  </si>
  <si>
    <t>高蔵寺まちづくり</t>
    <rPh sb="0" eb="3">
      <t>コウゾウジ</t>
    </rPh>
    <phoneticPr fontId="2"/>
  </si>
  <si>
    <t>-</t>
    <phoneticPr fontId="2"/>
  </si>
  <si>
    <t>-</t>
    <phoneticPr fontId="2"/>
  </si>
  <si>
    <t>-</t>
    <phoneticPr fontId="2"/>
  </si>
  <si>
    <t>-</t>
    <phoneticPr fontId="2"/>
  </si>
  <si>
    <t>潮見坂平和公園墓所整備基金</t>
    <rPh sb="0" eb="1">
      <t>シオ</t>
    </rPh>
    <rPh sb="1" eb="2">
      <t>ミ</t>
    </rPh>
    <rPh sb="2" eb="3">
      <t>ザカ</t>
    </rPh>
    <rPh sb="3" eb="5">
      <t>ヘイワ</t>
    </rPh>
    <rPh sb="5" eb="7">
      <t>コウエン</t>
    </rPh>
    <rPh sb="7" eb="9">
      <t>ボショ</t>
    </rPh>
    <rPh sb="9" eb="11">
      <t>セイビ</t>
    </rPh>
    <rPh sb="11" eb="13">
      <t>キキン</t>
    </rPh>
    <phoneticPr fontId="11"/>
  </si>
  <si>
    <t>文化スポーツ施設整備基金</t>
    <rPh sb="0" eb="2">
      <t>ブンカ</t>
    </rPh>
    <rPh sb="6" eb="8">
      <t>シセツ</t>
    </rPh>
    <rPh sb="8" eb="10">
      <t>セイビ</t>
    </rPh>
    <rPh sb="10" eb="12">
      <t>キキン</t>
    </rPh>
    <phoneticPr fontId="11"/>
  </si>
  <si>
    <t>潮見坂平和公園永代清掃基金</t>
    <rPh sb="0" eb="1">
      <t>シオ</t>
    </rPh>
    <rPh sb="1" eb="2">
      <t>ミ</t>
    </rPh>
    <rPh sb="2" eb="3">
      <t>ザカ</t>
    </rPh>
    <rPh sb="3" eb="5">
      <t>ヘイワ</t>
    </rPh>
    <rPh sb="5" eb="7">
      <t>コウエン</t>
    </rPh>
    <rPh sb="7" eb="9">
      <t>エイダイ</t>
    </rPh>
    <rPh sb="9" eb="11">
      <t>セイソウ</t>
    </rPh>
    <rPh sb="11" eb="13">
      <t>キキン</t>
    </rPh>
    <phoneticPr fontId="11"/>
  </si>
  <si>
    <t>まちづくり寄附基金</t>
    <rPh sb="5" eb="7">
      <t>キフ</t>
    </rPh>
    <rPh sb="7" eb="9">
      <t>キキン</t>
    </rPh>
    <phoneticPr fontId="11"/>
  </si>
  <si>
    <t>緑化振興基金</t>
    <rPh sb="0" eb="2">
      <t>リョッカ</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</si>
  <si>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</si>
  <si>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</si>
  <si>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</si>
  <si>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</si>
  <si>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いずれも類似団体より高い水準にあるが、将来負担比率については、平成28年度と比較し9.0％の減少となっている。また、今後将来負担比率は横ばいで推移する見込みである。
こうした状況下において、有形固定資産減価償却率が増加傾向となっているが、令和元年度に策定する公共施設個別計画に基づき、目標使用年数を定めることで類似団体の平均値を下回ることも考えられるが、今後は個別施設計画に基づき、老朽化対策を積極的に進めていく。</t>
    <rPh sb="67" eb="68">
      <t>ヨコ</t>
    </rPh>
    <rPh sb="71" eb="73">
      <t>スイイ</t>
    </rPh>
    <rPh sb="119" eb="121">
      <t>レイワ</t>
    </rPh>
    <rPh sb="121" eb="123">
      <t>ガンネン</t>
    </rPh>
    <rPh sb="123" eb="124">
      <t>ド</t>
    </rPh>
    <rPh sb="125" eb="127">
      <t>サクテイ</t>
    </rPh>
    <rPh sb="142" eb="144">
      <t>モクヒョウ</t>
    </rPh>
    <rPh sb="144" eb="146">
      <t>シヨウ</t>
    </rPh>
    <rPh sb="146" eb="148">
      <t>ネンスウ</t>
    </rPh>
    <rPh sb="149" eb="150">
      <t>サダ</t>
    </rPh>
    <rPh sb="155" eb="157">
      <t>ルイジ</t>
    </rPh>
    <rPh sb="157" eb="159">
      <t>ダンタイ</t>
    </rPh>
    <rPh sb="160" eb="163">
      <t>ヘイキンチ</t>
    </rPh>
    <rPh sb="164" eb="166">
      <t>シタマワ</t>
    </rPh>
    <rPh sb="170" eb="171">
      <t>カンガ</t>
    </rPh>
    <rPh sb="177" eb="179">
      <t>コンゴ</t>
    </rPh>
    <rPh sb="180" eb="182">
      <t>コベツ</t>
    </rPh>
    <rPh sb="182" eb="184">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</si>
  <si>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</si>
  <si>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</si>
  <si>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</si>
  <si>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</si>
  <si>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</si>
  <si>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</si>
  <si>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同水準となっているが、将来負担比率は高い状況となっている。これは、人口急増が始まった昭和40年代半ばからの都市環境整備に多額の地方債を活用したことにより、一般会計の地方債残高、公共下水道事業特別会計の地方債残高、土地開発公社への負担額等が多くなっているためである。しかし、土地開発公社の経営健全化等を進めてきたことにより、将来負担比率は減少してきており、今後も土地開発公社の経営健全化に努めるとともに、実質公債費比率についても、地方債の計画的な借入を行うことにより、公債費の適正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</si>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</sst>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3BC6-42EA-A65F-BC2A34A16D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44414</c:v>
                </c:pt>
                <c:pt idx="1">
                  <c:v>31839</c:v>
                </c:pt>
                <c:pt idx="2">
                  <c:v>39991</c:v>
                </c:pt>
                <c:pt idx="3">
                  <c:v>48359</c:v>
                </c:pt>
                <c:pt idx="4">
                  <c:v>37246</c:v>
                </c:pt>
              </c:numCache>
            </c:numRef>
          </c:val>
          <c:smooth val="0"/>
          <c:extLst>
            <c:ext xmlns:c16="http://schemas.microsoft.com/office/drawing/2014/chart" uri="{C3380CC4-5D6E-409C-BE32-E72D297353CC}">
              <c16:uniqueId val="{00000001-3BC6-42EA-A65F-BC2A34A16D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c:v>
                </c:pt>
                <c:pt idx="1">
                  <c:v>4.66</c:v>
                </c:pt>
                <c:pt idx="2">
                  <c:v>5.41</c:v>
                </c:pt>
                <c:pt idx="3">
                  <c:v>4.1399999999999997</c:v>
                </c:pt>
                <c:pt idx="4">
                  <c:v>3.78</c:v>
                </c:pt>
              </c:numCache>
            </c:numRef>
          </c:val>
          <c:extLst>
            <c:ext xmlns:c16="http://schemas.microsoft.com/office/drawing/2014/chart" uri="{C3380CC4-5D6E-409C-BE32-E72D297353CC}">
              <c16:uniqueId val="{00000000-AB9E-4C3F-B7B9-2CA2425FBC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9.36</c:v>
                </c:pt>
                <c:pt idx="1">
                  <c:v>9.16</c:v>
                </c:pt>
                <c:pt idx="2">
                  <c:v>10.199999999999999</c:v>
                </c:pt>
                <c:pt idx="3">
                  <c:v>11.64</c:v>
                </c:pt>
                <c:pt idx="4">
                  <c:v>13.52</c:v>
                </c:pt>
              </c:numCache>
            </c:numRef>
          </c:val>
          <c:extLst>
            <c:ext xmlns:c16="http://schemas.microsoft.com/office/drawing/2014/chart" uri="{C3380CC4-5D6E-409C-BE32-E72D297353CC}">
              <c16:uniqueId val="{00000001-AB9E-4C3F-B7B9-2CA2425FBC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1.72</c:v>
                </c:pt>
                <c:pt idx="1">
                  <c:v>-1.1499999999999999</c:v>
                </c:pt>
                <c:pt idx="2">
                  <c:v>2.09</c:v>
                </c:pt>
                <c:pt idx="3">
                  <c:v>0.15</c:v>
                </c:pt>
                <c:pt idx="4">
                  <c:v>1.75</c:v>
                </c:pt>
              </c:numCache>
            </c:numRef>
          </c:val>
          <c:smooth val="0"/>
          <c:extLst>
            <c:ext xmlns:c16="http://schemas.microsoft.com/office/drawing/2014/chart" uri="{C3380CC4-5D6E-409C-BE32-E72D297353CC}">
              <c16:uniqueId val="{00000002-AB9E-4C3F-B7B9-2CA2425FBC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0.17</c:v>
                </c:pt>
                <c:pt idx="8">
                  <c:v>#N/A</c:v>
                </c:pt>
                <c:pt idx="9">
                  <c:v>0</c:v>
                </c:pt>
              </c:numCache>
            </c:numRef>
          </c:val>
          <c:extLst>
            <c:ext xmlns:c16="http://schemas.microsoft.com/office/drawing/2014/chart" uri="{C3380CC4-5D6E-409C-BE32-E72D297353CC}">
              <c16:uniqueId val="{00000000-A67D-41B4-A355-9317BD4CF4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7D-41B4-A355-9317BD4CF4E1}"/>
            </c:ext>
          </c:extLst>
        </c:ser>
        <c:ser>
          <c:idx val="2"/>
          <c:order val="2"/>
          <c:tx>
            <c:strRef>
              <c:f>データシート!$A$29</c:f>
              <c:strCache>
                <c:ptCount val="1"/>
                <c:pt idx="0">
                  <c:v>春日井市公共下水道事業会計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0.06</c:v>
                </c:pt>
                <c:pt idx="8">
                  <c:v>#N/A</c:v>
                </c:pt>
                <c:pt idx="9">
                  <c:v>0.03</c:v>
                </c:pt>
              </c:numCache>
            </c:numRef>
          </c:val>
          <c:extLst>
            <c:ext xmlns:c16="http://schemas.microsoft.com/office/drawing/2014/chart" uri="{C3380CC4-5D6E-409C-BE32-E72D297353CC}">
              <c16:uniqueId val="{00000002-A67D-41B4-A355-9317BD4CF4E1}"/>
            </c:ext>
          </c:extLst>
        </c:ser>
        <c:ser>
          <c:idx val="3"/>
          <c:order val="3"/>
          <c:tx>
            <c:strRef>
              <c:f>データシート!$A$30</c:f>
              <c:strCache>
                <c:ptCount val="1"/>
                <c:pt idx="0">
                  <c:v>春日井市後期高齢者医療事業特別会計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0.14000000000000001</c:v>
                </c:pt>
                <c:pt idx="4">
                  <c:v>#N/A</c:v>
                </c:pt>
                <c:pt idx="5">
                  <c:v>0.14000000000000001</c:v>
                </c:pt>
                <c:pt idx="6">
                  <c:v>#N/A</c:v>
                </c:pt>
                <c:pt idx="7">
                  <c:v>0.17</c:v>
                </c:pt>
                <c:pt idx="8">
                  <c:v>#N/A</c:v>
                </c:pt>
                <c:pt idx="9">
                  <c:v>0.18</c:v>
                </c:pt>
              </c:numCache>
            </c:numRef>
          </c:val>
          <c:extLst>
            <c:ext xmlns:c16="http://schemas.microsoft.com/office/drawing/2014/chart" uri="{C3380CC4-5D6E-409C-BE32-E72D297353CC}">
              <c16:uniqueId val="{00000003-A67D-41B4-A355-9317BD4CF4E1}"/>
            </c:ext>
          </c:extLst>
        </c:ser>
        <c:ser>
          <c:idx val="4"/>
          <c:order val="4"/>
          <c:tx>
            <c:strRef>
              <c:f>データシート!$A$31</c:f>
              <c:strCache>
                <c:ptCount val="1"/>
                <c:pt idx="0">
                  <c:v>春日井市介護保険事業特別会計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0.26</c:v>
                </c:pt>
                <c:pt idx="2">
                  <c:v>#N/A</c:v>
                </c:pt>
                <c:pt idx="3">
                  <c:v>0.13</c:v>
                </c:pt>
                <c:pt idx="4">
                  <c:v>#N/A</c:v>
                </c:pt>
                <c:pt idx="5">
                  <c:v>0.45</c:v>
                </c:pt>
                <c:pt idx="6">
                  <c:v>#N/A</c:v>
                </c:pt>
                <c:pt idx="7">
                  <c:v>0.85</c:v>
                </c:pt>
                <c:pt idx="8">
                  <c:v>#N/A</c:v>
                </c:pt>
                <c:pt idx="9">
                  <c:v>0.82</c:v>
                </c:pt>
              </c:numCache>
            </c:numRef>
          </c:val>
          <c:extLst>
            <c:ext xmlns:c16="http://schemas.microsoft.com/office/drawing/2014/chart" uri="{C3380CC4-5D6E-409C-BE32-E72D297353CC}">
              <c16:uniqueId val="{00000004-A67D-41B4-A355-9317BD4CF4E1}"/>
            </c:ext>
          </c:extLst>
        </c:ser>
        <c:ser>
          <c:idx val="5"/>
          <c:order val="5"/>
          <c:tx>
            <c:strRef>
              <c:f>データシート!$A$32</c:f>
              <c:strCache>
                <c:ptCount val="1"/>
                <c:pt idx="0">
                  <c:v>春日井市国民健康保険事業特別会計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1.18</c:v>
                </c:pt>
                <c:pt idx="1">
                  <c:v>#N/A</c:v>
                </c:pt>
                <c:pt idx="2">
                  <c:v>#N/A</c:v>
                </c:pt>
                <c:pt idx="3">
                  <c:v>0.18</c:v>
                </c:pt>
                <c:pt idx="4">
                  <c:v>#N/A</c:v>
                </c:pt>
                <c:pt idx="5">
                  <c:v>1.28</c:v>
                </c:pt>
                <c:pt idx="6">
                  <c:v>#N/A</c:v>
                </c:pt>
                <c:pt idx="7">
                  <c:v>0</c:v>
                </c:pt>
                <c:pt idx="8">
                  <c:v>#N/A</c:v>
                </c:pt>
                <c:pt idx="9">
                  <c:v>1.03</c:v>
                </c:pt>
              </c:numCache>
            </c:numRef>
          </c:val>
          <c:extLst>
            <c:ext xmlns:c16="http://schemas.microsoft.com/office/drawing/2014/chart" uri="{C3380CC4-5D6E-409C-BE32-E72D297353CC}">
              <c16:uniqueId val="{00000005-A67D-41B4-A355-9317BD4CF4E1}"/>
            </c:ext>
          </c:extLst>
        </c:ser>
        <c:ser>
          <c:idx val="6"/>
          <c:order val="6"/>
          <c:tx>
            <c:strRef>
              <c:f>データシート!$A$33</c:f>
              <c:strCache>
                <c:ptCount val="1"/>
                <c:pt idx="0">
                  <c:v>春日井市大泉寺地区企業用地整備事業特別会計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1.17</c:v>
                </c:pt>
              </c:numCache>
            </c:numRef>
          </c:val>
          <c:extLst>
            <c:ext xmlns:c16="http://schemas.microsoft.com/office/drawing/2014/chart" uri="{C3380CC4-5D6E-409C-BE32-E72D297353CC}">
              <c16:uniqueId val="{00000006-A67D-41B4-A355-9317BD4CF4E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5.59</c:v>
                </c:pt>
                <c:pt idx="2">
                  <c:v>#N/A</c:v>
                </c:pt>
                <c:pt idx="3">
                  <c:v>4.6500000000000004</c:v>
                </c:pt>
                <c:pt idx="4">
                  <c:v>#N/A</c:v>
                </c:pt>
                <c:pt idx="5">
                  <c:v>5.41</c:v>
                </c:pt>
                <c:pt idx="6">
                  <c:v>#N/A</c:v>
                </c:pt>
                <c:pt idx="7">
                  <c:v>4.1399999999999997</c:v>
                </c:pt>
                <c:pt idx="8">
                  <c:v>#N/A</c:v>
                </c:pt>
                <c:pt idx="9">
                  <c:v>3.77</c:v>
                </c:pt>
              </c:numCache>
            </c:numRef>
          </c:val>
          <c:extLst>
            <c:ext xmlns:c16="http://schemas.microsoft.com/office/drawing/2014/chart" uri="{C3380CC4-5D6E-409C-BE32-E72D297353CC}">
              <c16:uniqueId val="{00000007-A67D-41B4-A355-9317BD4CF4E1}"/>
            </c:ext>
          </c:extLst>
        </c:ser>
        <c:ser>
          <c:idx val="8"/>
          <c:order val="8"/>
          <c:tx>
            <c:strRef>
              <c:f>データシート!$A$35</c:f>
              <c:strCache>
                <c:ptCount val="1"/>
                <c:pt idx="0">
                  <c:v>春日井市水道事業会計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12.21</c:v>
                </c:pt>
                <c:pt idx="2">
                  <c:v>#N/A</c:v>
                </c:pt>
                <c:pt idx="3">
                  <c:v>8.5399999999999991</c:v>
                </c:pt>
                <c:pt idx="4">
                  <c:v>#N/A</c:v>
                </c:pt>
                <c:pt idx="5">
                  <c:v>8.3800000000000008</c:v>
                </c:pt>
                <c:pt idx="6">
                  <c:v>#N/A</c:v>
                </c:pt>
                <c:pt idx="7">
                  <c:v>8.1</c:v>
                </c:pt>
                <c:pt idx="8">
                  <c:v>#N/A</c:v>
                </c:pt>
                <c:pt idx="9">
                  <c:v>4.84</c:v>
                </c:pt>
              </c:numCache>
            </c:numRef>
          </c:val>
          <c:extLst>
            <c:ext xmlns:c16="http://schemas.microsoft.com/office/drawing/2014/chart" uri="{C3380CC4-5D6E-409C-BE32-E72D297353CC}">
              <c16:uniqueId val="{00000008-A67D-41B4-A355-9317BD4CF4E1}"/>
            </c:ext>
          </c:extLst>
        </c:ser>
        <c:ser>
          <c:idx val="9"/>
          <c:order val="9"/>
          <c:tx>
            <c:strRef>
              <c:f>データシート!$A$36</c:f>
              <c:strCache>
                <c:ptCount val="1"/>
                <c:pt idx="0">
                  <c:v>春日井市春日井市民病院事業会計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12.75</c:v>
                </c:pt>
                <c:pt idx="2">
                  <c:v>#N/A</c:v>
                </c:pt>
                <c:pt idx="3">
                  <c:v>13.06</c:v>
                </c:pt>
                <c:pt idx="4">
                  <c:v>#N/A</c:v>
                </c:pt>
                <c:pt idx="5">
                  <c:v>13.37</c:v>
                </c:pt>
                <c:pt idx="6">
                  <c:v>#N/A</c:v>
                </c:pt>
                <c:pt idx="7">
                  <c:v>13.79</c:v>
                </c:pt>
                <c:pt idx="8">
                  <c:v>#N/A</c:v>
                </c:pt>
                <c:pt idx="9">
                  <c:v>13.52</c:v>
                </c:pt>
              </c:numCache>
            </c:numRef>
          </c:val>
          <c:extLst>
            <c:ext xmlns:c16="http://schemas.microsoft.com/office/drawing/2014/chart" uri="{C3380CC4-5D6E-409C-BE32-E72D297353CC}">
              <c16:uniqueId val="{00000009-A67D-41B4-A355-9317BD4CF4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9784</c:v>
                </c:pt>
                <c:pt idx="5">
                  <c:v>10062</c:v>
                </c:pt>
                <c:pt idx="8">
                  <c:v>9516</c:v>
                </c:pt>
                <c:pt idx="11">
                  <c:v>9205</c:v>
                </c:pt>
                <c:pt idx="14">
                  <c:v>9068</c:v>
                </c:pt>
              </c:numCache>
            </c:numRef>
          </c:val>
          <c:extLst>
            <c:ext xmlns:c16="http://schemas.microsoft.com/office/drawing/2014/chart" uri="{C3380CC4-5D6E-409C-BE32-E72D297353CC}">
              <c16:uniqueId val="{00000000-1224-4C8D-B12D-1824C9B49F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24-4C8D-B12D-1824C9B49F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68</c:v>
                </c:pt>
                <c:pt idx="3">
                  <c:v>68</c:v>
                </c:pt>
                <c:pt idx="6">
                  <c:v>58</c:v>
                </c:pt>
                <c:pt idx="9">
                  <c:v>58</c:v>
                </c:pt>
                <c:pt idx="12">
                  <c:v>66</c:v>
                </c:pt>
              </c:numCache>
            </c:numRef>
          </c:val>
          <c:extLst>
            <c:ext xmlns:c16="http://schemas.microsoft.com/office/drawing/2014/chart" uri="{C3380CC4-5D6E-409C-BE32-E72D297353CC}">
              <c16:uniqueId val="{00000002-1224-4C8D-B12D-1824C9B49F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5</c:v>
                </c:pt>
                <c:pt idx="6">
                  <c:v>5</c:v>
                </c:pt>
                <c:pt idx="9">
                  <c:v>4</c:v>
                </c:pt>
                <c:pt idx="12">
                  <c:v>5</c:v>
                </c:pt>
              </c:numCache>
            </c:numRef>
          </c:val>
          <c:extLst>
            <c:ext xmlns:c16="http://schemas.microsoft.com/office/drawing/2014/chart" uri="{C3380CC4-5D6E-409C-BE32-E72D297353CC}">
              <c16:uniqueId val="{00000003-1224-4C8D-B12D-1824C9B49F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3517</c:v>
                </c:pt>
                <c:pt idx="3">
                  <c:v>3581</c:v>
                </c:pt>
                <c:pt idx="6">
                  <c:v>3524</c:v>
                </c:pt>
                <c:pt idx="9">
                  <c:v>3187</c:v>
                </c:pt>
                <c:pt idx="12">
                  <c:v>3199</c:v>
                </c:pt>
              </c:numCache>
            </c:numRef>
          </c:val>
          <c:extLst>
            <c:ext xmlns:c16="http://schemas.microsoft.com/office/drawing/2014/chart" uri="{C3380CC4-5D6E-409C-BE32-E72D297353CC}">
              <c16:uniqueId val="{00000004-1224-4C8D-B12D-1824C9B49F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24-4C8D-B12D-1824C9B49F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24-4C8D-B12D-1824C9B49F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9871</c:v>
                </c:pt>
                <c:pt idx="3">
                  <c:v>9573</c:v>
                </c:pt>
                <c:pt idx="6">
                  <c:v>8416</c:v>
                </c:pt>
                <c:pt idx="9">
                  <c:v>8185</c:v>
                </c:pt>
                <c:pt idx="12">
                  <c:v>8043</c:v>
                </c:pt>
              </c:numCache>
            </c:numRef>
          </c:val>
          <c:extLst>
            <c:ext xmlns:c16="http://schemas.microsoft.com/office/drawing/2014/chart" uri="{C3380CC4-5D6E-409C-BE32-E72D297353CC}">
              <c16:uniqueId val="{00000007-1224-4C8D-B12D-1824C9B49F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3677</c:v>
                </c:pt>
                <c:pt idx="2">
                  <c:v>#N/A</c:v>
                </c:pt>
                <c:pt idx="3">
                  <c:v>#N/A</c:v>
                </c:pt>
                <c:pt idx="4">
                  <c:v>3165</c:v>
                </c:pt>
                <c:pt idx="5">
                  <c:v>#N/A</c:v>
                </c:pt>
                <c:pt idx="6">
                  <c:v>#N/A</c:v>
                </c:pt>
                <c:pt idx="7">
                  <c:v>2487</c:v>
                </c:pt>
                <c:pt idx="8">
                  <c:v>#N/A</c:v>
                </c:pt>
                <c:pt idx="9">
                  <c:v>#N/A</c:v>
                </c:pt>
                <c:pt idx="10">
                  <c:v>2229</c:v>
                </c:pt>
                <c:pt idx="11">
                  <c:v>#N/A</c:v>
                </c:pt>
                <c:pt idx="12">
                  <c:v>#N/A</c:v>
                </c:pt>
                <c:pt idx="13">
                  <c:v>2245</c:v>
                </c:pt>
                <c:pt idx="14">
                  <c:v>#N/A</c:v>
                </c:pt>
              </c:numCache>
            </c:numRef>
          </c:val>
          <c:smooth val="0"/>
          <c:extLst>
            <c:ext xmlns:c16="http://schemas.microsoft.com/office/drawing/2014/chart" uri="{C3380CC4-5D6E-409C-BE32-E72D297353CC}">
              <c16:uniqueId val="{00000008-1224-4C8D-B12D-1824C9B49F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73895</c:v>
                </c:pt>
                <c:pt idx="5">
                  <c:v>72324</c:v>
                </c:pt>
                <c:pt idx="8">
                  <c:v>71429</c:v>
                </c:pt>
                <c:pt idx="11">
                  <c:v>69964</c:v>
                </c:pt>
                <c:pt idx="14">
                  <c:v>67897</c:v>
                </c:pt>
              </c:numCache>
            </c:numRef>
          </c:val>
          <c:extLst>
            <c:ext xmlns:c16="http://schemas.microsoft.com/office/drawing/2014/chart" uri="{C3380CC4-5D6E-409C-BE32-E72D297353CC}">
              <c16:uniqueId val="{00000000-3E1E-4423-9FA7-BF03AFC326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35552</c:v>
                </c:pt>
                <c:pt idx="5">
                  <c:v>34862</c:v>
                </c:pt>
                <c:pt idx="8">
                  <c:v>34927</c:v>
                </c:pt>
                <c:pt idx="11">
                  <c:v>34638</c:v>
                </c:pt>
                <c:pt idx="14">
                  <c:v>32274</c:v>
                </c:pt>
              </c:numCache>
            </c:numRef>
          </c:val>
          <c:extLst>
            <c:ext xmlns:c16="http://schemas.microsoft.com/office/drawing/2014/chart" uri="{C3380CC4-5D6E-409C-BE32-E72D297353CC}">
              <c16:uniqueId val="{00000001-3E1E-4423-9FA7-BF03AFC326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9244</c:v>
                </c:pt>
                <c:pt idx="5">
                  <c:v>9170</c:v>
                </c:pt>
                <c:pt idx="8">
                  <c:v>10406</c:v>
                </c:pt>
                <c:pt idx="11">
                  <c:v>11428</c:v>
                </c:pt>
                <c:pt idx="14">
                  <c:v>14051</c:v>
                </c:pt>
              </c:numCache>
            </c:numRef>
          </c:val>
          <c:extLst>
            <c:ext xmlns:c16="http://schemas.microsoft.com/office/drawing/2014/chart" uri="{C3380CC4-5D6E-409C-BE32-E72D297353CC}">
              <c16:uniqueId val="{00000002-3E1E-4423-9FA7-BF03AFC326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1E-4423-9FA7-BF03AFC326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1E-4423-9FA7-BF03AFC326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15796</c:v>
                </c:pt>
                <c:pt idx="3">
                  <c:v>13610</c:v>
                </c:pt>
                <c:pt idx="6">
                  <c:v>12028</c:v>
                </c:pt>
                <c:pt idx="9">
                  <c:v>9980</c:v>
                </c:pt>
                <c:pt idx="12">
                  <c:v>8200</c:v>
                </c:pt>
              </c:numCache>
            </c:numRef>
          </c:val>
          <c:extLst>
            <c:ext xmlns:c16="http://schemas.microsoft.com/office/drawing/2014/chart" uri="{C3380CC4-5D6E-409C-BE32-E72D297353CC}">
              <c16:uniqueId val="{00000005-3E1E-4423-9FA7-BF03AFC326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12715</c:v>
                </c:pt>
                <c:pt idx="3">
                  <c:v>11189</c:v>
                </c:pt>
                <c:pt idx="6">
                  <c:v>10187</c:v>
                </c:pt>
                <c:pt idx="9">
                  <c:v>9739</c:v>
                </c:pt>
                <c:pt idx="12">
                  <c:v>9614</c:v>
                </c:pt>
              </c:numCache>
            </c:numRef>
          </c:val>
          <c:extLst>
            <c:ext xmlns:c16="http://schemas.microsoft.com/office/drawing/2014/chart" uri="{C3380CC4-5D6E-409C-BE32-E72D297353CC}">
              <c16:uniqueId val="{00000006-3E1E-4423-9FA7-BF03AFC326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c:v>
                </c:pt>
                <c:pt idx="3">
                  <c:v>29</c:v>
                </c:pt>
                <c:pt idx="6">
                  <c:v>25</c:v>
                </c:pt>
                <c:pt idx="9">
                  <c:v>21</c:v>
                </c:pt>
                <c:pt idx="12">
                  <c:v>16</c:v>
                </c:pt>
              </c:numCache>
            </c:numRef>
          </c:val>
          <c:extLst>
            <c:ext xmlns:c16="http://schemas.microsoft.com/office/drawing/2014/chart" uri="{C3380CC4-5D6E-409C-BE32-E72D297353CC}">
              <c16:uniqueId val="{00000007-3E1E-4423-9FA7-BF03AFC326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47007</c:v>
                </c:pt>
                <c:pt idx="3">
                  <c:v>46012</c:v>
                </c:pt>
                <c:pt idx="6">
                  <c:v>44501</c:v>
                </c:pt>
                <c:pt idx="9">
                  <c:v>41204</c:v>
                </c:pt>
                <c:pt idx="12">
                  <c:v>38248</c:v>
                </c:pt>
              </c:numCache>
            </c:numRef>
          </c:val>
          <c:extLst>
            <c:ext xmlns:c16="http://schemas.microsoft.com/office/drawing/2014/chart" uri="{C3380CC4-5D6E-409C-BE32-E72D297353CC}">
              <c16:uniqueId val="{00000008-3E1E-4423-9FA7-BF03AFC326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725</c:v>
                </c:pt>
                <c:pt idx="3">
                  <c:v>688</c:v>
                </c:pt>
                <c:pt idx="6">
                  <c:v>650</c:v>
                </c:pt>
                <c:pt idx="9">
                  <c:v>611</c:v>
                </c:pt>
                <c:pt idx="12">
                  <c:v>571</c:v>
                </c:pt>
              </c:numCache>
            </c:numRef>
          </c:val>
          <c:extLst>
            <c:ext xmlns:c16="http://schemas.microsoft.com/office/drawing/2014/chart" uri="{C3380CC4-5D6E-409C-BE32-E72D297353CC}">
              <c16:uniqueId val="{00000009-3E1E-4423-9FA7-BF03AFC326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80293</c:v>
                </c:pt>
                <c:pt idx="3">
                  <c:v>79224</c:v>
                </c:pt>
                <c:pt idx="6">
                  <c:v>79483</c:v>
                </c:pt>
                <c:pt idx="9">
                  <c:v>81126</c:v>
                </c:pt>
                <c:pt idx="12">
                  <c:v>80139</c:v>
                </c:pt>
              </c:numCache>
            </c:numRef>
          </c:val>
          <c:extLst>
            <c:ext xmlns:c16="http://schemas.microsoft.com/office/drawing/2014/chart" uri="{C3380CC4-5D6E-409C-BE32-E72D297353CC}">
              <c16:uniqueId val="{0000000A-3E1E-4423-9FA7-BF03AFC326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37879</c:v>
                </c:pt>
                <c:pt idx="2">
                  <c:v>#N/A</c:v>
                </c:pt>
                <c:pt idx="3">
                  <c:v>#N/A</c:v>
                </c:pt>
                <c:pt idx="4">
                  <c:v>34396</c:v>
                </c:pt>
                <c:pt idx="5">
                  <c:v>#N/A</c:v>
                </c:pt>
                <c:pt idx="6">
                  <c:v>#N/A</c:v>
                </c:pt>
                <c:pt idx="7">
                  <c:v>30111</c:v>
                </c:pt>
                <c:pt idx="8">
                  <c:v>#N/A</c:v>
                </c:pt>
                <c:pt idx="9">
                  <c:v>#N/A</c:v>
                </c:pt>
                <c:pt idx="10">
                  <c:v>26650</c:v>
                </c:pt>
                <c:pt idx="11">
                  <c:v>#N/A</c:v>
                </c:pt>
                <c:pt idx="12">
                  <c:v>#N/A</c:v>
                </c:pt>
                <c:pt idx="13">
                  <c:v>22566</c:v>
                </c:pt>
                <c:pt idx="14">
                  <c:v>#N/A</c:v>
                </c:pt>
              </c:numCache>
            </c:numRef>
          </c:val>
          <c:smooth val="0"/>
          <c:extLst>
            <c:ext xmlns:c16="http://schemas.microsoft.com/office/drawing/2014/chart" uri="{C3380CC4-5D6E-409C-BE32-E72D297353CC}">
              <c16:uniqueId val="{0000000B-3E1E-4423-9FA7-BF03AFC326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5720</c:v>
                </c:pt>
                <c:pt idx="1">
                  <c:v>6517</c:v>
                </c:pt>
                <c:pt idx="2">
                  <c:v>7687</c:v>
                </c:pt>
              </c:numCache>
            </c:numRef>
          </c:val>
          <c:extLst>
            <c:ext xmlns:c16="http://schemas.microsoft.com/office/drawing/2014/chart" uri="{C3380CC4-5D6E-409C-BE32-E72D297353CC}">
              <c16:uniqueId val="{00000000-CA39-4609-8E85-F8AEAAC19B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156</c:v>
                </c:pt>
              </c:numCache>
            </c:numRef>
          </c:val>
          <c:extLst>
            <c:ext xmlns:c16="http://schemas.microsoft.com/office/drawing/2014/chart" uri="{C3380CC4-5D6E-409C-BE32-E72D297353CC}">
              <c16:uniqueId val="{00000001-CA39-4609-8E85-F8AEAAC19B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3076</c:v>
                </c:pt>
                <c:pt idx="1">
                  <c:v>3084</c:v>
                </c:pt>
                <c:pt idx="2">
                  <c:v>2813</c:v>
                </c:pt>
              </c:numCache>
            </c:numRef>
          </c:val>
          <c:extLst>
            <c:ext xmlns:c16="http://schemas.microsoft.com/office/drawing/2014/chart" uri="{C3380CC4-5D6E-409C-BE32-E72D297353CC}">
              <c16:uniqueId val="{00000002-CA39-4609-8E85-F8AEAAC19B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{0CD59890-952A-434B-B45B-0334EB5B2649}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8B7-483B-98E9-9771FE326A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{EC6E0BC4-61DD-4754-A25E-1D5F523766F5}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B7-483B-98E9-9771FE326A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{8ED81676-B18C-46EB-B815-E6E66C54E1B5}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B7-483B-98E9-9771FE326A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{3BCC9066-20F1-46D7-89EB-976582CB9A15}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B7-483B-98E9-9771FE326A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{C811A2A6-206D-4631-BC29-3F90A7163138}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B7-483B-98E9-9771FE326A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{71B3DA7D-3BE7-4084-9B37-ED3F6A34D418}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8B7-483B-98E9-9771FE326A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{5A6B43DA-D4DA-4087-B749-7F844DAA492B}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8B7-483B-98E9-9771FE326AB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{EA879913-91FC-4E78-84FB-2636A652F60B}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8B7-483B-98E9-9771FE326AB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{3625F9A4-7693-4078-94F9-E5775DDF1BED}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8B7-483B-98E9-9771FE326A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63.6</c:v>
                </c:pt>
                <c:pt idx="32">
                  <c:v>65</c:v>
                </c:pt>
              </c:numCache>
            </c:numRef>
          </c:xVal>
          <c:yVal>
            <c:numRef>
              <c:f>公会計指標分析・財政指標組合せ分析表!$BP$51:$DC$51</c:f>
              <c:numCache>
                <c:formatCode>#,##0.0;"▲ "#,##0.0</c:formatCode>
                <c:ptCount val="40"/>
                <c:pt idx="24">
                  <c:v>53.5</c:v>
                </c:pt>
                <c:pt idx="32">
                  <c:v>44.5</c:v>
                </c:pt>
              </c:numCache>
            </c:numRef>
          </c:yVal>
          <c:smooth val="0"/>
          <c:extLst>
            <c:ext xmlns:c16="http://schemas.microsoft.com/office/drawing/2014/chart" uri="{C3380CC4-5D6E-409C-BE32-E72D297353CC}">
              <c16:uniqueId val="{00000009-88B7-483B-98E9-9771FE326A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{04EF29E4-DA08-4DFA-AE02-B0FFFBDE6797}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8B7-483B-98E9-9771FE326A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{D517CE2F-C91B-4ACA-B744-6986EEF6569F}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B7-483B-98E9-9771FE326A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{E6C57FC0-5884-4C31-8019-94FC6D9E7BB3}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B7-483B-98E9-9771FE326A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{0623B291-E4FE-4D8B-82A0-6563E4C81F18}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B7-483B-98E9-9771FE326A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{32F57E3C-2CF1-4306-9000-BF4D028CBFF4}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B7-483B-98E9-9771FE326A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{C980D52C-4F0A-4275-A0F2-BDECA292467B}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8B7-483B-98E9-9771FE326A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{9B8BAFAD-2574-46A6-9B34-5959FDEBB1B8}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8B7-483B-98E9-9771FE326AB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{1F477E9F-A6C3-467A-A1BF-67BCCD7EF21E}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8B7-483B-98E9-9771FE326AB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{87A33C88-39C3-4AF8-A42C-49C8D4116680}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8B7-483B-98E9-9771FE326A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extLst>
            <c:ext xmlns:c16="http://schemas.microsoft.com/office/drawing/2014/chart" uri="{C3380CC4-5D6E-409C-BE32-E72D297353CC}">
              <c16:uniqueId val="{00000013-88B7-483B-98E9-9771FE326AB5}"/>
            </c:ext>
          </c:extLst>
        </c:ser>
        <c:dLbls>
          <c:showLegendKey val="0"/>
          <c:showVal val="1"/>
          <c:showCatName val="0"/>
          <c:showSerName val="0"/>
          <c:showPercent val="0"/>
          <c:showBubbleSize val="0"/>
        </c:dLbls>
        <c:axId val="46179840"/>
        <c:axId val="46181760"/>
      </c:scatterChart>
      <c:valAx>
        <c:axId val="46179840"/>
        <c:scaling>
          <c:orientation val="minMax"/>
          <c:max val="65.699999999999989"/>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{F741A49D-7688-4892-B563-FDD496E1821A}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0AF-495C-A00D-DBE3ECAC58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{8DB5BE21-0CE0-4344-8C81-57D009B2FB12}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AF-495C-A00D-DBE3ECAC58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{8D5D59EF-9F6A-4FD9-BA9C-A604B492CC89}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AF-495C-A00D-DBE3ECAC58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{0F3736DF-598B-4B91-A325-EBA6FCAD3C57}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AF-495C-A00D-DBE3ECAC58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{90AC00A9-5146-4E76-BB94-01A4301E8973}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AF-495C-A00D-DBE3ECAC58F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{DD41DE9F-AD45-4C3E-8C9A-722079713F62}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0AF-495C-A00D-DBE3ECAC58F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{FC40CFE0-BEEF-45AE-A3FA-FD3F0A73A9CD}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0AF-495C-A00D-DBE3ECAC58F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{6C7FE81B-64E9-4E9E-9AEE-06CD4FFB6135}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0AF-495C-A00D-DBE3ECAC58F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{4EF8C745-4120-4131-A9BD-6E99B3323FA2}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0AF-495C-A00D-DBE3ECAC58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7.6</c:v>
                </c:pt>
                <c:pt idx="16">
                  <c:v>6.3</c:v>
                </c:pt>
                <c:pt idx="24">
                  <c:v>5.3</c:v>
                </c:pt>
                <c:pt idx="32">
                  <c:v>4.5999999999999996</c:v>
                </c:pt>
              </c:numCache>
            </c:numRef>
          </c:xVal>
          <c:yVal>
            <c:numRef>
              <c:f>公会計指標分析・財政指標組合せ分析表!$BP$73:$DC$73</c:f>
              <c:numCache>
                <c:formatCode>#,##0.0;"▲ "#,##0.0</c:formatCode>
                <c:ptCount val="40"/>
                <c:pt idx="0">
                  <c:v>78.400000000000006</c:v>
                </c:pt>
                <c:pt idx="8">
                  <c:v>71.5</c:v>
                </c:pt>
                <c:pt idx="16">
                  <c:v>60.4</c:v>
                </c:pt>
                <c:pt idx="24">
                  <c:v>53.5</c:v>
                </c:pt>
                <c:pt idx="32">
                  <c:v>44.5</c:v>
                </c:pt>
              </c:numCache>
            </c:numRef>
          </c:yVal>
          <c:smooth val="0"/>
          <c:extLst>
            <c:ext xmlns:c16="http://schemas.microsoft.com/office/drawing/2014/chart" uri="{C3380CC4-5D6E-409C-BE32-E72D297353CC}">
              <c16:uniqueId val="{00000009-E0AF-495C-A00D-DBE3ECAC58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{9EB22708-6E17-4940-B4BE-CF0E90905D01}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0AF-495C-A00D-DBE3ECAC58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{22917F6C-F157-4556-8E1F-99546495CE80}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AF-495C-A00D-DBE3ECAC58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{253574BD-7F78-4346-AD51-D96CEFF9159F}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AF-495C-A00D-DBE3ECAC58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{3476EF82-B048-4F13-BCC6-D425816BFB5B}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AF-495C-A00D-DBE3ECAC58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{4B52C7D9-72AC-44EF-A054-4D4412F96824}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AF-495C-A00D-DBE3ECAC58F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{68F3E6F2-1C29-4AD9-B6F1-8CAC45B5A0AE}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0AF-495C-A00D-DBE3ECAC58F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{05A2E4B4-11F7-4EAB-A500-EC6D9CE39A12}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0AF-495C-A00D-DBE3ECAC58F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{B2380E7C-2314-4353-9288-136BB79E1354}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0AF-495C-A00D-DBE3ECAC58F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{9BE7B790-2D56-458C-8CB7-80C2124A0A66}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0AF-495C-A00D-DBE3ECAC58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E0AF-495C-A00D-DBE3ECAC58F7}"/>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３ヵ年平均でみると前年度と比較して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％減少し、また、単年で</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これは、ごみ焼却施設整備事業に係る地方債等の償還が終了したことにより、一般会計等の地方債償還額が約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億円減少したことや標準財政規模が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今後も、計画的な借入を行うことにより、健全な財政運営に努める。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今年度は前年度と比較して、</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これは、公共下水道事業特別会計の地方債の現在高が減少（約</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億円）、土地開発公社の経営健全化による負債額が減少（約</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億円）したこと及び充当可能基金のうち財政調整基金が</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億円増加したためである。</a:t>
          </a:r>
        </a:p>
        <a:p>
          <a:r>
            <a:rPr kumimoji="1" lang="ja-JP" altLang="en-US" sz="1400">
              <a:latin typeface="ＭＳ ゴシック" pitchFamily="49" charset="-128"/>
              <a:ea typeface="ＭＳ ゴシック" pitchFamily="49" charset="-128"/>
            </a:rPr>
            <a:t>　今後も、地方債の計画的な運用と土地開発公社の経営健全化に努める。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愛知県春日井市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ふるさと納税の寄附金が減少したことにより、まちづくり寄附基金が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億円減少したが、財政調整基金に前年度決算剰余金を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億円積立て、予算執行状況等から取り崩しを実施しなかったこと等により、基金全体としては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財政調整基金については、標準財政規模の１割を確保し、維持することとし、今後は積増しを積極的に進めるのではなく、他基金への積立てを進める。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また、その他の基金については、設置目的、運用状況や充当事業を再度検討し、有効活用していく。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まちづくり寄附基金：子育て環境の整備等の良好なまちづくりのため寄せられた寄附金を、寄附者の意向に沿った事業に充当する。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文化スポーツ施設整備基金：文化施設及びスポーツ施設の整備に要する費用に充当する。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緑化振興基金：緑あふれる美しいまちづくりを推進するための緑化啓発等に充当する。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まちづくり寄附基金：ふるさと納税の寄附金が減少したことにより、まちづくり寄附基金が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潮見坂平和公園墓所整備基金：墓所管路更生工事費が増加し、墓地永代使用料が減少したことにより約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年度から予定する朝宮公園第１期整備のために必要な一般財源分を次年度積立てる予定である。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潮見坂平和公園墓所整備基金：次年度以降、老朽化した園内施設の更新のため取り崩していく予定である。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億円積立て、景気の動向による地方税の増加等から取り崩しを実施しなかったことにより増加した。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標準財政規模の１割程度の残高を確保し、年度間の財政負担の平準化と景気変動リスクに対応するための財源としていく。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年度末で廃止した松河戸土地区画整理事業特別会計の平成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年度以降に残る地方債の元利償還額を積立てたことにより増加した。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年度末で廃止した松河戸土地区画整理事業特別会計の平成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年度以降に残る地方債の元利償還額を取り崩していく。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2AF39A5-F3B0-4F7D-8139-27AD7F95F0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43B764-50F3-4ED9-8C0E-7AD87BC68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CECC2F-6245-454E-BDDE-F7B40278990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A0B5150-159B-4AF7-98EA-3103B9DF404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8AA4BD-C442-4F75-B76B-1E59A4D04A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BCAE4C9-9ABB-421A-B179-8FC21934561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4B3DAD5-11AA-4F2E-8162-A53420F708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4C2A2C7-435B-4EC4-A316-2BAE333E59F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99F549D-3723-4CF3-B4E4-8F3A71595E4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6A0B5E8-11CE-4C9D-B12E-3BB9505992F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8F56BF5-91A6-4919-AC98-AB1F55A2350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D3FF756-78E2-4E78-8ACA-9340DF2865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311,608
304,650
92.78
97,973,165
95,595,893
2,147,362
56,868,008
80,121,774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B507CFE-177B-4B4C-8DD5-FC6A5FF4CEA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FBF0F3-08E9-415B-A6AA-6524C0CEF0E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02AA424-8848-42DA-B175-EC84DD0A393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3E296E-248C-489B-93F2-13ADDF38412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AF8E78A-AC87-40C4-A350-E609AFD4AD0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D48997B-FB72-4CE2-A7D5-03E16BA78EB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5206CA-1CB5-4721-BBEE-4357F4C80A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58FFA7D-DFC4-437C-84A0-482A407F2C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6F0F39C-2413-43FA-91B9-38647015A1A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76E0C0C-FA6C-4C71-947F-528173E3077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39BC676-1793-414B-8912-DFD4DDF49D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5F9590-3B92-4057-869E-5347BCA93F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2FD2A68-D12F-453F-ADBB-AF85E58D104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8A984DB-121F-40B8-9669-5A8771D1AD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0578447-3702-4BFE-A1E6-27E51E44D17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5D67A07-0245-4C35-9E6D-77FD8A08385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60537B0-0820-429C-81F0-CA84AE89711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0445897-044B-4571-96D3-89C8239CFFD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D0D59314-4BEB-4B9E-AE16-77D77045090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CC64727-E2FD-417E-B094-3611082C891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A721BF8F-E86A-447D-B30A-804C9A20FBA5}"/>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BDD9D99-4459-4919-823C-D04D637390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38F932D-BCAE-44A2-B178-4AAD6CF6D1B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E4876A8-2B31-4778-BD5F-26805216D0B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3CA91BE-ED96-426B-A32E-F6284F27689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A1E3694-5BA5-4C76-9CAB-E92E4640EA7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735AA28-487C-4ACC-9D2B-606DA27B67C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BEF7113-2BFF-4F89-913E-08F696B266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E6B304A-95B7-48B1-ABC3-F00D47EB44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7A56281-E7B7-4EFE-9AF6-02895DE8A7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9AF74ED-5D81-45F0-8D25-8A31AAE2BDB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8A6EF41-86CE-42BA-B6EB-F97058F2C6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05CACD7-DDD1-45A2-BAAE-9F86720030A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EDD1C4-713A-446E-8643-151B9E47047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1960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年代にかけた急激な人口増加等に伴い、積極的な施設整備を推進してきたが、こうした施設の老朽化が進行しているため、高い水準にある。平成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公共施設の構造体耐久性調査を実施し、多くの施設で法定耐用年数以上の耐久性を有することを確認しており、令和元年度に策定する公共施設個別計画において、結果を反映させた目標使用年数を定める予定である。計画作成中のため、当該指標に代わる数値を明記できないが、新たな目標使用年数に基づき算出する場合は、類似団体の平均値を下回ることも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3E61E3B-4775-4C79-BF09-35A80534346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E872D56-4841-4A62-9A5D-E583BC9F2D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DCCBA8F-4881-4992-938B-99F8F317A0B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4171D9C3-3D8A-4BBD-82BC-EB8885D778B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B1F15CE-E577-43C4-9F83-42E272BFA55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790E155-D7D7-4EAF-9F72-F1C4B7D59B7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559A28B8-9FC2-4A05-BB52-30DCA5997F6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A9F03467-9F6F-49F4-B274-F0B65CFFB8F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CE8EC270-2D8A-4A9D-B52D-10D4BC4C07E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86056C4-00EF-4425-AEDE-3CFD254FF0B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63BB0CD9-6282-47DB-941D-BFA8626674C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C44811B6-0240-4CBD-87CE-D0476BB2340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EB0EDE75-ECBC-4621-9EE9-27CF60F6E2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DCAE8B05-A43A-4EC6-B5A1-CEA00F98BE4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a:extLst>
            <a:ext uri="{FF2B5EF4-FFF2-40B4-BE49-F238E27FC236}">
              <a16:creationId xmlns:a16="http://schemas.microsoft.com/office/drawing/2014/main" id="{78660C6F-619A-4043-8573-D44E034B8F28}"/>
            </a:ext>
          </a:extLst>
        </xdr:cNvPr>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a:extLst>
            <a:ext uri="{FF2B5EF4-FFF2-40B4-BE49-F238E27FC236}">
              <a16:creationId xmlns:a16="http://schemas.microsoft.com/office/drawing/2014/main" id="{25DDB8A4-E8BE-40D1-8349-CA10DFAA5922}"/>
            </a:ext>
          </a:extLst>
        </xdr:cNvPr>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a:extLst>
            <a:ext uri="{FF2B5EF4-FFF2-40B4-BE49-F238E27FC236}">
              <a16:creationId xmlns:a16="http://schemas.microsoft.com/office/drawing/2014/main" id="{0922489D-6C5F-448B-A12C-0DF7615592CF}"/>
            </a:ext>
          </a:extLst>
        </xdr:cNvPr>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a:extLst>
            <a:ext uri="{FF2B5EF4-FFF2-40B4-BE49-F238E27FC236}">
              <a16:creationId xmlns:a16="http://schemas.microsoft.com/office/drawing/2014/main" id="{18E9B5DA-CE33-43DD-B8D9-B9AE2DCFEAD3}"/>
            </a:ext>
          </a:extLst>
        </xdr:cNvPr>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a:extLst>
            <a:ext uri="{FF2B5EF4-FFF2-40B4-BE49-F238E27FC236}">
              <a16:creationId xmlns:a16="http://schemas.microsoft.com/office/drawing/2014/main" id="{48E06D17-ADFC-45E0-9523-75EDCDF91627}"/>
            </a:ext>
          </a:extLst>
        </xdr:cNvPr>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a:extLst>
            <a:ext uri="{FF2B5EF4-FFF2-40B4-BE49-F238E27FC236}">
              <a16:creationId xmlns:a16="http://schemas.microsoft.com/office/drawing/2014/main" id="{B6B31B76-E538-42B2-9DAC-6DD935812E6D}"/>
            </a:ext>
          </a:extLst>
        </xdr:cNvPr>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a:extLst>
            <a:ext uri="{FF2B5EF4-FFF2-40B4-BE49-F238E27FC236}">
              <a16:creationId xmlns:a16="http://schemas.microsoft.com/office/drawing/2014/main" id="{B2715194-E9EE-4359-A811-5FA2C0774C93}"/>
            </a:ext>
          </a:extLst>
        </xdr:cNvPr>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a:extLst>
            <a:ext uri="{FF2B5EF4-FFF2-40B4-BE49-F238E27FC236}">
              <a16:creationId xmlns:a16="http://schemas.microsoft.com/office/drawing/2014/main" id="{EDEB4473-E319-4E6B-BB82-8A3CE8E60051}"/>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a:extLst>
            <a:ext uri="{FF2B5EF4-FFF2-40B4-BE49-F238E27FC236}">
              <a16:creationId xmlns:a16="http://schemas.microsoft.com/office/drawing/2014/main" id="{1215CBF7-933B-4713-BAEC-0CD07EE7313D}"/>
            </a:ext>
          </a:extLst>
        </xdr:cNvPr>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1EAE9E94-74AF-4C18-9CCF-AAC42D2E2B9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60B5F23-B12E-4529-BBC2-4AB5310D76C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87E6379F-2DC5-4E91-8D87-F54E2A3E419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B0A3E73-BA01-4148-8C5E-9D7F1402CB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64023B6-34A5-42B2-AB76-F729495931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76" name="楕円 75">
          <a:extLst>
            <a:ext uri="{FF2B5EF4-FFF2-40B4-BE49-F238E27FC236}">
              <a16:creationId xmlns:a16="http://schemas.microsoft.com/office/drawing/2014/main" id="{2C84E4F7-5D8C-45C3-9C81-D7B8D2FF1F38}"/>
            </a:ext>
          </a:extLst>
        </xdr:cNvPr>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77" name="有形固定資産減価償却率該当値テキスト">
          <a:extLst>
            <a:ext uri="{FF2B5EF4-FFF2-40B4-BE49-F238E27FC236}">
              <a16:creationId xmlns:a16="http://schemas.microsoft.com/office/drawing/2014/main" id="{C4B0CAA6-BC2C-4CFF-962E-1D8634ECF3A6}"/>
            </a:ext>
          </a:extLst>
        </xdr:cNvPr>
        <xdr:cNvSpPr txBox="1"/>
      </xdr:nvSpPr>
      <xdr:spPr>
        <a:xfrm>
          <a:off x="48133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38227</xdr:rowOff>
    </xdr:from>
    <xdr:to>
      <xdr:col>19</xdr:col>
      <xdr:colOff>187325</xdr:colOff>
      <xdr:row>28</xdr:row>
      <xdr:rowOff>139827</xdr:rowOff>
    </xdr:to>
    <xdr:sp macro="" textlink="">
      <xdr:nvSpPr>
        <xdr:cNvPr id="78" name="楕円 77">
          <a:extLst>
            <a:ext uri="{FF2B5EF4-FFF2-40B4-BE49-F238E27FC236}">
              <a16:creationId xmlns:a16="http://schemas.microsoft.com/office/drawing/2014/main" id="{C2A344C9-42EF-4E47-9F40-C892635EEA2C}"/>
            </a:ext>
          </a:extLst>
        </xdr:cNvPr>
        <xdr:cNvSpPr/>
      </xdr:nvSpPr>
      <xdr:spPr>
        <a:xfrm>
          <a:off x="4000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89027</xdr:rowOff>
    </xdr:to>
    <xdr:cxnSp macro="">
      <xdr:nvCxnSpPr>
        <xdr:cNvPr id="79" name="直線コネクタ 78">
          <a:extLst>
            <a:ext uri="{FF2B5EF4-FFF2-40B4-BE49-F238E27FC236}">
              <a16:creationId xmlns:a16="http://schemas.microsoft.com/office/drawing/2014/main" id="{2E7AA4A6-A71A-4746-BFA1-B7A292E22E99}"/>
            </a:ext>
          </a:extLst>
        </xdr:cNvPr>
        <xdr:cNvCxnSpPr/>
      </xdr:nvCxnSpPr>
      <xdr:spPr>
        <a:xfrm flipV="1">
          <a:off x="4051300" y="560070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0" name="n_1aveValue有形固定資産減価償却率">
          <a:extLst>
            <a:ext uri="{FF2B5EF4-FFF2-40B4-BE49-F238E27FC236}">
              <a16:creationId xmlns:a16="http://schemas.microsoft.com/office/drawing/2014/main" id="{D2FC3AA3-9B5F-4093-9585-695BFB3C6FD8}"/>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1" name="n_2aveValue有形固定資産減価償却率">
          <a:extLst>
            <a:ext uri="{FF2B5EF4-FFF2-40B4-BE49-F238E27FC236}">
              <a16:creationId xmlns:a16="http://schemas.microsoft.com/office/drawing/2014/main" id="{6DA3DDCE-DBA8-43DA-BD8E-18F7BF2CB702}"/>
            </a:ext>
          </a:extLst>
        </xdr:cNvPr>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156354</xdr:rowOff>
    </xdr:from>
    <xdr:ext cx="405111" cy="259045"/>
    <xdr:sp macro="" textlink="">
      <xdr:nvSpPr>
        <xdr:cNvPr id="82" name="n_1mainValue有形固定資産減価償却率">
          <a:extLst>
            <a:ext uri="{FF2B5EF4-FFF2-40B4-BE49-F238E27FC236}">
              <a16:creationId xmlns:a16="http://schemas.microsoft.com/office/drawing/2014/main" id="{DA0A86D1-7EA3-4376-83B7-4723B10B1414}"/>
            </a:ext>
          </a:extLst>
        </xdr:cNvPr>
        <xdr:cNvSpPr txBox="1"/>
      </xdr:nvSpPr>
      <xdr:spPr>
        <a:xfrm>
          <a:off x="38360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68D1F78D-AA02-4D9E-83AC-18E678C423C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C0249CAA-AD93-4528-BE64-5D16C9E4344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7588EA1D-FA78-4C80-BAD1-B69DC4CD485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BCE0B857-7196-4D89-B630-9FA9B90097B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F3CE4D4E-45CE-4D6D-A919-6FA1386275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8ED28AF1-73F9-4AC0-90E0-9026BCFCE1B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9C4A6887-BDD3-4681-BB10-DE03DF93DE2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6CC26551-98E7-495E-AB5A-447A447758C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11674AD5-A17A-4495-8C80-9CB59F0B86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09B81D00-504C-4E1A-B629-3FB233BF55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B8FA8A69-FB61-4BAB-98A8-825E369A4D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EBA5B2FC-BBA5-4586-BC81-8A908564A5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08A9DFD9-0D81-4BB5-8906-DF9B3651C3B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春日井市民病院事業会計や公共下水道事業会計等の企業会計の地方債現在高が減少していることや、経営健全化計画に基づき保有地の売却を進めてきたことにより土地開発公社の負債が減少したことで将来負担額は減少傾向にある。また、人口１人あたりの人件費の金額が類似団体と比較して下回っている要因としてあげられているとおり、職員数が少ないことなどから債務償還可能年数も類似団体と比べると短くなってい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A09187ED-FFE6-48F4-A9E6-E8973D0180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FCDA3472-6DAC-4CE6-BF59-1DB98E48C9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a:extLst>
            <a:ext uri="{FF2B5EF4-FFF2-40B4-BE49-F238E27FC236}">
              <a16:creationId xmlns:a16="http://schemas.microsoft.com/office/drawing/2014/main" id="{0CF5F406-A265-46F7-A6FA-1638CD8ADFF9}"/>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a16="http://schemas.microsoft.com/office/drawing/2014/main" id="{0C47B575-0CF7-4DF4-9DE4-9CFBA3B638B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a16="http://schemas.microsoft.com/office/drawing/2014/main" id="{49692FAC-6FA7-42CD-8815-314108D9200F}"/>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a16="http://schemas.microsoft.com/office/drawing/2014/main" id="{3A4E210F-B187-4CBE-A489-8428ED8F443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a:extLst>
            <a:ext uri="{FF2B5EF4-FFF2-40B4-BE49-F238E27FC236}">
              <a16:creationId xmlns:a16="http://schemas.microsoft.com/office/drawing/2014/main" id="{CB43A7A4-BFCA-4054-A3E7-993F5DBB995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a16="http://schemas.microsoft.com/office/drawing/2014/main" id="{A2F678D8-0E8E-463E-9BCE-D034E3FD190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a:extLst>
            <a:ext uri="{FF2B5EF4-FFF2-40B4-BE49-F238E27FC236}">
              <a16:creationId xmlns:a16="http://schemas.microsoft.com/office/drawing/2014/main" id="{3B6B5C26-6D78-4161-B4D6-B13A57357939}"/>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a16="http://schemas.microsoft.com/office/drawing/2014/main" id="{0F7CD23D-08B7-4E2F-BBE8-E815F915ED5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a:extLst>
            <a:ext uri="{FF2B5EF4-FFF2-40B4-BE49-F238E27FC236}">
              <a16:creationId xmlns:a16="http://schemas.microsoft.com/office/drawing/2014/main" id="{61709B6C-B4F8-4B5C-B845-0D1EF3E57D4C}"/>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a16="http://schemas.microsoft.com/office/drawing/2014/main" id="{84E0FAB5-AC42-4BF3-8CAA-8220E8997A0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a:extLst>
            <a:ext uri="{FF2B5EF4-FFF2-40B4-BE49-F238E27FC236}">
              <a16:creationId xmlns:a16="http://schemas.microsoft.com/office/drawing/2014/main" id="{C21FF5AB-2AFE-4088-9D12-704A0E1B40C1}"/>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26473685-D93A-46AE-9323-1930CF6424D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a:extLst>
            <a:ext uri="{FF2B5EF4-FFF2-40B4-BE49-F238E27FC236}">
              <a16:creationId xmlns:a16="http://schemas.microsoft.com/office/drawing/2014/main" id="{78C70CED-4F4A-4FD8-A1C4-1D4BE08F85F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a:extLst>
            <a:ext uri="{FF2B5EF4-FFF2-40B4-BE49-F238E27FC236}">
              <a16:creationId xmlns:a16="http://schemas.microsoft.com/office/drawing/2014/main" id="{F8EE9818-45B2-4381-A7F0-FD2E3CE119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2" name="直線コネクタ 111">
          <a:extLst>
            <a:ext uri="{FF2B5EF4-FFF2-40B4-BE49-F238E27FC236}">
              <a16:creationId xmlns:a16="http://schemas.microsoft.com/office/drawing/2014/main" id="{5D078DF8-EB64-4EF4-A2F3-2E26604E6371}"/>
            </a:ext>
          </a:extLst>
        </xdr:cNvPr>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3" name="債務償還可能年数最小値テキスト">
          <a:extLst>
            <a:ext uri="{FF2B5EF4-FFF2-40B4-BE49-F238E27FC236}">
              <a16:creationId xmlns:a16="http://schemas.microsoft.com/office/drawing/2014/main" id="{9DF462B5-C78A-4A38-80AF-530ED768FEF0}"/>
            </a:ext>
          </a:extLst>
        </xdr:cNvPr>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4" name="直線コネクタ 113">
          <a:extLst>
            <a:ext uri="{FF2B5EF4-FFF2-40B4-BE49-F238E27FC236}">
              <a16:creationId xmlns:a16="http://schemas.microsoft.com/office/drawing/2014/main" id="{170B5964-FD1E-478A-8070-A10D656943EF}"/>
            </a:ext>
          </a:extLst>
        </xdr:cNvPr>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5" name="債務償還可能年数最大値テキスト">
          <a:extLst>
            <a:ext uri="{FF2B5EF4-FFF2-40B4-BE49-F238E27FC236}">
              <a16:creationId xmlns:a16="http://schemas.microsoft.com/office/drawing/2014/main" id="{2962FEAF-B90B-4F7F-B2CA-7DC92FA651F0}"/>
            </a:ext>
          </a:extLst>
        </xdr:cNvPr>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6" name="直線コネクタ 115">
          <a:extLst>
            <a:ext uri="{FF2B5EF4-FFF2-40B4-BE49-F238E27FC236}">
              <a16:creationId xmlns:a16="http://schemas.microsoft.com/office/drawing/2014/main" id="{9A227CD4-845E-4400-B7C6-0A10383314DF}"/>
            </a:ext>
          </a:extLst>
        </xdr:cNvPr>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17" name="債務償還可能年数平均値テキスト">
          <a:extLst>
            <a:ext uri="{FF2B5EF4-FFF2-40B4-BE49-F238E27FC236}">
              <a16:creationId xmlns:a16="http://schemas.microsoft.com/office/drawing/2014/main" id="{279E2A4E-E0AA-4877-A223-F528B42B3276}"/>
            </a:ext>
          </a:extLst>
        </xdr:cNvPr>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8" name="フローチャート: 判断 117">
          <a:extLst>
            <a:ext uri="{FF2B5EF4-FFF2-40B4-BE49-F238E27FC236}">
              <a16:creationId xmlns:a16="http://schemas.microsoft.com/office/drawing/2014/main" id="{B3DD5254-D6FB-419D-8C3D-D416916014DE}"/>
            </a:ext>
          </a:extLst>
        </xdr:cNvPr>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53767B05-7343-4962-813E-E20A6A16DCD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AE7CE88E-68A0-414B-9CF6-1476C1A3B7B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B496D37-B2C9-402C-936E-106D9F0D5E6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372555DF-8DB7-48D2-BE93-D88F739F03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577E2F9D-8E86-4807-A0A0-CD845012AE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84667</xdr:rowOff>
    </xdr:from>
    <xdr:to>
      <xdr:col>76</xdr:col>
      <xdr:colOff>73025</xdr:colOff>
      <xdr:row>31</xdr:row>
      <xdr:rowOff>14817</xdr:rowOff>
    </xdr:to>
    <xdr:sp macro="" textlink="">
      <xdr:nvSpPr>
        <xdr:cNvPr id="124" name="楕円 123">
          <a:extLst>
            <a:ext uri="{FF2B5EF4-FFF2-40B4-BE49-F238E27FC236}">
              <a16:creationId xmlns:a16="http://schemas.microsoft.com/office/drawing/2014/main" id="{908801C0-C087-48D3-A329-EDCAC9F551DE}"/>
            </a:ext>
          </a:extLst>
        </xdr:cNvPr>
        <xdr:cNvSpPr/>
      </xdr:nvSpPr>
      <xdr:spPr>
        <a:xfrm>
          <a:off x="14744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63094</xdr:rowOff>
    </xdr:from>
    <xdr:ext cx="340478" cy="259045"/>
    <xdr:sp macro="" textlink="">
      <xdr:nvSpPr>
        <xdr:cNvPr id="125" name="債務償還可能年数該当値テキスト">
          <a:extLst>
            <a:ext uri="{FF2B5EF4-FFF2-40B4-BE49-F238E27FC236}">
              <a16:creationId xmlns:a16="http://schemas.microsoft.com/office/drawing/2014/main" id="{8246C900-9A08-4BA9-93D0-1321CD3F2C46}"/>
            </a:ext>
          </a:extLst>
        </xdr:cNvPr>
        <xdr:cNvSpPr txBox="1"/>
      </xdr:nvSpPr>
      <xdr:spPr>
        <a:xfrm>
          <a:off x="14846300" y="5978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a:extLst>
            <a:ext uri="{FF2B5EF4-FFF2-40B4-BE49-F238E27FC236}">
              <a16:creationId xmlns:a16="http://schemas.microsoft.com/office/drawing/2014/main" id="{BDCF6B80-A155-408B-8EF7-A941814B828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a:extLst>
            <a:ext uri="{FF2B5EF4-FFF2-40B4-BE49-F238E27FC236}">
              <a16:creationId xmlns:a16="http://schemas.microsoft.com/office/drawing/2014/main" id="{B08868A9-8204-40B0-B8DE-57C11B4D998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a:extLst>
            <a:ext uri="{FF2B5EF4-FFF2-40B4-BE49-F238E27FC236}">
              <a16:creationId xmlns:a16="http://schemas.microsoft.com/office/drawing/2014/main" id="{7FE356D3-668E-48BC-87E3-36A24E5E2E3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a:extLst>
            <a:ext uri="{FF2B5EF4-FFF2-40B4-BE49-F238E27FC236}">
              <a16:creationId xmlns:a16="http://schemas.microsoft.com/office/drawing/2014/main" id="{9B0D632A-951B-4D45-8BB4-3E06B61FD4A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a:extLst>
            <a:ext uri="{FF2B5EF4-FFF2-40B4-BE49-F238E27FC236}">
              <a16:creationId xmlns:a16="http://schemas.microsoft.com/office/drawing/2014/main" id="{2BB6D38A-D264-4B48-9682-0F7C6632E80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a:extLst>
            <a:ext uri="{FF2B5EF4-FFF2-40B4-BE49-F238E27FC236}">
              <a16:creationId xmlns:a16="http://schemas.microsoft.com/office/drawing/2014/main" id="{F737AB00-509C-464A-930D-A6F6CBA892A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482349-CE55-48DC-88C3-62C19E7157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D456D3-EA4A-470B-B398-ABC3BF54201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87112B-3DE8-409F-B70B-CA3EAA39D3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21019B-9DF2-4A5E-9646-90AE17017A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8E37FA-C674-4B2C-BA37-8E1B0765D1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6265EF-B7AB-4335-8D95-A85E9E19D1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67A547-6F4F-4965-A514-9E2A630905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25B240-270C-4C7C-B1AC-7D4530E97E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D97B98-C62C-4FCF-96AD-0D61080C94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41C79A-5EA3-49D8-86CD-A989BC9E5F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311,608
304,650
92.78
97,973,165
95,595,893
2,147,362
56,868,008
80,121,774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660879-3167-43C4-80BC-C5D4CCC87D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0FE081-6E01-499E-ADDF-00FA6C711E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5CFA51-C305-4853-9758-038523AF05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CD42CC-F9DF-4835-B441-D194F12A69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B8FD4F-F9E7-4EBF-B994-69637B5514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3EC87E1-067C-47B2-8634-8D4CFA2946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371DFE-D2C1-4C87-84FC-857DCC6CAB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F33CFB-3BF9-4EDB-BE72-B0AB3A736C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BB0FA1-756F-4A8C-96E1-B50F7F829E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5E9F08-8CB5-4C93-A59A-C13D8F1810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4B020C-8720-4C24-86E0-B9D7B66217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E31416-44C8-47CA-BA87-D02ED9ABFB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502348-3DE5-42C9-BEEE-4FFF734554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C0DB79-7BF7-48B2-A136-9F3DCBEFAA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AAA2F6-B178-47EC-AD20-41CDB95694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706160-094F-4371-BE19-322359283E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FB5A08-F0E3-494D-BD19-3122466AF7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550294-56DA-412D-BBFF-A192ED3DFF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D277006-860D-43EF-BFA5-AA043776D52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F6035AF-DF81-4134-95B0-20561C217F7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CBA0543-5A76-41AC-B3C9-AEB9C1B115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83F9D18-00EC-411A-A994-FF09CEF106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75E3F60-8466-45E3-90D9-55F2846647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C092828-77CC-4ADE-844D-B4F0F4FA2A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EE9CD29-BAA0-4298-B09C-4C4231A79C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3266B9C-BC72-46A7-B207-3EA3B8A462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0819616-B8BF-48F8-91A1-2F07CACF5B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04F35E2-9597-4D77-A7E0-3EB56A1334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A2B1C0D-46CA-4C3B-8B80-D27AD96843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027D437-BB9C-410E-AE7C-13C756CEAA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48A0B02-75A5-4917-9748-1D53E973875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FD42CCB-1B3E-4E94-8348-85560AF07A3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043F684-F596-4CF7-B69B-04A627B2610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B926F56-2405-4351-9CB3-2E4D2B0825C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4ACB87E-9077-4009-A671-7B6CFE6F8D1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6597F0A-C136-41C7-99CC-0305CC904B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55C5B00-ADCA-48ED-A483-F14485BBA05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06D0526-01DA-41B3-8604-D608A0567E5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9E56158-3ABB-4DBB-92D5-6F14310A73B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89351FB-7E7E-491B-A7C3-FC1B1EAFF69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8F84E08-5F5D-484D-B10F-84492D63ECB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A81915D-906B-479F-8B12-92336A1D5B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F69E6F3-2B32-4150-BBFD-334EDD45135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EEB0C83-E73C-426D-9D9D-DD8D5A6797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a:extLst>
            <a:ext uri="{FF2B5EF4-FFF2-40B4-BE49-F238E27FC236}">
              <a16:creationId xmlns:a16="http://schemas.microsoft.com/office/drawing/2014/main" id="{E451D0AC-4F97-4BD0-8A0E-76F16CA8D55F}"/>
            </a:ext>
          </a:extLst>
        </xdr:cNvPr>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a:extLst>
            <a:ext uri="{FF2B5EF4-FFF2-40B4-BE49-F238E27FC236}">
              <a16:creationId xmlns:a16="http://schemas.microsoft.com/office/drawing/2014/main" id="{610939CA-265D-420B-816F-2ECDCBE9AA38}"/>
            </a:ext>
          </a:extLst>
        </xdr:cNvPr>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a:extLst>
            <a:ext uri="{FF2B5EF4-FFF2-40B4-BE49-F238E27FC236}">
              <a16:creationId xmlns:a16="http://schemas.microsoft.com/office/drawing/2014/main" id="{3255915B-6DAD-4039-AF01-9F6D192A3634}"/>
            </a:ext>
          </a:extLst>
        </xdr:cNvPr>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1412A001-C87E-468C-8D3A-73CD1B540628}"/>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33F6367B-4813-4A4E-A5B5-EF5410A2F3C4}"/>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a:extLst>
            <a:ext uri="{FF2B5EF4-FFF2-40B4-BE49-F238E27FC236}">
              <a16:creationId xmlns:a16="http://schemas.microsoft.com/office/drawing/2014/main" id="{361AE72A-4614-4B34-AA6C-D6CA93FDE795}"/>
            </a:ext>
          </a:extLst>
        </xdr:cNvPr>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a:extLst>
            <a:ext uri="{FF2B5EF4-FFF2-40B4-BE49-F238E27FC236}">
              <a16:creationId xmlns:a16="http://schemas.microsoft.com/office/drawing/2014/main" id="{7BFA0131-B1C9-4071-8C2D-9CBF25119F98}"/>
            </a:ext>
          </a:extLst>
        </xdr:cNvPr>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a:extLst>
            <a:ext uri="{FF2B5EF4-FFF2-40B4-BE49-F238E27FC236}">
              <a16:creationId xmlns:a16="http://schemas.microsoft.com/office/drawing/2014/main" id="{23A0D3A6-A03F-4EC8-BC06-9D5742552AC3}"/>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a:extLst>
            <a:ext uri="{FF2B5EF4-FFF2-40B4-BE49-F238E27FC236}">
              <a16:creationId xmlns:a16="http://schemas.microsoft.com/office/drawing/2014/main" id="{EF752478-7683-4288-8095-C2ADF324D74E}"/>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61F1076-23FD-4481-9698-4638D68A3C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BE96E39-207D-40FA-AE3C-C3183919A7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EC411B7-C800-4DCF-8CAF-EBBA71C406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B0F0DB-2F88-4820-9526-A04585A4FB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C58757-F8AA-40DA-881C-DBF496364A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0" name="楕円 69">
          <a:extLst>
            <a:ext uri="{FF2B5EF4-FFF2-40B4-BE49-F238E27FC236}">
              <a16:creationId xmlns:a16="http://schemas.microsoft.com/office/drawing/2014/main" id="{1926EF86-7287-4D09-A30E-20BDA35BFCAA}"/>
            </a:ext>
          </a:extLst>
        </xdr:cNvPr>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1" name="【道路】&#10;有形固定資産減価償却率該当値テキスト">
          <a:extLst>
            <a:ext uri="{FF2B5EF4-FFF2-40B4-BE49-F238E27FC236}">
              <a16:creationId xmlns:a16="http://schemas.microsoft.com/office/drawing/2014/main" id="{AB1BBBA7-C2A2-4814-BA94-84FF21267B65}"/>
            </a:ext>
          </a:extLst>
        </xdr:cNvPr>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2" name="楕円 71">
          <a:extLst>
            <a:ext uri="{FF2B5EF4-FFF2-40B4-BE49-F238E27FC236}">
              <a16:creationId xmlns:a16="http://schemas.microsoft.com/office/drawing/2014/main" id="{72751A56-F5D5-4025-8F08-C83604FEEB66}"/>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110490</xdr:rowOff>
    </xdr:to>
    <xdr:cxnSp macro="">
      <xdr:nvCxnSpPr>
        <xdr:cNvPr id="73" name="直線コネクタ 72">
          <a:extLst>
            <a:ext uri="{FF2B5EF4-FFF2-40B4-BE49-F238E27FC236}">
              <a16:creationId xmlns:a16="http://schemas.microsoft.com/office/drawing/2014/main" id="{F0DC2581-1EB8-4ED9-904C-32E9D0F15544}"/>
            </a:ext>
          </a:extLst>
        </xdr:cNvPr>
        <xdr:cNvCxnSpPr/>
      </xdr:nvCxnSpPr>
      <xdr:spPr>
        <a:xfrm flipV="1">
          <a:off x="3797300" y="642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4" name="n_1aveValue【道路】&#10;有形固定資産減価償却率">
          <a:extLst>
            <a:ext uri="{FF2B5EF4-FFF2-40B4-BE49-F238E27FC236}">
              <a16:creationId xmlns:a16="http://schemas.microsoft.com/office/drawing/2014/main" id="{A03DCD90-6BD3-48D2-A18E-89AA5FC11335}"/>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5" name="n_2aveValue【道路】&#10;有形固定資産減価償却率">
          <a:extLst>
            <a:ext uri="{FF2B5EF4-FFF2-40B4-BE49-F238E27FC236}">
              <a16:creationId xmlns:a16="http://schemas.microsoft.com/office/drawing/2014/main" id="{21BC80B7-DDF2-43C2-B71E-08BBB3F8FFCC}"/>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76" name="n_1mainValue【道路】&#10;有形固定資産減価償却率">
          <a:extLst>
            <a:ext uri="{FF2B5EF4-FFF2-40B4-BE49-F238E27FC236}">
              <a16:creationId xmlns:a16="http://schemas.microsoft.com/office/drawing/2014/main" id="{9165A501-C490-4F5D-AFD1-B5C6A83DF124}"/>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EECEEB1-AC26-4F90-9369-4C7D8A1BC9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A09B2241-6754-4A80-BB1A-A55420AD5A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B299EDA6-2886-4087-8CB5-708E7C2DB5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86C6E62D-BB89-4770-8534-10D3D9024D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1406CDD-3B51-40F6-92F6-BF56C6909B8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5707CD4-FA07-4F85-A699-04F76383E5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63C24B22-6A5E-4A06-AE69-E36BBBE832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3FB85B1F-53D5-4D25-AA25-1735B6C6C2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8C591F55-A6AB-46CF-B322-26FB3C374E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DBF18491-84F2-42AD-A921-300BFF502E2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656D404F-9183-49FC-9EF6-E86563A87CA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72DE2984-AF3E-4A74-9D81-0511960312E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C78AFAE1-B2E0-46B3-AC79-B3871D5FDE9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24DC9E4C-28FE-43F2-A8A2-9B552913CB2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C9DE0BBE-E32F-4F38-98BE-42F9D5BD94A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B3BD8C93-EE6B-41FA-90C5-9CFB10C9CBA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CF4060E-9D09-4B8A-84BD-344FD514048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42B5732E-BDE3-4689-BAA8-DB08C883712C}"/>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EEB962E3-713E-491C-B260-EB83DD9B8D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77C261ED-EA02-43A3-B548-EF8816A5752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C6FD10DA-10D1-410F-8191-FE6E7FC4B6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a:extLst>
            <a:ext uri="{FF2B5EF4-FFF2-40B4-BE49-F238E27FC236}">
              <a16:creationId xmlns:a16="http://schemas.microsoft.com/office/drawing/2014/main" id="{2FB78EBA-DDCA-41A0-B055-8591F379F931}"/>
            </a:ext>
          </a:extLst>
        </xdr:cNvPr>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a:extLst>
            <a:ext uri="{FF2B5EF4-FFF2-40B4-BE49-F238E27FC236}">
              <a16:creationId xmlns:a16="http://schemas.microsoft.com/office/drawing/2014/main" id="{0166F59C-615B-4C60-9B8A-7378F512FABA}"/>
            </a:ext>
          </a:extLst>
        </xdr:cNvPr>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a:extLst>
            <a:ext uri="{FF2B5EF4-FFF2-40B4-BE49-F238E27FC236}">
              <a16:creationId xmlns:a16="http://schemas.microsoft.com/office/drawing/2014/main" id="{585F2943-C141-41A2-8780-C600BFB2F683}"/>
            </a:ext>
          </a:extLst>
        </xdr:cNvPr>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a:extLst>
            <a:ext uri="{FF2B5EF4-FFF2-40B4-BE49-F238E27FC236}">
              <a16:creationId xmlns:a16="http://schemas.microsoft.com/office/drawing/2014/main" id="{F5FF1065-9A6C-4AB6-9507-88E2B967BD8C}"/>
            </a:ext>
          </a:extLst>
        </xdr:cNvPr>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a:extLst>
            <a:ext uri="{FF2B5EF4-FFF2-40B4-BE49-F238E27FC236}">
              <a16:creationId xmlns:a16="http://schemas.microsoft.com/office/drawing/2014/main" id="{DCD167EF-12EE-4F64-83B7-8BA1F789365D}"/>
            </a:ext>
          </a:extLst>
        </xdr:cNvPr>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3" name="【道路】&#10;一人当たり延長平均値テキスト">
          <a:extLst>
            <a:ext uri="{FF2B5EF4-FFF2-40B4-BE49-F238E27FC236}">
              <a16:creationId xmlns:a16="http://schemas.microsoft.com/office/drawing/2014/main" id="{0D82F5AA-E706-4F18-ADDC-660BAD95020D}"/>
            </a:ext>
          </a:extLst>
        </xdr:cNvPr>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a:extLst>
            <a:ext uri="{FF2B5EF4-FFF2-40B4-BE49-F238E27FC236}">
              <a16:creationId xmlns:a16="http://schemas.microsoft.com/office/drawing/2014/main" id="{E5D6C2DD-3B59-468E-A80E-BCB618403288}"/>
            </a:ext>
          </a:extLst>
        </xdr:cNvPr>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a:extLst>
            <a:ext uri="{FF2B5EF4-FFF2-40B4-BE49-F238E27FC236}">
              <a16:creationId xmlns:a16="http://schemas.microsoft.com/office/drawing/2014/main" id="{8B7EE652-BA12-4712-A0A1-F435CFA35BB0}"/>
            </a:ext>
          </a:extLst>
        </xdr:cNvPr>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a:extLst>
            <a:ext uri="{FF2B5EF4-FFF2-40B4-BE49-F238E27FC236}">
              <a16:creationId xmlns:a16="http://schemas.microsoft.com/office/drawing/2014/main" id="{17277607-AC65-442E-86F4-491E240362DE}"/>
            </a:ext>
          </a:extLst>
        </xdr:cNvPr>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C8E4303E-AE17-4728-AAF4-32D1BA7C5B1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ED35EAE-7766-4436-ADEA-947B3F626A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778E440A-2D45-4495-A77D-9DE76FC57E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11F0CC8D-1A56-4DC1-B216-26FC3355DA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A44C38E-ABAE-4DF9-806F-9E8DB8855E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61702</xdr:rowOff>
    </xdr:from>
    <xdr:to>
      <xdr:col>55</xdr:col>
      <xdr:colOff>50800</xdr:colOff>
      <xdr:row>40</xdr:row>
      <xdr:rowOff>163302</xdr:rowOff>
    </xdr:to>
    <xdr:sp macro="" textlink="">
      <xdr:nvSpPr>
        <xdr:cNvPr id="112" name="楕円 111">
          <a:extLst>
            <a:ext uri="{FF2B5EF4-FFF2-40B4-BE49-F238E27FC236}">
              <a16:creationId xmlns:a16="http://schemas.microsoft.com/office/drawing/2014/main" id="{ABA5782A-3DE9-4B32-A035-FE6740F2C80B}"/>
            </a:ext>
          </a:extLst>
        </xdr:cNvPr>
        <xdr:cNvSpPr/>
      </xdr:nvSpPr>
      <xdr:spPr>
        <a:xfrm>
          <a:off x="10426700" y="6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40129</xdr:rowOff>
    </xdr:from>
    <xdr:ext cx="469744" cy="259045"/>
    <xdr:sp macro="" textlink="">
      <xdr:nvSpPr>
        <xdr:cNvPr id="113" name="【道路】&#10;一人当たり延長該当値テキスト">
          <a:extLst>
            <a:ext uri="{FF2B5EF4-FFF2-40B4-BE49-F238E27FC236}">
              <a16:creationId xmlns:a16="http://schemas.microsoft.com/office/drawing/2014/main" id="{1F8A86A4-F98F-4731-BF49-F2C29B4EF876}"/>
            </a:ext>
          </a:extLst>
        </xdr:cNvPr>
        <xdr:cNvSpPr txBox="1"/>
      </xdr:nvSpPr>
      <xdr:spPr>
        <a:xfrm>
          <a:off x="10515600" y="689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61793</xdr:rowOff>
    </xdr:from>
    <xdr:to>
      <xdr:col>50</xdr:col>
      <xdr:colOff>165100</xdr:colOff>
      <xdr:row>40</xdr:row>
      <xdr:rowOff>163393</xdr:rowOff>
    </xdr:to>
    <xdr:sp macro="" textlink="">
      <xdr:nvSpPr>
        <xdr:cNvPr id="114" name="楕円 113">
          <a:extLst>
            <a:ext uri="{FF2B5EF4-FFF2-40B4-BE49-F238E27FC236}">
              <a16:creationId xmlns:a16="http://schemas.microsoft.com/office/drawing/2014/main" id="{2AD7DCFC-2F27-4D97-8B6E-B2CE1EDDCE48}"/>
            </a:ext>
          </a:extLst>
        </xdr:cNvPr>
        <xdr:cNvSpPr/>
      </xdr:nvSpPr>
      <xdr:spPr>
        <a:xfrm>
          <a:off x="9588500" y="69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112502</xdr:rowOff>
    </xdr:from>
    <xdr:to>
      <xdr:col>55</xdr:col>
      <xdr:colOff>0</xdr:colOff>
      <xdr:row>40</xdr:row>
      <xdr:rowOff>112593</xdr:rowOff>
    </xdr:to>
    <xdr:cxnSp macro="">
      <xdr:nvCxnSpPr>
        <xdr:cNvPr id="115" name="直線コネクタ 114">
          <a:extLst>
            <a:ext uri="{FF2B5EF4-FFF2-40B4-BE49-F238E27FC236}">
              <a16:creationId xmlns:a16="http://schemas.microsoft.com/office/drawing/2014/main" id="{2DF7FD68-55B3-41BF-95D3-8FE321D7A78B}"/>
            </a:ext>
          </a:extLst>
        </xdr:cNvPr>
        <xdr:cNvCxnSpPr/>
      </xdr:nvCxnSpPr>
      <xdr:spPr>
        <a:xfrm flipV="1">
          <a:off x="9639300" y="697050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16" name="n_1aveValue【道路】&#10;一人当たり延長">
          <a:extLst>
            <a:ext uri="{FF2B5EF4-FFF2-40B4-BE49-F238E27FC236}">
              <a16:creationId xmlns:a16="http://schemas.microsoft.com/office/drawing/2014/main" id="{09143CB8-6FF6-4C53-B10F-FA2EC2141BEA}"/>
            </a:ext>
          </a:extLst>
        </xdr:cNvPr>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7" name="n_2aveValue【道路】&#10;一人当たり延長">
          <a:extLst>
            <a:ext uri="{FF2B5EF4-FFF2-40B4-BE49-F238E27FC236}">
              <a16:creationId xmlns:a16="http://schemas.microsoft.com/office/drawing/2014/main" id="{4E4C6838-4171-4D21-83FB-4F715B40BEC7}"/>
            </a:ext>
          </a:extLst>
        </xdr:cNvPr>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154520</xdr:rowOff>
    </xdr:from>
    <xdr:ext cx="469744" cy="259045"/>
    <xdr:sp macro="" textlink="">
      <xdr:nvSpPr>
        <xdr:cNvPr id="118" name="n_1mainValue【道路】&#10;一人当たり延長">
          <a:extLst>
            <a:ext uri="{FF2B5EF4-FFF2-40B4-BE49-F238E27FC236}">
              <a16:creationId xmlns:a16="http://schemas.microsoft.com/office/drawing/2014/main" id="{77A36B6D-96C1-448E-A2BC-E54D814A6BA7}"/>
            </a:ext>
          </a:extLst>
        </xdr:cNvPr>
        <xdr:cNvSpPr txBox="1"/>
      </xdr:nvSpPr>
      <xdr:spPr>
        <a:xfrm>
          <a:off x="9391727" y="70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3D57BDAE-EFA0-4E4E-95C4-17C637E117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BB4B890-F780-4A81-B70D-87555A80B1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B39856F-F5A3-4C60-ACBC-4A8AC5BA91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3871D127-A8EC-412A-9342-B4195ECB6B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1A2CF3C-86C5-4CC9-B9C3-6694B22503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76201B00-CCAE-4F4D-A2CE-C32B65765D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12A1983F-4FC8-476D-9DC1-0E912319B4A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F5491134-4C71-4611-8A48-F9CA444A2D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5D0CF5E9-04F1-4691-B7A9-192EE3B962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D14D91EC-07D3-4C4D-9F00-7D4DDC505D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a:extLst>
            <a:ext uri="{FF2B5EF4-FFF2-40B4-BE49-F238E27FC236}">
              <a16:creationId xmlns:a16="http://schemas.microsoft.com/office/drawing/2014/main" id="{B07476E3-FF34-47DC-8F62-9C0E9D6C0A1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BB267868-F98E-43AC-B810-6EF44462196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a:extLst>
            <a:ext uri="{FF2B5EF4-FFF2-40B4-BE49-F238E27FC236}">
              <a16:creationId xmlns:a16="http://schemas.microsoft.com/office/drawing/2014/main" id="{043DCEB1-709D-4110-86DC-6A71D5326037}"/>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A8D9AD04-38C4-465F-B822-02E94847B2D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33F4C5CD-0919-4322-8A7B-259588C01F8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6A61250-44CA-497A-BC28-17E34FBAAAF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1FEA2D46-E148-4AAB-8E87-BBAFE1B29B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265E7DB-8FBC-4F57-B13E-BF6C6C3D3CC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9286F820-30A2-466E-B0BD-3B7B745E2E2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6ADBC42A-1BC9-4E88-AE0D-5092EFC3C99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BF52FACC-B766-4E46-B034-34B605B276D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DCCC5CE5-7F0B-42A4-BD47-404F08134F1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a:extLst>
            <a:ext uri="{FF2B5EF4-FFF2-40B4-BE49-F238E27FC236}">
              <a16:creationId xmlns:a16="http://schemas.microsoft.com/office/drawing/2014/main" id="{4A94C289-C72B-4BE2-8A18-DFE745A3964D}"/>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8F0F8855-64F1-40AD-9CB1-254BDE2055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4B0F6213-0C35-4556-850E-6B676970F16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8EF4E196-2584-4BC3-8FC0-B1C81800D2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5" name="直線コネクタ 144">
          <a:extLst>
            <a:ext uri="{FF2B5EF4-FFF2-40B4-BE49-F238E27FC236}">
              <a16:creationId xmlns:a16="http://schemas.microsoft.com/office/drawing/2014/main" id="{ED04B285-6BF1-4BF1-84DB-F02BA948BFC3}"/>
            </a:ext>
          </a:extLst>
        </xdr:cNvPr>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FCE40240-E8CD-49CF-8524-B02AAB75005C}"/>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a:extLst>
            <a:ext uri="{FF2B5EF4-FFF2-40B4-BE49-F238E27FC236}">
              <a16:creationId xmlns:a16="http://schemas.microsoft.com/office/drawing/2014/main" id="{77553B5E-CC03-4BC7-BDCD-B318989D53EF}"/>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394AA16D-3D60-42D2-B189-24FC46C2E143}"/>
            </a:ext>
          </a:extLst>
        </xdr:cNvPr>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9" name="直線コネクタ 148">
          <a:extLst>
            <a:ext uri="{FF2B5EF4-FFF2-40B4-BE49-F238E27FC236}">
              <a16:creationId xmlns:a16="http://schemas.microsoft.com/office/drawing/2014/main" id="{AAED133F-0A62-43C0-9451-14A652BAF165}"/>
            </a:ext>
          </a:extLst>
        </xdr:cNvPr>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CDF27004-0C53-4133-BC6B-C0B9F480B6BA}"/>
            </a:ext>
          </a:extLst>
        </xdr:cNvPr>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1" name="フローチャート: 判断 150">
          <a:extLst>
            <a:ext uri="{FF2B5EF4-FFF2-40B4-BE49-F238E27FC236}">
              <a16:creationId xmlns:a16="http://schemas.microsoft.com/office/drawing/2014/main" id="{F2193DB0-3032-4711-8B57-5C05E3B46CDF}"/>
            </a:ext>
          </a:extLst>
        </xdr:cNvPr>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2" name="フローチャート: 判断 151">
          <a:extLst>
            <a:ext uri="{FF2B5EF4-FFF2-40B4-BE49-F238E27FC236}">
              <a16:creationId xmlns:a16="http://schemas.microsoft.com/office/drawing/2014/main" id="{CAD34AD4-7890-467B-83F2-9EF13079D338}"/>
            </a:ext>
          </a:extLst>
        </xdr:cNvPr>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3" name="フローチャート: 判断 152">
          <a:extLst>
            <a:ext uri="{FF2B5EF4-FFF2-40B4-BE49-F238E27FC236}">
              <a16:creationId xmlns:a16="http://schemas.microsoft.com/office/drawing/2014/main" id="{7EE015AA-26C9-423E-B0D0-80769391567E}"/>
            </a:ext>
          </a:extLst>
        </xdr:cNvPr>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D58A4D40-DE15-472B-903C-B3C2786C43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D55156B3-F656-4BC8-850B-7FC1A77E8D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AD8DCC3E-B311-449D-896D-2FE9C8F811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8C4EB45-CAB2-45AE-8601-CE27E3B2C0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A61F3634-EEA5-48F0-A590-869EAC79FA8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9616</xdr:rowOff>
    </xdr:from>
    <xdr:to>
      <xdr:col>24</xdr:col>
      <xdr:colOff>114300</xdr:colOff>
      <xdr:row>57</xdr:row>
      <xdr:rowOff>111216</xdr:rowOff>
    </xdr:to>
    <xdr:sp macro="" textlink="">
      <xdr:nvSpPr>
        <xdr:cNvPr id="159" name="楕円 158">
          <a:extLst>
            <a:ext uri="{FF2B5EF4-FFF2-40B4-BE49-F238E27FC236}">
              <a16:creationId xmlns:a16="http://schemas.microsoft.com/office/drawing/2014/main" id="{CB47E54E-32EB-48A7-9EFA-22274AA69DFB}"/>
            </a:ext>
          </a:extLst>
        </xdr:cNvPr>
        <xdr:cNvSpPr/>
      </xdr:nvSpPr>
      <xdr:spPr>
        <a:xfrm>
          <a:off x="4584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32493</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BA5C1C4A-34DA-47D5-B5AB-F2E7B1493796}"/>
            </a:ext>
          </a:extLst>
        </xdr:cNvPr>
        <xdr:cNvSpPr txBox="1"/>
      </xdr:nvSpPr>
      <xdr:spPr>
        <a:xfrm>
          <a:off x="4673600"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32476</xdr:rowOff>
    </xdr:from>
    <xdr:to>
      <xdr:col>20</xdr:col>
      <xdr:colOff>38100</xdr:colOff>
      <xdr:row>57</xdr:row>
      <xdr:rowOff>134076</xdr:rowOff>
    </xdr:to>
    <xdr:sp macro="" textlink="">
      <xdr:nvSpPr>
        <xdr:cNvPr id="161" name="楕円 160">
          <a:extLst>
            <a:ext uri="{FF2B5EF4-FFF2-40B4-BE49-F238E27FC236}">
              <a16:creationId xmlns:a16="http://schemas.microsoft.com/office/drawing/2014/main" id="{5510DC54-5920-41A7-9DDE-57F0A883002A}"/>
            </a:ext>
          </a:extLst>
        </xdr:cNvPr>
        <xdr:cNvSpPr/>
      </xdr:nvSpPr>
      <xdr:spPr>
        <a:xfrm>
          <a:off x="3746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60416</xdr:rowOff>
    </xdr:from>
    <xdr:to>
      <xdr:col>24</xdr:col>
      <xdr:colOff>63500</xdr:colOff>
      <xdr:row>57</xdr:row>
      <xdr:rowOff>83276</xdr:rowOff>
    </xdr:to>
    <xdr:cxnSp macro="">
      <xdr:nvCxnSpPr>
        <xdr:cNvPr id="162" name="直線コネクタ 161">
          <a:extLst>
            <a:ext uri="{FF2B5EF4-FFF2-40B4-BE49-F238E27FC236}">
              <a16:creationId xmlns:a16="http://schemas.microsoft.com/office/drawing/2014/main" id="{67FAF57F-7075-4666-9486-9E7864DCFCE2}"/>
            </a:ext>
          </a:extLst>
        </xdr:cNvPr>
        <xdr:cNvCxnSpPr/>
      </xdr:nvCxnSpPr>
      <xdr:spPr>
        <a:xfrm flipV="1">
          <a:off x="3797300" y="98330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3BA61C67-890B-4A1A-8459-EC2CC14CAD5B}"/>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CAACD7DA-FBA8-4C0F-B61E-3CC92D2CB16E}"/>
            </a:ext>
          </a:extLst>
        </xdr:cNvPr>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150603</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8E81AA8D-8405-4DBC-96CB-1DBB0183AE81}"/>
            </a:ext>
          </a:extLst>
        </xdr:cNvPr>
        <xdr:cNvSpPr txBox="1"/>
      </xdr:nvSpPr>
      <xdr:spPr>
        <a:xfrm>
          <a:off x="3582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55512B2B-C705-4797-9ED2-602B1C5B8F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9296F89A-D464-4572-8C76-3F6D411347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3003EED9-0562-480F-B4D2-CE78BF6A1F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C8DA15-2A2C-4C35-8E3F-67E2F990F9C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B4C853AC-6692-4729-9762-9FD73B75DE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FDA503A1-2D38-49C0-BB35-F6F4E13348C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DA3CE895-AFD9-4972-BFB1-932137AF5FB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2F8BFF95-DD2A-48A6-BB8A-7B137675A2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46F8F15-8051-4ADC-82FA-BACEF3647A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C217F6CF-3C43-45E6-9328-C4CBC93B24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a:extLst>
            <a:ext uri="{FF2B5EF4-FFF2-40B4-BE49-F238E27FC236}">
              <a16:creationId xmlns:a16="http://schemas.microsoft.com/office/drawing/2014/main" id="{E346EEB6-3D3E-49CA-9A04-165C194DDE9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a:extLst>
            <a:ext uri="{FF2B5EF4-FFF2-40B4-BE49-F238E27FC236}">
              <a16:creationId xmlns:a16="http://schemas.microsoft.com/office/drawing/2014/main" id="{FBCFD075-1087-46BC-93E0-EF5EF2929DE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a:extLst>
            <a:ext uri="{FF2B5EF4-FFF2-40B4-BE49-F238E27FC236}">
              <a16:creationId xmlns:a16="http://schemas.microsoft.com/office/drawing/2014/main" id="{43821FAD-9BB5-4B9D-B106-0705A1EF45B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a:extLst>
            <a:ext uri="{FF2B5EF4-FFF2-40B4-BE49-F238E27FC236}">
              <a16:creationId xmlns:a16="http://schemas.microsoft.com/office/drawing/2014/main" id="{39B011C1-AAB1-402C-A11F-5FD5E94714B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a:extLst>
            <a:ext uri="{FF2B5EF4-FFF2-40B4-BE49-F238E27FC236}">
              <a16:creationId xmlns:a16="http://schemas.microsoft.com/office/drawing/2014/main" id="{6B080997-96FA-4192-8651-1D7AE632388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a:extLst>
            <a:ext uri="{FF2B5EF4-FFF2-40B4-BE49-F238E27FC236}">
              <a16:creationId xmlns:a16="http://schemas.microsoft.com/office/drawing/2014/main" id="{AF21DA22-D7DC-4348-BB8A-F55732E70A56}"/>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a:extLst>
            <a:ext uri="{FF2B5EF4-FFF2-40B4-BE49-F238E27FC236}">
              <a16:creationId xmlns:a16="http://schemas.microsoft.com/office/drawing/2014/main" id="{EF6FD9E4-EB5B-4822-88D5-A5EBC580C12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a:extLst>
            <a:ext uri="{FF2B5EF4-FFF2-40B4-BE49-F238E27FC236}">
              <a16:creationId xmlns:a16="http://schemas.microsoft.com/office/drawing/2014/main" id="{BA01E83B-2CD5-4893-A613-8B006EB91C9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1C9B2879-FF82-49B7-BF6E-936D673EE7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a:extLst>
            <a:ext uri="{FF2B5EF4-FFF2-40B4-BE49-F238E27FC236}">
              <a16:creationId xmlns:a16="http://schemas.microsoft.com/office/drawing/2014/main" id="{D986B711-6F4D-48E8-9FEA-E7D5364474F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BDEA686F-2208-4CD5-8F27-0136BC35ED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7" name="直線コネクタ 186">
          <a:extLst>
            <a:ext uri="{FF2B5EF4-FFF2-40B4-BE49-F238E27FC236}">
              <a16:creationId xmlns:a16="http://schemas.microsoft.com/office/drawing/2014/main" id="{8B592E21-3747-4180-8CEB-E4CEAD85A182}"/>
            </a:ext>
          </a:extLst>
        </xdr:cNvPr>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8" name="【橋りょう・トンネル】&#10;一人当たり有形固定資産（償却資産）額最小値テキスト">
          <a:extLst>
            <a:ext uri="{FF2B5EF4-FFF2-40B4-BE49-F238E27FC236}">
              <a16:creationId xmlns:a16="http://schemas.microsoft.com/office/drawing/2014/main" id="{36B4D95E-FA49-4B5A-9A07-9857B70819B8}"/>
            </a:ext>
          </a:extLst>
        </xdr:cNvPr>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9" name="直線コネクタ 188">
          <a:extLst>
            <a:ext uri="{FF2B5EF4-FFF2-40B4-BE49-F238E27FC236}">
              <a16:creationId xmlns:a16="http://schemas.microsoft.com/office/drawing/2014/main" id="{82E96D5A-69F7-41E7-B04A-DDAEFD6E2200}"/>
            </a:ext>
          </a:extLst>
        </xdr:cNvPr>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0" name="【橋りょう・トンネル】&#10;一人当たり有形固定資産（償却資産）額最大値テキスト">
          <a:extLst>
            <a:ext uri="{FF2B5EF4-FFF2-40B4-BE49-F238E27FC236}">
              <a16:creationId xmlns:a16="http://schemas.microsoft.com/office/drawing/2014/main" id="{A3464017-E566-44D6-AD77-25149B3118FC}"/>
            </a:ext>
          </a:extLst>
        </xdr:cNvPr>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1" name="直線コネクタ 190">
          <a:extLst>
            <a:ext uri="{FF2B5EF4-FFF2-40B4-BE49-F238E27FC236}">
              <a16:creationId xmlns:a16="http://schemas.microsoft.com/office/drawing/2014/main" id="{1968D0B0-CBB0-4F52-BF92-C4945FF1A1FD}"/>
            </a:ext>
          </a:extLst>
        </xdr:cNvPr>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92" name="【橋りょう・トンネル】&#10;一人当たり有形固定資産（償却資産）額平均値テキスト">
          <a:extLst>
            <a:ext uri="{FF2B5EF4-FFF2-40B4-BE49-F238E27FC236}">
              <a16:creationId xmlns:a16="http://schemas.microsoft.com/office/drawing/2014/main" id="{80D130A2-0532-4DBA-9D30-C435562AE1C1}"/>
            </a:ext>
          </a:extLst>
        </xdr:cNvPr>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3" name="フローチャート: 判断 192">
          <a:extLst>
            <a:ext uri="{FF2B5EF4-FFF2-40B4-BE49-F238E27FC236}">
              <a16:creationId xmlns:a16="http://schemas.microsoft.com/office/drawing/2014/main" id="{E9B6FB89-C031-44F5-9347-34FB9C019142}"/>
            </a:ext>
          </a:extLst>
        </xdr:cNvPr>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4" name="フローチャート: 判断 193">
          <a:extLst>
            <a:ext uri="{FF2B5EF4-FFF2-40B4-BE49-F238E27FC236}">
              <a16:creationId xmlns:a16="http://schemas.microsoft.com/office/drawing/2014/main" id="{BEA946E9-00D8-4D24-9AB5-74C4BAF32410}"/>
            </a:ext>
          </a:extLst>
        </xdr:cNvPr>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5" name="フローチャート: 判断 194">
          <a:extLst>
            <a:ext uri="{FF2B5EF4-FFF2-40B4-BE49-F238E27FC236}">
              <a16:creationId xmlns:a16="http://schemas.microsoft.com/office/drawing/2014/main" id="{0E8A78DC-9169-4041-A35F-72E734F764B9}"/>
            </a:ext>
          </a:extLst>
        </xdr:cNvPr>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DD3A4B89-C24D-4D3B-ACD9-0C3EE512FE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2EA53DA8-1216-4A00-9D07-73E3CDE1852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C990A198-75F7-4873-B377-53835D7543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5A0341F-090D-44B2-9A1C-F0D0032D9E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CD9A582-06A9-4885-90EF-41BD67D65A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17940</xdr:rowOff>
    </xdr:from>
    <xdr:to>
      <xdr:col>55</xdr:col>
      <xdr:colOff>50800</xdr:colOff>
      <xdr:row>60</xdr:row>
      <xdr:rowOff>119540</xdr:rowOff>
    </xdr:to>
    <xdr:sp macro="" textlink="">
      <xdr:nvSpPr>
        <xdr:cNvPr id="201" name="楕円 200">
          <a:extLst>
            <a:ext uri="{FF2B5EF4-FFF2-40B4-BE49-F238E27FC236}">
              <a16:creationId xmlns:a16="http://schemas.microsoft.com/office/drawing/2014/main" id="{F0CC727F-AC09-4F9D-BA8E-18B48E70B7BA}"/>
            </a:ext>
          </a:extLst>
        </xdr:cNvPr>
        <xdr:cNvSpPr/>
      </xdr:nvSpPr>
      <xdr:spPr>
        <a:xfrm>
          <a:off x="10426700" y="103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40817</xdr:rowOff>
    </xdr:from>
    <xdr:ext cx="599010" cy="259045"/>
    <xdr:sp macro="" textlink="">
      <xdr:nvSpPr>
        <xdr:cNvPr id="202" name="【橋りょう・トンネル】&#10;一人当たり有形固定資産（償却資産）額該当値テキスト">
          <a:extLst>
            <a:ext uri="{FF2B5EF4-FFF2-40B4-BE49-F238E27FC236}">
              <a16:creationId xmlns:a16="http://schemas.microsoft.com/office/drawing/2014/main" id="{E7485F3C-7E4A-4BDE-B1B1-B4092722E2CC}"/>
            </a:ext>
          </a:extLst>
        </xdr:cNvPr>
        <xdr:cNvSpPr txBox="1"/>
      </xdr:nvSpPr>
      <xdr:spPr>
        <a:xfrm>
          <a:off x="10515600" y="101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25009</xdr:rowOff>
    </xdr:from>
    <xdr:to>
      <xdr:col>50</xdr:col>
      <xdr:colOff>165100</xdr:colOff>
      <xdr:row>60</xdr:row>
      <xdr:rowOff>126609</xdr:rowOff>
    </xdr:to>
    <xdr:sp macro="" textlink="">
      <xdr:nvSpPr>
        <xdr:cNvPr id="203" name="楕円 202">
          <a:extLst>
            <a:ext uri="{FF2B5EF4-FFF2-40B4-BE49-F238E27FC236}">
              <a16:creationId xmlns:a16="http://schemas.microsoft.com/office/drawing/2014/main" id="{EE456226-3F93-41AF-B7EF-ECB80C181271}"/>
            </a:ext>
          </a:extLst>
        </xdr:cNvPr>
        <xdr:cNvSpPr/>
      </xdr:nvSpPr>
      <xdr:spPr>
        <a:xfrm>
          <a:off x="9588500" y="103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68740</xdr:rowOff>
    </xdr:from>
    <xdr:to>
      <xdr:col>55</xdr:col>
      <xdr:colOff>0</xdr:colOff>
      <xdr:row>60</xdr:row>
      <xdr:rowOff>75809</xdr:rowOff>
    </xdr:to>
    <xdr:cxnSp macro="">
      <xdr:nvCxnSpPr>
        <xdr:cNvPr id="204" name="直線コネクタ 203">
          <a:extLst>
            <a:ext uri="{FF2B5EF4-FFF2-40B4-BE49-F238E27FC236}">
              <a16:creationId xmlns:a16="http://schemas.microsoft.com/office/drawing/2014/main" id="{9216CF95-AA5A-44FC-80E9-FE3BA578C40E}"/>
            </a:ext>
          </a:extLst>
        </xdr:cNvPr>
        <xdr:cNvCxnSpPr/>
      </xdr:nvCxnSpPr>
      <xdr:spPr>
        <a:xfrm flipV="1">
          <a:off x="9639300" y="10355740"/>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19090</xdr:rowOff>
    </xdr:from>
    <xdr:ext cx="534377" cy="259045"/>
    <xdr:sp macro="" textlink="">
      <xdr:nvSpPr>
        <xdr:cNvPr id="205" name="n_1aveValue【橋りょう・トンネル】&#10;一人当たり有形固定資産（償却資産）額">
          <a:extLst>
            <a:ext uri="{FF2B5EF4-FFF2-40B4-BE49-F238E27FC236}">
              <a16:creationId xmlns:a16="http://schemas.microsoft.com/office/drawing/2014/main" id="{7372529C-296B-454B-A672-1881B1431D97}"/>
            </a:ext>
          </a:extLst>
        </xdr:cNvPr>
        <xdr:cNvSpPr txBox="1"/>
      </xdr:nvSpPr>
      <xdr:spPr>
        <a:xfrm>
          <a:off x="93594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6" name="n_2aveValue【橋りょう・トンネル】&#10;一人当たり有形固定資産（償却資産）額">
          <a:extLst>
            <a:ext uri="{FF2B5EF4-FFF2-40B4-BE49-F238E27FC236}">
              <a16:creationId xmlns:a16="http://schemas.microsoft.com/office/drawing/2014/main" id="{0C384F60-C751-4E49-A450-B5C7BBE396F3}"/>
            </a:ext>
          </a:extLst>
        </xdr:cNvPr>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143136</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C06CAF48-1993-4AF7-AB8E-9BF228BF5921}"/>
            </a:ext>
          </a:extLst>
        </xdr:cNvPr>
        <xdr:cNvSpPr txBox="1"/>
      </xdr:nvSpPr>
      <xdr:spPr>
        <a:xfrm>
          <a:off x="9327095" y="100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40155415-FA9C-4B22-A04F-B45D49CAC48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DC44D18E-0C1F-4A71-8173-8F2C5B0967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3FD4C1E8-4102-4D21-9BC6-25B816FFBF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A60DF584-0C48-4B30-87D9-CAE71F0DCB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96E731E8-4739-4AFD-B0B1-19B7D6A11AE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BADBD7E0-2040-4B4D-B1DF-8803106E0B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F34F1E4-444F-4A78-8A5B-0EB2185C5A5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F6F92BE4-3901-47B7-A043-D90023F279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CD82789F-6588-4B5D-B666-17760B76D4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D070C919-394C-49CB-8BC1-FE78E537E7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a:extLst>
            <a:ext uri="{FF2B5EF4-FFF2-40B4-BE49-F238E27FC236}">
              <a16:creationId xmlns:a16="http://schemas.microsoft.com/office/drawing/2014/main" id="{9A2F3A22-07BE-4891-8DD7-57A5CE47E755}"/>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a:extLst>
            <a:ext uri="{FF2B5EF4-FFF2-40B4-BE49-F238E27FC236}">
              <a16:creationId xmlns:a16="http://schemas.microsoft.com/office/drawing/2014/main" id="{529539E3-505F-41EC-96E1-1CDC92961E6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a:extLst>
            <a:ext uri="{FF2B5EF4-FFF2-40B4-BE49-F238E27FC236}">
              <a16:creationId xmlns:a16="http://schemas.microsoft.com/office/drawing/2014/main" id="{15EBD446-7927-4E63-9CF2-D6CAEC25F61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a:extLst>
            <a:ext uri="{FF2B5EF4-FFF2-40B4-BE49-F238E27FC236}">
              <a16:creationId xmlns:a16="http://schemas.microsoft.com/office/drawing/2014/main" id="{0A56E19C-867D-47B7-AEC6-C872A52F70B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a:extLst>
            <a:ext uri="{FF2B5EF4-FFF2-40B4-BE49-F238E27FC236}">
              <a16:creationId xmlns:a16="http://schemas.microsoft.com/office/drawing/2014/main" id="{71DFB090-C50C-4B18-A985-79CF984EE15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a:extLst>
            <a:ext uri="{FF2B5EF4-FFF2-40B4-BE49-F238E27FC236}">
              <a16:creationId xmlns:a16="http://schemas.microsoft.com/office/drawing/2014/main" id="{980988B5-7CA6-4C87-B031-34F1B925246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a:extLst>
            <a:ext uri="{FF2B5EF4-FFF2-40B4-BE49-F238E27FC236}">
              <a16:creationId xmlns:a16="http://schemas.microsoft.com/office/drawing/2014/main" id="{1A095568-8189-4DDD-A543-578567040C9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a:extLst>
            <a:ext uri="{FF2B5EF4-FFF2-40B4-BE49-F238E27FC236}">
              <a16:creationId xmlns:a16="http://schemas.microsoft.com/office/drawing/2014/main" id="{A2A82D78-2590-4323-8572-1D2DBA9799A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a:extLst>
            <a:ext uri="{FF2B5EF4-FFF2-40B4-BE49-F238E27FC236}">
              <a16:creationId xmlns:a16="http://schemas.microsoft.com/office/drawing/2014/main" id="{8B78A5CA-22BB-4395-87F0-1C22DAA750C8}"/>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5D3B1E1C-B7B4-4967-9CC6-53DB38156C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8C17E7B9-4F1B-4D97-B413-A73FD9AE399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54B75429-D0AD-464F-96AF-3FC0F2105E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0" name="直線コネクタ 229">
          <a:extLst>
            <a:ext uri="{FF2B5EF4-FFF2-40B4-BE49-F238E27FC236}">
              <a16:creationId xmlns:a16="http://schemas.microsoft.com/office/drawing/2014/main" id="{BDE33479-92FF-4286-A403-3795A830A18A}"/>
            </a:ext>
          </a:extLst>
        </xdr:cNvPr>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1" name="【公営住宅】&#10;有形固定資産減価償却率最小値テキスト">
          <a:extLst>
            <a:ext uri="{FF2B5EF4-FFF2-40B4-BE49-F238E27FC236}">
              <a16:creationId xmlns:a16="http://schemas.microsoft.com/office/drawing/2014/main" id="{5421CEEE-FB2D-42E6-8B4E-4E9C4474C682}"/>
            </a:ext>
          </a:extLst>
        </xdr:cNvPr>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32" name="直線コネクタ 231">
          <a:extLst>
            <a:ext uri="{FF2B5EF4-FFF2-40B4-BE49-F238E27FC236}">
              <a16:creationId xmlns:a16="http://schemas.microsoft.com/office/drawing/2014/main" id="{4F19E2B5-49BC-430C-AD54-535841DD944C}"/>
            </a:ext>
          </a:extLst>
        </xdr:cNvPr>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33" name="【公営住宅】&#10;有形固定資産減価償却率最大値テキスト">
          <a:extLst>
            <a:ext uri="{FF2B5EF4-FFF2-40B4-BE49-F238E27FC236}">
              <a16:creationId xmlns:a16="http://schemas.microsoft.com/office/drawing/2014/main" id="{286E4463-9BDE-4C7E-B21D-FFCD44B792C3}"/>
            </a:ext>
          </a:extLst>
        </xdr:cNvPr>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34" name="直線コネクタ 233">
          <a:extLst>
            <a:ext uri="{FF2B5EF4-FFF2-40B4-BE49-F238E27FC236}">
              <a16:creationId xmlns:a16="http://schemas.microsoft.com/office/drawing/2014/main" id="{F038CAD9-1C9E-451A-882C-9455B6159DA5}"/>
            </a:ext>
          </a:extLst>
        </xdr:cNvPr>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ECD4CFBF-9E13-4884-8BA3-37D970B0D2CD}"/>
            </a:ext>
          </a:extLst>
        </xdr:cNvPr>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36" name="フローチャート: 判断 235">
          <a:extLst>
            <a:ext uri="{FF2B5EF4-FFF2-40B4-BE49-F238E27FC236}">
              <a16:creationId xmlns:a16="http://schemas.microsoft.com/office/drawing/2014/main" id="{AC52C959-0BC5-494A-8DBB-C42585211121}"/>
            </a:ext>
          </a:extLst>
        </xdr:cNvPr>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7" name="フローチャート: 判断 236">
          <a:extLst>
            <a:ext uri="{FF2B5EF4-FFF2-40B4-BE49-F238E27FC236}">
              <a16:creationId xmlns:a16="http://schemas.microsoft.com/office/drawing/2014/main" id="{CC8F4B93-932B-42FB-A165-5AF36F376883}"/>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38" name="フローチャート: 判断 237">
          <a:extLst>
            <a:ext uri="{FF2B5EF4-FFF2-40B4-BE49-F238E27FC236}">
              <a16:creationId xmlns:a16="http://schemas.microsoft.com/office/drawing/2014/main" id="{C60A572F-B1DC-4744-A194-C57CB92F4E8D}"/>
            </a:ext>
          </a:extLst>
        </xdr:cNvPr>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46452616-8940-46F1-812F-75D659B007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F29B4AED-89D2-4FF7-A276-9461526648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BCB406F6-DCAA-418C-89EE-17B079FD21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8F5BA045-7288-4A7D-8563-C46EC28CE6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FB03804D-186E-4BB4-810E-15DA743331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69596</xdr:rowOff>
    </xdr:from>
    <xdr:to>
      <xdr:col>24</xdr:col>
      <xdr:colOff>114300</xdr:colOff>
      <xdr:row>85</xdr:row>
      <xdr:rowOff>171196</xdr:rowOff>
    </xdr:to>
    <xdr:sp macro="" textlink="">
      <xdr:nvSpPr>
        <xdr:cNvPr id="244" name="楕円 243">
          <a:extLst>
            <a:ext uri="{FF2B5EF4-FFF2-40B4-BE49-F238E27FC236}">
              <a16:creationId xmlns:a16="http://schemas.microsoft.com/office/drawing/2014/main" id="{94A08A79-5A66-4F88-8CC8-3DD01AD839CC}"/>
            </a:ext>
          </a:extLst>
        </xdr:cNvPr>
        <xdr:cNvSpPr/>
      </xdr:nvSpPr>
      <xdr:spPr>
        <a:xfrm>
          <a:off x="4584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155973</xdr:rowOff>
    </xdr:from>
    <xdr:ext cx="405111" cy="259045"/>
    <xdr:sp macro="" textlink="">
      <xdr:nvSpPr>
        <xdr:cNvPr id="245" name="【公営住宅】&#10;有形固定資産減価償却率該当値テキスト">
          <a:extLst>
            <a:ext uri="{FF2B5EF4-FFF2-40B4-BE49-F238E27FC236}">
              <a16:creationId xmlns:a16="http://schemas.microsoft.com/office/drawing/2014/main" id="{425315AE-5ADA-4CA8-BB16-763903C9F39C}"/>
            </a:ext>
          </a:extLst>
        </xdr:cNvPr>
        <xdr:cNvSpPr txBox="1"/>
      </xdr:nvSpPr>
      <xdr:spPr>
        <a:xfrm>
          <a:off x="4673600" y="145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81026</xdr:rowOff>
    </xdr:from>
    <xdr:to>
      <xdr:col>20</xdr:col>
      <xdr:colOff>38100</xdr:colOff>
      <xdr:row>86</xdr:row>
      <xdr:rowOff>11176</xdr:rowOff>
    </xdr:to>
    <xdr:sp macro="" textlink="">
      <xdr:nvSpPr>
        <xdr:cNvPr id="246" name="楕円 245">
          <a:extLst>
            <a:ext uri="{FF2B5EF4-FFF2-40B4-BE49-F238E27FC236}">
              <a16:creationId xmlns:a16="http://schemas.microsoft.com/office/drawing/2014/main" id="{5F5AE2E0-A6BE-450B-B450-20DA4AC4861E}"/>
            </a:ext>
          </a:extLst>
        </xdr:cNvPr>
        <xdr:cNvSpPr/>
      </xdr:nvSpPr>
      <xdr:spPr>
        <a:xfrm>
          <a:off x="3746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120396</xdr:rowOff>
    </xdr:from>
    <xdr:to>
      <xdr:col>24</xdr:col>
      <xdr:colOff>63500</xdr:colOff>
      <xdr:row>85</xdr:row>
      <xdr:rowOff>131826</xdr:rowOff>
    </xdr:to>
    <xdr:cxnSp macro="">
      <xdr:nvCxnSpPr>
        <xdr:cNvPr id="247" name="直線コネクタ 246">
          <a:extLst>
            <a:ext uri="{FF2B5EF4-FFF2-40B4-BE49-F238E27FC236}">
              <a16:creationId xmlns:a16="http://schemas.microsoft.com/office/drawing/2014/main" id="{352AB9DC-D8A1-496B-9EB1-74F353DFA018}"/>
            </a:ext>
          </a:extLst>
        </xdr:cNvPr>
        <xdr:cNvCxnSpPr/>
      </xdr:nvCxnSpPr>
      <xdr:spPr>
        <a:xfrm flipV="1">
          <a:off x="3797300" y="146936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48" name="n_1aveValue【公営住宅】&#10;有形固定資産減価償却率">
          <a:extLst>
            <a:ext uri="{FF2B5EF4-FFF2-40B4-BE49-F238E27FC236}">
              <a16:creationId xmlns:a16="http://schemas.microsoft.com/office/drawing/2014/main" id="{359F3FD8-FA30-49F8-B2ED-0503004539C7}"/>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49" name="n_2aveValue【公営住宅】&#10;有形固定資産減価償却率">
          <a:extLst>
            <a:ext uri="{FF2B5EF4-FFF2-40B4-BE49-F238E27FC236}">
              <a16:creationId xmlns:a16="http://schemas.microsoft.com/office/drawing/2014/main" id="{2B45C761-6193-465F-887B-29708F24BB74}"/>
            </a:ext>
          </a:extLst>
        </xdr:cNvPr>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2303</xdr:rowOff>
    </xdr:from>
    <xdr:ext cx="405111" cy="259045"/>
    <xdr:sp macro="" textlink="">
      <xdr:nvSpPr>
        <xdr:cNvPr id="250" name="n_1mainValue【公営住宅】&#10;有形固定資産減価償却率">
          <a:extLst>
            <a:ext uri="{FF2B5EF4-FFF2-40B4-BE49-F238E27FC236}">
              <a16:creationId xmlns:a16="http://schemas.microsoft.com/office/drawing/2014/main" id="{55F4ABBC-C61B-49FF-8987-1D9E1BC7002D}"/>
            </a:ext>
          </a:extLst>
        </xdr:cNvPr>
        <xdr:cNvSpPr txBox="1"/>
      </xdr:nvSpPr>
      <xdr:spPr>
        <a:xfrm>
          <a:off x="3582044" y="1474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9934D0C5-C3EC-4496-B2EC-B30B30E27F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703D1B26-E8AA-4E2B-B917-563A132E5C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52912B66-6831-41BF-BA93-DA78FD23B1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96F44F77-DABB-4B5B-89AF-D849E97C53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E837C7A1-57C7-4971-8FCF-F1AC77902B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18B27D6A-7F16-4A03-BEC7-4D73B05D15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36628778-9DED-4DC5-87E6-2452F2FDE8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5D2509F7-C89E-4B57-8E52-D51D9764AC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a:extLst>
            <a:ext uri="{FF2B5EF4-FFF2-40B4-BE49-F238E27FC236}">
              <a16:creationId xmlns:a16="http://schemas.microsoft.com/office/drawing/2014/main" id="{47FED214-411C-4998-8FAE-2D2176BE21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a:extLst>
            <a:ext uri="{FF2B5EF4-FFF2-40B4-BE49-F238E27FC236}">
              <a16:creationId xmlns:a16="http://schemas.microsoft.com/office/drawing/2014/main" id="{DB801503-98CD-4D71-8DCD-FD04578608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a:extLst>
            <a:ext uri="{FF2B5EF4-FFF2-40B4-BE49-F238E27FC236}">
              <a16:creationId xmlns:a16="http://schemas.microsoft.com/office/drawing/2014/main" id="{A8B23348-FD13-4921-BE82-04C97B70C02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209E135F-0A2B-4882-A212-2BF0870A690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a:extLst>
            <a:ext uri="{FF2B5EF4-FFF2-40B4-BE49-F238E27FC236}">
              <a16:creationId xmlns:a16="http://schemas.microsoft.com/office/drawing/2014/main" id="{D6F7ADF0-6511-4FB9-B690-3EFDB4BAC12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a:extLst>
            <a:ext uri="{FF2B5EF4-FFF2-40B4-BE49-F238E27FC236}">
              <a16:creationId xmlns:a16="http://schemas.microsoft.com/office/drawing/2014/main" id="{3768BD29-03CE-4FB1-9D20-DA96CF7511E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a:extLst>
            <a:ext uri="{FF2B5EF4-FFF2-40B4-BE49-F238E27FC236}">
              <a16:creationId xmlns:a16="http://schemas.microsoft.com/office/drawing/2014/main" id="{2AD99DFC-CB26-44BF-9014-32989FF5B5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a:extLst>
            <a:ext uri="{FF2B5EF4-FFF2-40B4-BE49-F238E27FC236}">
              <a16:creationId xmlns:a16="http://schemas.microsoft.com/office/drawing/2014/main" id="{288032BA-4420-4E09-B8A6-3CF393736C2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a:extLst>
            <a:ext uri="{FF2B5EF4-FFF2-40B4-BE49-F238E27FC236}">
              <a16:creationId xmlns:a16="http://schemas.microsoft.com/office/drawing/2014/main" id="{571556C1-5442-4E98-B23A-088D3636C31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a:extLst>
            <a:ext uri="{FF2B5EF4-FFF2-40B4-BE49-F238E27FC236}">
              <a16:creationId xmlns:a16="http://schemas.microsoft.com/office/drawing/2014/main" id="{6D8600D8-B293-4F00-A385-F9C11CBCF27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a:extLst>
            <a:ext uri="{FF2B5EF4-FFF2-40B4-BE49-F238E27FC236}">
              <a16:creationId xmlns:a16="http://schemas.microsoft.com/office/drawing/2014/main" id="{0CC75210-9889-4750-8D97-75B376D367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a:extLst>
            <a:ext uri="{FF2B5EF4-FFF2-40B4-BE49-F238E27FC236}">
              <a16:creationId xmlns:a16="http://schemas.microsoft.com/office/drawing/2014/main" id="{B79FD4D2-BBB4-4FC9-87F4-39E30BC69F1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a:extLst>
            <a:ext uri="{FF2B5EF4-FFF2-40B4-BE49-F238E27FC236}">
              <a16:creationId xmlns:a16="http://schemas.microsoft.com/office/drawing/2014/main" id="{C59B0713-EDF7-469A-8DAD-89795ACB0B6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a:extLst>
            <a:ext uri="{FF2B5EF4-FFF2-40B4-BE49-F238E27FC236}">
              <a16:creationId xmlns:a16="http://schemas.microsoft.com/office/drawing/2014/main" id="{E971DB2C-B0D3-4F7D-B39A-8047F63408E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0F768913-8661-493F-BF3B-B4B69EF0EE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9A417660-471A-42EB-94B2-7BA7713F2F1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FE2CF3CE-3812-4DEE-907F-5D2883574D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76" name="直線コネクタ 275">
          <a:extLst>
            <a:ext uri="{FF2B5EF4-FFF2-40B4-BE49-F238E27FC236}">
              <a16:creationId xmlns:a16="http://schemas.microsoft.com/office/drawing/2014/main" id="{9ECE849E-95E6-4C48-9480-B8F4DE343081}"/>
            </a:ext>
          </a:extLst>
        </xdr:cNvPr>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77" name="【公営住宅】&#10;一人当たり面積最小値テキスト">
          <a:extLst>
            <a:ext uri="{FF2B5EF4-FFF2-40B4-BE49-F238E27FC236}">
              <a16:creationId xmlns:a16="http://schemas.microsoft.com/office/drawing/2014/main" id="{341DEF2C-6482-47A0-A7E4-8399C7E11B9B}"/>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78" name="直線コネクタ 277">
          <a:extLst>
            <a:ext uri="{FF2B5EF4-FFF2-40B4-BE49-F238E27FC236}">
              <a16:creationId xmlns:a16="http://schemas.microsoft.com/office/drawing/2014/main" id="{84C359ED-0B61-426F-848F-E90530879B47}"/>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79" name="【公営住宅】&#10;一人当たり面積最大値テキスト">
          <a:extLst>
            <a:ext uri="{FF2B5EF4-FFF2-40B4-BE49-F238E27FC236}">
              <a16:creationId xmlns:a16="http://schemas.microsoft.com/office/drawing/2014/main" id="{286376AF-4297-4CDE-ACFC-8CCA60E6777D}"/>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0" name="直線コネクタ 279">
          <a:extLst>
            <a:ext uri="{FF2B5EF4-FFF2-40B4-BE49-F238E27FC236}">
              <a16:creationId xmlns:a16="http://schemas.microsoft.com/office/drawing/2014/main" id="{036C9080-122D-4959-B164-4BA513694691}"/>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81" name="【公営住宅】&#10;一人当たり面積平均値テキスト">
          <a:extLst>
            <a:ext uri="{FF2B5EF4-FFF2-40B4-BE49-F238E27FC236}">
              <a16:creationId xmlns:a16="http://schemas.microsoft.com/office/drawing/2014/main" id="{E0083B5B-DB0D-4605-9E54-4D353EF85C1D}"/>
            </a:ext>
          </a:extLst>
        </xdr:cNvPr>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2" name="フローチャート: 判断 281">
          <a:extLst>
            <a:ext uri="{FF2B5EF4-FFF2-40B4-BE49-F238E27FC236}">
              <a16:creationId xmlns:a16="http://schemas.microsoft.com/office/drawing/2014/main" id="{7333140B-7D8E-4904-9B9E-C3592397E534}"/>
            </a:ext>
          </a:extLst>
        </xdr:cNvPr>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3" name="フローチャート: 判断 282">
          <a:extLst>
            <a:ext uri="{FF2B5EF4-FFF2-40B4-BE49-F238E27FC236}">
              <a16:creationId xmlns:a16="http://schemas.microsoft.com/office/drawing/2014/main" id="{F2584649-C70C-4D18-A39A-686A190D71E9}"/>
            </a:ext>
          </a:extLst>
        </xdr:cNvPr>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4" name="フローチャート: 判断 283">
          <a:extLst>
            <a:ext uri="{FF2B5EF4-FFF2-40B4-BE49-F238E27FC236}">
              <a16:creationId xmlns:a16="http://schemas.microsoft.com/office/drawing/2014/main" id="{D393293A-72DA-4900-B27D-B0ED93C9BAF7}"/>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B1840935-7AAA-4374-BD70-27E92A1673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C455EE9-5A21-4DDC-966C-1A0285D61C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9458919-76F9-4E8A-A377-2758B21502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61C8F30-9592-411A-BECD-5538D53B2C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8B304BB-3D1A-4A71-A432-DC2E0A8DDD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59145</xdr:rowOff>
    </xdr:from>
    <xdr:to>
      <xdr:col>55</xdr:col>
      <xdr:colOff>50800</xdr:colOff>
      <xdr:row>85</xdr:row>
      <xdr:rowOff>160745</xdr:rowOff>
    </xdr:to>
    <xdr:sp macro="" textlink="">
      <xdr:nvSpPr>
        <xdr:cNvPr id="290" name="楕円 289">
          <a:extLst>
            <a:ext uri="{FF2B5EF4-FFF2-40B4-BE49-F238E27FC236}">
              <a16:creationId xmlns:a16="http://schemas.microsoft.com/office/drawing/2014/main" id="{8EF7A851-C249-4751-AEC1-BDBDB8F4A4CC}"/>
            </a:ext>
          </a:extLst>
        </xdr:cNvPr>
        <xdr:cNvSpPr/>
      </xdr:nvSpPr>
      <xdr:spPr>
        <a:xfrm>
          <a:off x="10426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37572</xdr:rowOff>
    </xdr:from>
    <xdr:ext cx="469744" cy="259045"/>
    <xdr:sp macro="" textlink="">
      <xdr:nvSpPr>
        <xdr:cNvPr id="291" name="【公営住宅】&#10;一人当たり面積該当値テキスト">
          <a:extLst>
            <a:ext uri="{FF2B5EF4-FFF2-40B4-BE49-F238E27FC236}">
              <a16:creationId xmlns:a16="http://schemas.microsoft.com/office/drawing/2014/main" id="{3BEC1C49-59A3-4D15-8D59-47D81DB25302}"/>
            </a:ext>
          </a:extLst>
        </xdr:cNvPr>
        <xdr:cNvSpPr txBox="1"/>
      </xdr:nvSpPr>
      <xdr:spPr>
        <a:xfrm>
          <a:off x="10515600" y="1461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49349</xdr:rowOff>
    </xdr:from>
    <xdr:to>
      <xdr:col>50</xdr:col>
      <xdr:colOff>165100</xdr:colOff>
      <xdr:row>85</xdr:row>
      <xdr:rowOff>150949</xdr:rowOff>
    </xdr:to>
    <xdr:sp macro="" textlink="">
      <xdr:nvSpPr>
        <xdr:cNvPr id="292" name="楕円 291">
          <a:extLst>
            <a:ext uri="{FF2B5EF4-FFF2-40B4-BE49-F238E27FC236}">
              <a16:creationId xmlns:a16="http://schemas.microsoft.com/office/drawing/2014/main" id="{76BD2D36-869B-4D49-AF8A-BCB15B8859C8}"/>
            </a:ext>
          </a:extLst>
        </xdr:cNvPr>
        <xdr:cNvSpPr/>
      </xdr:nvSpPr>
      <xdr:spPr>
        <a:xfrm>
          <a:off x="9588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100149</xdr:rowOff>
    </xdr:from>
    <xdr:to>
      <xdr:col>55</xdr:col>
      <xdr:colOff>0</xdr:colOff>
      <xdr:row>85</xdr:row>
      <xdr:rowOff>109945</xdr:rowOff>
    </xdr:to>
    <xdr:cxnSp macro="">
      <xdr:nvCxnSpPr>
        <xdr:cNvPr id="293" name="直線コネクタ 292">
          <a:extLst>
            <a:ext uri="{FF2B5EF4-FFF2-40B4-BE49-F238E27FC236}">
              <a16:creationId xmlns:a16="http://schemas.microsoft.com/office/drawing/2014/main" id="{C4243E98-73AD-4D4C-AD87-C745B526FE4B}"/>
            </a:ext>
          </a:extLst>
        </xdr:cNvPr>
        <xdr:cNvCxnSpPr/>
      </xdr:nvCxnSpPr>
      <xdr:spPr>
        <a:xfrm>
          <a:off x="9639300" y="1467339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294" name="n_1aveValue【公営住宅】&#10;一人当たり面積">
          <a:extLst>
            <a:ext uri="{FF2B5EF4-FFF2-40B4-BE49-F238E27FC236}">
              <a16:creationId xmlns:a16="http://schemas.microsoft.com/office/drawing/2014/main" id="{A72734FC-DEE7-44B6-93D1-583E65B84787}"/>
            </a:ext>
          </a:extLst>
        </xdr:cNvPr>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5" name="n_2aveValue【公営住宅】&#10;一人当たり面積">
          <a:extLst>
            <a:ext uri="{FF2B5EF4-FFF2-40B4-BE49-F238E27FC236}">
              <a16:creationId xmlns:a16="http://schemas.microsoft.com/office/drawing/2014/main" id="{44E6616B-5441-4D90-B6A7-FEC6AE2745D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142076</xdr:rowOff>
    </xdr:from>
    <xdr:ext cx="469744" cy="259045"/>
    <xdr:sp macro="" textlink="">
      <xdr:nvSpPr>
        <xdr:cNvPr id="296" name="n_1mainValue【公営住宅】&#10;一人当たり面積">
          <a:extLst>
            <a:ext uri="{FF2B5EF4-FFF2-40B4-BE49-F238E27FC236}">
              <a16:creationId xmlns:a16="http://schemas.microsoft.com/office/drawing/2014/main" id="{FEDD4240-13F6-4894-8E6A-0BE0D7864A2E}"/>
            </a:ext>
          </a:extLst>
        </xdr:cNvPr>
        <xdr:cNvSpPr txBox="1"/>
      </xdr:nvSpPr>
      <xdr:spPr>
        <a:xfrm>
          <a:off x="9391727" y="147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id="{A5CCAA17-7C8B-4300-94D4-AF91E99A61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a:extLst>
            <a:ext uri="{FF2B5EF4-FFF2-40B4-BE49-F238E27FC236}">
              <a16:creationId xmlns:a16="http://schemas.microsoft.com/office/drawing/2014/main" id="{650DCAF6-D6F5-447F-B756-4D19980E5E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a:extLst>
            <a:ext uri="{FF2B5EF4-FFF2-40B4-BE49-F238E27FC236}">
              <a16:creationId xmlns:a16="http://schemas.microsoft.com/office/drawing/2014/main" id="{B8ACB978-39CF-4B96-8649-CB9C1B0B7D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a:extLst>
            <a:ext uri="{FF2B5EF4-FFF2-40B4-BE49-F238E27FC236}">
              <a16:creationId xmlns:a16="http://schemas.microsoft.com/office/drawing/2014/main" id="{5702B764-BC57-42D2-B478-7DEA8187DB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a:extLst>
            <a:ext uri="{FF2B5EF4-FFF2-40B4-BE49-F238E27FC236}">
              <a16:creationId xmlns:a16="http://schemas.microsoft.com/office/drawing/2014/main" id="{76AAB074-CFA5-448A-9D53-FBC571CED5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a:extLst>
            <a:ext uri="{FF2B5EF4-FFF2-40B4-BE49-F238E27FC236}">
              <a16:creationId xmlns:a16="http://schemas.microsoft.com/office/drawing/2014/main" id="{C4160E35-3EC4-41AF-BC69-8740202EB9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a:extLst>
            <a:ext uri="{FF2B5EF4-FFF2-40B4-BE49-F238E27FC236}">
              <a16:creationId xmlns:a16="http://schemas.microsoft.com/office/drawing/2014/main" id="{E83B2504-ADC3-4FBD-A1B2-60638EEC327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66E24959-703E-45D9-ABBA-6DB65AA0C9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6D697870-34C2-4866-BF4E-29E147901F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6A37D9DD-2AA6-4C63-9B4E-5DD8B85BEC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32A09C4F-C14A-439C-9E06-1CCAE456F4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3D4411E4-4025-4BBE-9765-102F3DFF5B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6873BFCA-1578-4474-89AD-59A1307498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BF6119DE-1B07-46C3-8842-B0AAE75EF3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A881467D-F1F8-44C7-9AE3-9AF4D1553C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C4E5AAFB-045B-4225-9037-1FF8FB65E8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A862AE9C-571B-46B5-8B1F-14125E7674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2ECE5A27-7E4F-4939-B869-5E98009DF4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FC29BF3D-8F29-4AD9-BC1B-10B3B8B086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D8F6931B-2BE3-4440-9AE1-C2FF1B794A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553B26F2-5048-4FCD-9442-8E78FE7FA2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8EE42525-1967-4677-9F0D-FF91FC858B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026C19E1-938F-444E-ADCD-D95B1FAC3A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DBD49743-3ADA-48E7-98C7-70BBDAAF87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id="{0143E100-563D-4B7F-82A7-E9D7C33B39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id="{D43EB6ED-5DCF-4982-8FAF-FC8F37088D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a:extLst>
            <a:ext uri="{FF2B5EF4-FFF2-40B4-BE49-F238E27FC236}">
              <a16:creationId xmlns:a16="http://schemas.microsoft.com/office/drawing/2014/main" id="{61A123E0-70B9-484E-A672-1F71C90DA4D8}"/>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4" name="直線コネクタ 323">
          <a:extLst>
            <a:ext uri="{FF2B5EF4-FFF2-40B4-BE49-F238E27FC236}">
              <a16:creationId xmlns:a16="http://schemas.microsoft.com/office/drawing/2014/main" id="{5E37EAF0-5291-4397-858E-D7A515C0A0AC}"/>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5" name="テキスト ボックス 324">
          <a:extLst>
            <a:ext uri="{FF2B5EF4-FFF2-40B4-BE49-F238E27FC236}">
              <a16:creationId xmlns:a16="http://schemas.microsoft.com/office/drawing/2014/main" id="{2BD38EFF-3211-4288-9762-2105B71CC67C}"/>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26" name="直線コネクタ 325">
          <a:extLst>
            <a:ext uri="{FF2B5EF4-FFF2-40B4-BE49-F238E27FC236}">
              <a16:creationId xmlns:a16="http://schemas.microsoft.com/office/drawing/2014/main" id="{349BFA7C-B3E9-40C7-BF9E-510654B70522}"/>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27" name="テキスト ボックス 326">
          <a:extLst>
            <a:ext uri="{FF2B5EF4-FFF2-40B4-BE49-F238E27FC236}">
              <a16:creationId xmlns:a16="http://schemas.microsoft.com/office/drawing/2014/main" id="{C9030A52-3FC1-4900-A114-50A31CB9A11F}"/>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28" name="直線コネクタ 327">
          <a:extLst>
            <a:ext uri="{FF2B5EF4-FFF2-40B4-BE49-F238E27FC236}">
              <a16:creationId xmlns:a16="http://schemas.microsoft.com/office/drawing/2014/main" id="{78C6D605-ABBB-4104-86EF-2FB1A2FF0BCB}"/>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29" name="テキスト ボックス 328">
          <a:extLst>
            <a:ext uri="{FF2B5EF4-FFF2-40B4-BE49-F238E27FC236}">
              <a16:creationId xmlns:a16="http://schemas.microsoft.com/office/drawing/2014/main" id="{5848671A-5C7D-4726-83E1-2F6D88A82B6B}"/>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7DA2CFD6-7993-4B8F-B290-8D5D99206D5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0FF0729A-79EA-4BA5-A8F7-72863FBED85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2" name="直線コネクタ 331">
          <a:extLst>
            <a:ext uri="{FF2B5EF4-FFF2-40B4-BE49-F238E27FC236}">
              <a16:creationId xmlns:a16="http://schemas.microsoft.com/office/drawing/2014/main" id="{A641E13A-FAFA-4779-B0AB-0DDD5562CCBB}"/>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3" name="テキスト ボックス 332">
          <a:extLst>
            <a:ext uri="{FF2B5EF4-FFF2-40B4-BE49-F238E27FC236}">
              <a16:creationId xmlns:a16="http://schemas.microsoft.com/office/drawing/2014/main" id="{5B66BFB6-0F4E-45ED-AD39-CDBC53D91B51}"/>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4" name="直線コネクタ 333">
          <a:extLst>
            <a:ext uri="{FF2B5EF4-FFF2-40B4-BE49-F238E27FC236}">
              <a16:creationId xmlns:a16="http://schemas.microsoft.com/office/drawing/2014/main" id="{D1CB69DF-86A7-4E97-A1C5-3E55F1D5977B}"/>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5" name="テキスト ボックス 334">
          <a:extLst>
            <a:ext uri="{FF2B5EF4-FFF2-40B4-BE49-F238E27FC236}">
              <a16:creationId xmlns:a16="http://schemas.microsoft.com/office/drawing/2014/main" id="{38E19368-3378-432B-A503-9BAD6028D916}"/>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36" name="直線コネクタ 335">
          <a:extLst>
            <a:ext uri="{FF2B5EF4-FFF2-40B4-BE49-F238E27FC236}">
              <a16:creationId xmlns:a16="http://schemas.microsoft.com/office/drawing/2014/main" id="{43939230-81B7-4979-BBD4-F34AFDCD5FE8}"/>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37" name="テキスト ボックス 336">
          <a:extLst>
            <a:ext uri="{FF2B5EF4-FFF2-40B4-BE49-F238E27FC236}">
              <a16:creationId xmlns:a16="http://schemas.microsoft.com/office/drawing/2014/main" id="{AEE94D6B-DC4C-4257-A246-8B5297A9FE14}"/>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56E335C6-F2F7-4CD3-8AF5-78DBD6FC6DF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5E518CF5-B61F-4D21-936D-6FCD761B2E2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A30D3D9E-E1B9-4AB7-A694-975DF23C61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1" name="直線コネクタ 340">
          <a:extLst>
            <a:ext uri="{FF2B5EF4-FFF2-40B4-BE49-F238E27FC236}">
              <a16:creationId xmlns:a16="http://schemas.microsoft.com/office/drawing/2014/main" id="{7877D53B-EA78-45AE-8DB4-ACC8609F59BD}"/>
            </a:ext>
          </a:extLst>
        </xdr:cNvPr>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id="{EE32D1E7-84FC-427B-88E6-72724D5BD4B9}"/>
            </a:ext>
          </a:extLst>
        </xdr:cNvPr>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3" name="直線コネクタ 342">
          <a:extLst>
            <a:ext uri="{FF2B5EF4-FFF2-40B4-BE49-F238E27FC236}">
              <a16:creationId xmlns:a16="http://schemas.microsoft.com/office/drawing/2014/main" id="{62AD53D4-7BE2-4409-8AC5-098F836E26A6}"/>
            </a:ext>
          </a:extLst>
        </xdr:cNvPr>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4" name="【認定こども園・幼稚園・保育所】&#10;有形固定資産減価償却率最大値テキスト">
          <a:extLst>
            <a:ext uri="{FF2B5EF4-FFF2-40B4-BE49-F238E27FC236}">
              <a16:creationId xmlns:a16="http://schemas.microsoft.com/office/drawing/2014/main" id="{FFFAE446-7175-4732-8905-14433AC1854B}"/>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5" name="直線コネクタ 344">
          <a:extLst>
            <a:ext uri="{FF2B5EF4-FFF2-40B4-BE49-F238E27FC236}">
              <a16:creationId xmlns:a16="http://schemas.microsoft.com/office/drawing/2014/main" id="{9B118A42-6CC2-412C-8B92-F1438DAACA5C}"/>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AB85753E-04AA-47EF-8ED1-BCC6F4817C9C}"/>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47" name="フローチャート: 判断 346">
          <a:extLst>
            <a:ext uri="{FF2B5EF4-FFF2-40B4-BE49-F238E27FC236}">
              <a16:creationId xmlns:a16="http://schemas.microsoft.com/office/drawing/2014/main" id="{92F42A6D-056F-474E-8617-E6EFBE74A095}"/>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48" name="フローチャート: 判断 347">
          <a:extLst>
            <a:ext uri="{FF2B5EF4-FFF2-40B4-BE49-F238E27FC236}">
              <a16:creationId xmlns:a16="http://schemas.microsoft.com/office/drawing/2014/main" id="{59558969-81A2-4100-88AE-C819410DCF1A}"/>
            </a:ext>
          </a:extLst>
        </xdr:cNvPr>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49" name="フローチャート: 判断 348">
          <a:extLst>
            <a:ext uri="{FF2B5EF4-FFF2-40B4-BE49-F238E27FC236}">
              <a16:creationId xmlns:a16="http://schemas.microsoft.com/office/drawing/2014/main" id="{C638466B-05B0-4E4D-A59D-C0BD7EC97DE0}"/>
            </a:ext>
          </a:extLst>
        </xdr:cNvPr>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49F9C452-13E4-4CD7-8F84-11B8D337AB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9D19C862-A923-425A-938A-8CCBB5C097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4FA87E74-094E-4420-8029-3539950489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94F183EE-F909-4FE7-9A96-D19497FFFB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7C2CAC70-ABA1-4467-9C03-0E76A359EE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28257</xdr:rowOff>
    </xdr:from>
    <xdr:to>
      <xdr:col>85</xdr:col>
      <xdr:colOff>177800</xdr:colOff>
      <xdr:row>38</xdr:row>
      <xdr:rowOff>129857</xdr:rowOff>
    </xdr:to>
    <xdr:sp macro="" textlink="">
      <xdr:nvSpPr>
        <xdr:cNvPr id="355" name="楕円 354">
          <a:extLst>
            <a:ext uri="{FF2B5EF4-FFF2-40B4-BE49-F238E27FC236}">
              <a16:creationId xmlns:a16="http://schemas.microsoft.com/office/drawing/2014/main" id="{DEA8E143-EBC9-4AB9-8A81-F2AC561A36FC}"/>
            </a:ext>
          </a:extLst>
        </xdr:cNvPr>
        <xdr:cNvSpPr/>
      </xdr:nvSpPr>
      <xdr:spPr>
        <a:xfrm>
          <a:off x="16268700" y="65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6684</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id="{F4AC0A58-0CFD-472F-9B08-50B4BBC04895}"/>
            </a:ext>
          </a:extLst>
        </xdr:cNvPr>
        <xdr:cNvSpPr txBox="1"/>
      </xdr:nvSpPr>
      <xdr:spPr>
        <a:xfrm>
          <a:off x="16357600" y="652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39688</xdr:rowOff>
    </xdr:from>
    <xdr:to>
      <xdr:col>81</xdr:col>
      <xdr:colOff>101600</xdr:colOff>
      <xdr:row>38</xdr:row>
      <xdr:rowOff>141288</xdr:rowOff>
    </xdr:to>
    <xdr:sp macro="" textlink="">
      <xdr:nvSpPr>
        <xdr:cNvPr id="357" name="楕円 356">
          <a:extLst>
            <a:ext uri="{FF2B5EF4-FFF2-40B4-BE49-F238E27FC236}">
              <a16:creationId xmlns:a16="http://schemas.microsoft.com/office/drawing/2014/main" id="{76D82899-2ABA-4BAC-861C-CE56F5C73225}"/>
            </a:ext>
          </a:extLst>
        </xdr:cNvPr>
        <xdr:cNvSpPr/>
      </xdr:nvSpPr>
      <xdr:spPr>
        <a:xfrm>
          <a:off x="15430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79057</xdr:rowOff>
    </xdr:from>
    <xdr:to>
      <xdr:col>85</xdr:col>
      <xdr:colOff>127000</xdr:colOff>
      <xdr:row>38</xdr:row>
      <xdr:rowOff>90488</xdr:rowOff>
    </xdr:to>
    <xdr:cxnSp macro="">
      <xdr:nvCxnSpPr>
        <xdr:cNvPr id="358" name="直線コネクタ 357">
          <a:extLst>
            <a:ext uri="{FF2B5EF4-FFF2-40B4-BE49-F238E27FC236}">
              <a16:creationId xmlns:a16="http://schemas.microsoft.com/office/drawing/2014/main" id="{585FA506-014F-421F-8D30-91234D38D9DC}"/>
            </a:ext>
          </a:extLst>
        </xdr:cNvPr>
        <xdr:cNvCxnSpPr/>
      </xdr:nvCxnSpPr>
      <xdr:spPr>
        <a:xfrm flipV="1">
          <a:off x="15481300" y="659415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B195A17D-820E-4CF5-A1D1-8F6FAE37518B}"/>
            </a:ext>
          </a:extLst>
        </xdr:cNvPr>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AB086B12-3100-4C41-9B7C-FA0F14E79B1E}"/>
            </a:ext>
          </a:extLst>
        </xdr:cNvPr>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132415</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45043526-781C-40A0-A4ED-7BB5B723D768}"/>
            </a:ext>
          </a:extLst>
        </xdr:cNvPr>
        <xdr:cNvSpPr txBox="1"/>
      </xdr:nvSpPr>
      <xdr:spPr>
        <a:xfrm>
          <a:off x="152660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F480FFEC-3F14-47B9-BD15-3BC714970C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A737AAFB-2252-4706-9552-5245A80025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5DC3941C-B4CE-49FD-AEC4-4CE522D194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4844DF0-3643-46C2-906A-D2BED23783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DD16C67A-8B93-4661-9F5B-6B06880DCB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284B47FA-AC78-4C50-852E-DC7E3BA4C6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174B6870-B586-4168-90CA-68515D734D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4FA12C33-1F05-41B7-B30F-56CB8ED318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3881C0A9-3EBF-4BF6-870F-2757610A33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8F7AD35D-FB07-460E-A6B1-E54E465381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AABE9818-9FC8-4526-A6E8-FBF776EB48B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901D1051-928D-455F-BA19-68A2A394921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C5655FF8-952B-49E1-B2AC-3479752FB53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9A9C252A-8239-4F23-A354-8AD2A6957C5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BCCA1D3A-96D2-4079-8B19-3DADFA7969C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5679529C-178D-4899-B839-659453B4A19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15F730B5-32D9-445E-A119-874E861519C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EA92076F-9E95-4B1E-BA3E-628A107C763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7106FCF3-80F2-40B9-9A6B-6EBEBF1218A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3F021B92-A979-425A-A4B8-EFCD641917E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D238D955-BDE3-4453-9563-979A7DEE96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7613F93F-B729-4F4D-8F29-341B0BB4A45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E2DBACC6-635A-4E42-9C2A-9658663FD5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5" name="直線コネクタ 384">
          <a:extLst>
            <a:ext uri="{FF2B5EF4-FFF2-40B4-BE49-F238E27FC236}">
              <a16:creationId xmlns:a16="http://schemas.microsoft.com/office/drawing/2014/main" id="{B8D09406-8EBE-40CC-A5B6-E9D5C2C43E67}"/>
            </a:ext>
          </a:extLst>
        </xdr:cNvPr>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6160B070-2AE5-4E71-BE22-74ABB7E5BFD9}"/>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87" name="直線コネクタ 386">
          <a:extLst>
            <a:ext uri="{FF2B5EF4-FFF2-40B4-BE49-F238E27FC236}">
              <a16:creationId xmlns:a16="http://schemas.microsoft.com/office/drawing/2014/main" id="{045316A8-6BDD-4061-B16A-16C998F5FE43}"/>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EE7CF8CB-27D7-4488-9A9C-9FAD73082AEE}"/>
            </a:ext>
          </a:extLst>
        </xdr:cNvPr>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89" name="直線コネクタ 388">
          <a:extLst>
            <a:ext uri="{FF2B5EF4-FFF2-40B4-BE49-F238E27FC236}">
              <a16:creationId xmlns:a16="http://schemas.microsoft.com/office/drawing/2014/main" id="{FEA0191B-53DF-4E6C-BAA1-333F30EE6EE5}"/>
            </a:ext>
          </a:extLst>
        </xdr:cNvPr>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4EBF2413-22BE-4D13-8C76-D10A701A1686}"/>
            </a:ext>
          </a:extLst>
        </xdr:cNvPr>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1" name="フローチャート: 判断 390">
          <a:extLst>
            <a:ext uri="{FF2B5EF4-FFF2-40B4-BE49-F238E27FC236}">
              <a16:creationId xmlns:a16="http://schemas.microsoft.com/office/drawing/2014/main" id="{EDB33E98-0767-483D-B89A-A11A6473668B}"/>
            </a:ext>
          </a:extLst>
        </xdr:cNvPr>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2" name="フローチャート: 判断 391">
          <a:extLst>
            <a:ext uri="{FF2B5EF4-FFF2-40B4-BE49-F238E27FC236}">
              <a16:creationId xmlns:a16="http://schemas.microsoft.com/office/drawing/2014/main" id="{B2564EF7-6858-4861-A1E2-66E8AF11D9DE}"/>
            </a:ext>
          </a:extLst>
        </xdr:cNvPr>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3" name="フローチャート: 判断 392">
          <a:extLst>
            <a:ext uri="{FF2B5EF4-FFF2-40B4-BE49-F238E27FC236}">
              <a16:creationId xmlns:a16="http://schemas.microsoft.com/office/drawing/2014/main" id="{482EF733-9C52-43A6-8DB4-698EB8B95FB0}"/>
            </a:ext>
          </a:extLst>
        </xdr:cNvPr>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A18386EA-35F0-4276-944D-7EA0B82DE9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009B56B-4AA6-474B-9064-81DE049729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A9A6C1F6-7F92-4F94-AD73-7CC515E56D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5A93B1D-5E6E-4D80-BF39-0EE5135CDF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9ADA836-2738-43F5-A52A-F0671BE7B3B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399" name="楕円 398">
          <a:extLst>
            <a:ext uri="{FF2B5EF4-FFF2-40B4-BE49-F238E27FC236}">
              <a16:creationId xmlns:a16="http://schemas.microsoft.com/office/drawing/2014/main" id="{01EDE9EF-8673-4A97-9037-5569CDCEBE5A}"/>
            </a:ext>
          </a:extLst>
        </xdr:cNvPr>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93D2597C-5937-4E9E-A55B-943AEBE13DAE}"/>
            </a:ext>
          </a:extLst>
        </xdr:cNvPr>
        <xdr:cNvSpPr txBox="1"/>
      </xdr:nvSpPr>
      <xdr:spPr>
        <a:xfrm>
          <a:off x="22199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01" name="楕円 400">
          <a:extLst>
            <a:ext uri="{FF2B5EF4-FFF2-40B4-BE49-F238E27FC236}">
              <a16:creationId xmlns:a16="http://schemas.microsoft.com/office/drawing/2014/main" id="{6F652A57-3AC9-41C4-AED5-09E8EAE122B2}"/>
            </a:ext>
          </a:extLst>
        </xdr:cNvPr>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7620</xdr:rowOff>
    </xdr:to>
    <xdr:cxnSp macro="">
      <xdr:nvCxnSpPr>
        <xdr:cNvPr id="402" name="直線コネクタ 401">
          <a:extLst>
            <a:ext uri="{FF2B5EF4-FFF2-40B4-BE49-F238E27FC236}">
              <a16:creationId xmlns:a16="http://schemas.microsoft.com/office/drawing/2014/main" id="{AE53E8EF-71EE-48D4-A1D7-1402E7FDFA7A}"/>
            </a:ext>
          </a:extLst>
        </xdr:cNvPr>
        <xdr:cNvCxnSpPr/>
      </xdr:nvCxnSpPr>
      <xdr:spPr>
        <a:xfrm>
          <a:off x="21323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20A0863D-5C66-4DEC-87AB-B2E7ACF0015C}"/>
            </a:ext>
          </a:extLst>
        </xdr:cNvPr>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9FB3C13D-1754-4666-9964-3032E5D2507D}"/>
            </a:ext>
          </a:extLst>
        </xdr:cNvPr>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D8E601F9-FA44-40D9-A611-F0B8F71DAD3D}"/>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EEA32C82-A979-406D-BEFC-EC78A1B9A3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D0545614-6CD8-4C67-99B4-E2B114FE47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AC5CE3E0-34DA-4BDD-AD1C-E9850FA91A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3D0CF474-CDE4-4AD5-BE2E-5B26F4B734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8BCFD6D9-C9CF-493D-B15B-F067D5BADF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7690FDDD-4B11-4E5F-87C0-A2462DAD84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6D87F493-74AF-487F-AB16-11449D6EE3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C57B9C87-91E0-4D4A-BB39-51A131AEF2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CB1B3A96-9A44-453D-984D-0FFBFDC0C3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9B5073F4-C7BD-4B15-B9ED-02009BC347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a:extLst>
            <a:ext uri="{FF2B5EF4-FFF2-40B4-BE49-F238E27FC236}">
              <a16:creationId xmlns:a16="http://schemas.microsoft.com/office/drawing/2014/main" id="{2807B5A8-4AB7-40D0-973D-0B6A319C958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93FA2147-8EBF-458B-B759-82259C7BC5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A9B99F9C-F3B2-4573-89F3-585ED372F08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F43436CC-8332-404D-9D3C-A844B8EFD83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809A7883-9E36-4CFA-8B31-0F5BF0356EC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6A3CFA6D-6975-42D8-B5E4-75816889C55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449F9F29-B768-45AA-9DA6-31729A6DBB4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49E41F8-DDD7-4D26-B190-C6B51574DC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CB09DB6A-79E4-437F-8F05-8C94885F03C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B0973D38-2FE2-4BAF-9B4C-A3914E78FD9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B7A3A531-603F-4C9B-A1A1-53EBC25894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54DDC6AB-065E-4D0D-B51C-A63B6163AF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a:extLst>
            <a:ext uri="{FF2B5EF4-FFF2-40B4-BE49-F238E27FC236}">
              <a16:creationId xmlns:a16="http://schemas.microsoft.com/office/drawing/2014/main" id="{A10499D6-C339-4BEA-A568-0A37CACE6E7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a:extLst>
            <a:ext uri="{FF2B5EF4-FFF2-40B4-BE49-F238E27FC236}">
              <a16:creationId xmlns:a16="http://schemas.microsoft.com/office/drawing/2014/main" id="{39B3B56B-6539-4BCB-B739-7AA9C8DE7D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30" name="直線コネクタ 429">
          <a:extLst>
            <a:ext uri="{FF2B5EF4-FFF2-40B4-BE49-F238E27FC236}">
              <a16:creationId xmlns:a16="http://schemas.microsoft.com/office/drawing/2014/main" id="{76CF5ED3-1B49-4969-AE70-3486001DA2D9}"/>
            </a:ext>
          </a:extLst>
        </xdr:cNvPr>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31" name="【学校施設】&#10;有形固定資産減価償却率最小値テキスト">
          <a:extLst>
            <a:ext uri="{FF2B5EF4-FFF2-40B4-BE49-F238E27FC236}">
              <a16:creationId xmlns:a16="http://schemas.microsoft.com/office/drawing/2014/main" id="{2FBFF070-3042-48CE-BF0C-7A44EFCA98C9}"/>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32" name="直線コネクタ 431">
          <a:extLst>
            <a:ext uri="{FF2B5EF4-FFF2-40B4-BE49-F238E27FC236}">
              <a16:creationId xmlns:a16="http://schemas.microsoft.com/office/drawing/2014/main" id="{70F5E720-A372-47D5-9FD9-7F80F3F07179}"/>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3" name="【学校施設】&#10;有形固定資産減価償却率最大値テキスト">
          <a:extLst>
            <a:ext uri="{FF2B5EF4-FFF2-40B4-BE49-F238E27FC236}">
              <a16:creationId xmlns:a16="http://schemas.microsoft.com/office/drawing/2014/main" id="{103088A5-D87F-448E-8E90-8493C16D2C7B}"/>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4" name="直線コネクタ 433">
          <a:extLst>
            <a:ext uri="{FF2B5EF4-FFF2-40B4-BE49-F238E27FC236}">
              <a16:creationId xmlns:a16="http://schemas.microsoft.com/office/drawing/2014/main" id="{8546515D-287B-454E-BF6C-A351002F56FA}"/>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35" name="【学校施設】&#10;有形固定資産減価償却率平均値テキスト">
          <a:extLst>
            <a:ext uri="{FF2B5EF4-FFF2-40B4-BE49-F238E27FC236}">
              <a16:creationId xmlns:a16="http://schemas.microsoft.com/office/drawing/2014/main" id="{B2647D65-8061-4ADA-B868-29C5A375BE13}"/>
            </a:ext>
          </a:extLst>
        </xdr:cNvPr>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36" name="フローチャート: 判断 435">
          <a:extLst>
            <a:ext uri="{FF2B5EF4-FFF2-40B4-BE49-F238E27FC236}">
              <a16:creationId xmlns:a16="http://schemas.microsoft.com/office/drawing/2014/main" id="{5EACD66C-E21F-466B-97F6-81449CAFA219}"/>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7" name="フローチャート: 判断 436">
          <a:extLst>
            <a:ext uri="{FF2B5EF4-FFF2-40B4-BE49-F238E27FC236}">
              <a16:creationId xmlns:a16="http://schemas.microsoft.com/office/drawing/2014/main" id="{4044BA88-2985-429F-8407-49F20D82B401}"/>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8" name="フローチャート: 判断 437">
          <a:extLst>
            <a:ext uri="{FF2B5EF4-FFF2-40B4-BE49-F238E27FC236}">
              <a16:creationId xmlns:a16="http://schemas.microsoft.com/office/drawing/2014/main" id="{5BAF7B48-5742-4BD0-A267-757FA08F3077}"/>
            </a:ext>
          </a:extLst>
        </xdr:cNvPr>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D2E544D-7962-40C5-B97A-ACD733270D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A4DAD61D-9C00-4F4A-8565-1F102A804B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37A34DAB-29CE-4CDF-A6CD-E84CFA98B0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7A206BE5-E592-4F2D-B16D-D73FF4585E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FB4A9077-2F6B-4D67-B7AA-28ADE1BA0F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74930</xdr:rowOff>
    </xdr:from>
    <xdr:to>
      <xdr:col>85</xdr:col>
      <xdr:colOff>177800</xdr:colOff>
      <xdr:row>56</xdr:row>
      <xdr:rowOff>5080</xdr:rowOff>
    </xdr:to>
    <xdr:sp macro="" textlink="">
      <xdr:nvSpPr>
        <xdr:cNvPr id="444" name="楕円 443">
          <a:extLst>
            <a:ext uri="{FF2B5EF4-FFF2-40B4-BE49-F238E27FC236}">
              <a16:creationId xmlns:a16="http://schemas.microsoft.com/office/drawing/2014/main" id="{687CDB79-CA74-4FF9-8651-F65EE9CA9D77}"/>
            </a:ext>
          </a:extLst>
        </xdr:cNvPr>
        <xdr:cNvSpPr/>
      </xdr:nvSpPr>
      <xdr:spPr>
        <a:xfrm>
          <a:off x="16268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161307</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985EE35F-439A-4EEF-B9DF-1E197BD67431}"/>
            </a:ext>
          </a:extLst>
        </xdr:cNvPr>
        <xdr:cNvSpPr txBox="1"/>
      </xdr:nvSpPr>
      <xdr:spPr>
        <a:xfrm>
          <a:off x="163576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113030</xdr:rowOff>
    </xdr:from>
    <xdr:to>
      <xdr:col>81</xdr:col>
      <xdr:colOff>101600</xdr:colOff>
      <xdr:row>56</xdr:row>
      <xdr:rowOff>43180</xdr:rowOff>
    </xdr:to>
    <xdr:sp macro="" textlink="">
      <xdr:nvSpPr>
        <xdr:cNvPr id="446" name="楕円 445">
          <a:extLst>
            <a:ext uri="{FF2B5EF4-FFF2-40B4-BE49-F238E27FC236}">
              <a16:creationId xmlns:a16="http://schemas.microsoft.com/office/drawing/2014/main" id="{6793ECEB-2CDC-4058-BC9A-1C1CC7C8F02C}"/>
            </a:ext>
          </a:extLst>
        </xdr:cNvPr>
        <xdr:cNvSpPr/>
      </xdr:nvSpPr>
      <xdr:spPr>
        <a:xfrm>
          <a:off x="15430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125730</xdr:rowOff>
    </xdr:from>
    <xdr:to>
      <xdr:col>85</xdr:col>
      <xdr:colOff>127000</xdr:colOff>
      <xdr:row>55</xdr:row>
      <xdr:rowOff>163830</xdr:rowOff>
    </xdr:to>
    <xdr:cxnSp macro="">
      <xdr:nvCxnSpPr>
        <xdr:cNvPr id="447" name="直線コネクタ 446">
          <a:extLst>
            <a:ext uri="{FF2B5EF4-FFF2-40B4-BE49-F238E27FC236}">
              <a16:creationId xmlns:a16="http://schemas.microsoft.com/office/drawing/2014/main" id="{2040DA2B-305C-4F48-8D0A-CD2F5F13FC5D}"/>
            </a:ext>
          </a:extLst>
        </xdr:cNvPr>
        <xdr:cNvCxnSpPr/>
      </xdr:nvCxnSpPr>
      <xdr:spPr>
        <a:xfrm flipV="1">
          <a:off x="15481300" y="9555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48" name="n_1aveValue【学校施設】&#10;有形固定資産減価償却率">
          <a:extLst>
            <a:ext uri="{FF2B5EF4-FFF2-40B4-BE49-F238E27FC236}">
              <a16:creationId xmlns:a16="http://schemas.microsoft.com/office/drawing/2014/main" id="{771AB484-4C4A-4EC9-8DF5-A7243B14999C}"/>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9" name="n_2aveValue【学校施設】&#10;有形固定資産減価償却率">
          <a:extLst>
            <a:ext uri="{FF2B5EF4-FFF2-40B4-BE49-F238E27FC236}">
              <a16:creationId xmlns:a16="http://schemas.microsoft.com/office/drawing/2014/main" id="{E4F8171A-4272-4567-87FB-B9E48F28CBEF}"/>
            </a:ext>
          </a:extLst>
        </xdr:cNvPr>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59707</xdr:rowOff>
    </xdr:from>
    <xdr:ext cx="405111" cy="259045"/>
    <xdr:sp macro="" textlink="">
      <xdr:nvSpPr>
        <xdr:cNvPr id="450" name="n_1mainValue【学校施設】&#10;有形固定資産減価償却率">
          <a:extLst>
            <a:ext uri="{FF2B5EF4-FFF2-40B4-BE49-F238E27FC236}">
              <a16:creationId xmlns:a16="http://schemas.microsoft.com/office/drawing/2014/main" id="{51E852E9-8F43-401D-B8BB-69555BCA860E}"/>
            </a:ext>
          </a:extLst>
        </xdr:cNvPr>
        <xdr:cNvSpPr txBox="1"/>
      </xdr:nvSpPr>
      <xdr:spPr>
        <a:xfrm>
          <a:off x="15266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1B33E4ED-739B-4541-8F82-0FF312C224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692C060F-F2E7-4AB5-83DC-BE559367C4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523EE790-DDD1-4085-AE64-530B511AD7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99BC7ED3-8E1C-42DD-A291-EBCD82F892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7E8AFCBF-DBF2-407D-B879-A113867C62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ADE8082C-F855-4BC7-AF1F-8C5AF06490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2E7411F7-86AA-460A-91EC-8952F24C240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418D412E-7121-4922-94CA-551F264F503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806AC42B-5E2C-4B96-A4A6-580094D060E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7C6184C0-85B2-4D16-BB66-4D380B2E6D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a:extLst>
            <a:ext uri="{FF2B5EF4-FFF2-40B4-BE49-F238E27FC236}">
              <a16:creationId xmlns:a16="http://schemas.microsoft.com/office/drawing/2014/main" id="{E088BB3E-5D65-40DE-8AF9-37FDF0576A2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a:extLst>
            <a:ext uri="{FF2B5EF4-FFF2-40B4-BE49-F238E27FC236}">
              <a16:creationId xmlns:a16="http://schemas.microsoft.com/office/drawing/2014/main" id="{1AE0896C-6188-45F8-A04A-531C028C6C1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a:extLst>
            <a:ext uri="{FF2B5EF4-FFF2-40B4-BE49-F238E27FC236}">
              <a16:creationId xmlns:a16="http://schemas.microsoft.com/office/drawing/2014/main" id="{E8F1DF4B-7C80-4688-BBDA-3670F8953DF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a:extLst>
            <a:ext uri="{FF2B5EF4-FFF2-40B4-BE49-F238E27FC236}">
              <a16:creationId xmlns:a16="http://schemas.microsoft.com/office/drawing/2014/main" id="{98DAF56B-9C69-4886-AE0B-734F41390DD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a:extLst>
            <a:ext uri="{FF2B5EF4-FFF2-40B4-BE49-F238E27FC236}">
              <a16:creationId xmlns:a16="http://schemas.microsoft.com/office/drawing/2014/main" id="{09AD774A-F508-48C1-B884-1A4A12B792E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a:extLst>
            <a:ext uri="{FF2B5EF4-FFF2-40B4-BE49-F238E27FC236}">
              <a16:creationId xmlns:a16="http://schemas.microsoft.com/office/drawing/2014/main" id="{21BFFAA7-9ABA-4D9D-A688-668C07932BD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a:extLst>
            <a:ext uri="{FF2B5EF4-FFF2-40B4-BE49-F238E27FC236}">
              <a16:creationId xmlns:a16="http://schemas.microsoft.com/office/drawing/2014/main" id="{90884789-5877-48ED-955D-90EB2FDA858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a:extLst>
            <a:ext uri="{FF2B5EF4-FFF2-40B4-BE49-F238E27FC236}">
              <a16:creationId xmlns:a16="http://schemas.microsoft.com/office/drawing/2014/main" id="{5F33827A-0C7C-4802-ADD6-2E99831140A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a:extLst>
            <a:ext uri="{FF2B5EF4-FFF2-40B4-BE49-F238E27FC236}">
              <a16:creationId xmlns:a16="http://schemas.microsoft.com/office/drawing/2014/main" id="{22FC7DCE-66DE-4DBD-A822-F22A0AE1275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a:extLst>
            <a:ext uri="{FF2B5EF4-FFF2-40B4-BE49-F238E27FC236}">
              <a16:creationId xmlns:a16="http://schemas.microsoft.com/office/drawing/2014/main" id="{49272344-9E1C-40F9-815B-7AAC20CEE4E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a:extLst>
            <a:ext uri="{FF2B5EF4-FFF2-40B4-BE49-F238E27FC236}">
              <a16:creationId xmlns:a16="http://schemas.microsoft.com/office/drawing/2014/main" id="{DF2167DB-F34E-4CA0-9401-5A8AC537194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a:extLst>
            <a:ext uri="{FF2B5EF4-FFF2-40B4-BE49-F238E27FC236}">
              <a16:creationId xmlns:a16="http://schemas.microsoft.com/office/drawing/2014/main" id="{67339431-F90E-43B1-8F96-335C0DDE9D9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a:extLst>
            <a:ext uri="{FF2B5EF4-FFF2-40B4-BE49-F238E27FC236}">
              <a16:creationId xmlns:a16="http://schemas.microsoft.com/office/drawing/2014/main" id="{A33D4831-7129-4721-AA99-4804E90629A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5BDEF7A7-F302-4D7E-B7CC-9135C9860B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9412DD7D-92A8-49AE-BF33-BBD61F34392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a:extLst>
            <a:ext uri="{FF2B5EF4-FFF2-40B4-BE49-F238E27FC236}">
              <a16:creationId xmlns:a16="http://schemas.microsoft.com/office/drawing/2014/main" id="{956E2BB2-6A06-46E8-8D6C-A3BB1B03A13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77" name="直線コネクタ 476">
          <a:extLst>
            <a:ext uri="{FF2B5EF4-FFF2-40B4-BE49-F238E27FC236}">
              <a16:creationId xmlns:a16="http://schemas.microsoft.com/office/drawing/2014/main" id="{A1C692D0-15D5-4E39-B67D-031677E0F9D8}"/>
            </a:ext>
          </a:extLst>
        </xdr:cNvPr>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78" name="【学校施設】&#10;一人当たり面積最小値テキスト">
          <a:extLst>
            <a:ext uri="{FF2B5EF4-FFF2-40B4-BE49-F238E27FC236}">
              <a16:creationId xmlns:a16="http://schemas.microsoft.com/office/drawing/2014/main" id="{B1819AEC-CDBF-48E9-8D32-1A3300FE00E7}"/>
            </a:ext>
          </a:extLst>
        </xdr:cNvPr>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79" name="直線コネクタ 478">
          <a:extLst>
            <a:ext uri="{FF2B5EF4-FFF2-40B4-BE49-F238E27FC236}">
              <a16:creationId xmlns:a16="http://schemas.microsoft.com/office/drawing/2014/main" id="{1601E494-F42D-4D8B-80AA-62CB22BC549E}"/>
            </a:ext>
          </a:extLst>
        </xdr:cNvPr>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0" name="【学校施設】&#10;一人当たり面積最大値テキスト">
          <a:extLst>
            <a:ext uri="{FF2B5EF4-FFF2-40B4-BE49-F238E27FC236}">
              <a16:creationId xmlns:a16="http://schemas.microsoft.com/office/drawing/2014/main" id="{10763E06-A91D-40B6-A6EB-658482B3ACF9}"/>
            </a:ext>
          </a:extLst>
        </xdr:cNvPr>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1" name="直線コネクタ 480">
          <a:extLst>
            <a:ext uri="{FF2B5EF4-FFF2-40B4-BE49-F238E27FC236}">
              <a16:creationId xmlns:a16="http://schemas.microsoft.com/office/drawing/2014/main" id="{FFDA23D4-4F81-4AFF-9BF5-D299C94819C2}"/>
            </a:ext>
          </a:extLst>
        </xdr:cNvPr>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482" name="【学校施設】&#10;一人当たり面積平均値テキスト">
          <a:extLst>
            <a:ext uri="{FF2B5EF4-FFF2-40B4-BE49-F238E27FC236}">
              <a16:creationId xmlns:a16="http://schemas.microsoft.com/office/drawing/2014/main" id="{CBB94E80-5341-43FF-9BC0-2DD7D6CAA8D5}"/>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3" name="フローチャート: 判断 482">
          <a:extLst>
            <a:ext uri="{FF2B5EF4-FFF2-40B4-BE49-F238E27FC236}">
              <a16:creationId xmlns:a16="http://schemas.microsoft.com/office/drawing/2014/main" id="{BFB11931-D866-41EC-AAA6-6A1D0A97016C}"/>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84" name="フローチャート: 判断 483">
          <a:extLst>
            <a:ext uri="{FF2B5EF4-FFF2-40B4-BE49-F238E27FC236}">
              <a16:creationId xmlns:a16="http://schemas.microsoft.com/office/drawing/2014/main" id="{6DC6F5DE-15E9-40BF-B74F-724D8F9E0169}"/>
            </a:ext>
          </a:extLst>
        </xdr:cNvPr>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85" name="フローチャート: 判断 484">
          <a:extLst>
            <a:ext uri="{FF2B5EF4-FFF2-40B4-BE49-F238E27FC236}">
              <a16:creationId xmlns:a16="http://schemas.microsoft.com/office/drawing/2014/main" id="{E36C0A79-8616-4DF2-AB24-FC3D4E8CBEC7}"/>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B7AC8A57-B1C9-494D-A8C8-521D13A399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6845CDD1-0CCF-4182-9CFB-6B6FABBEE9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1C9F06E0-E79A-4F28-B98B-41457FFC1A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31A602F5-0E6C-45C7-9DF6-08D97BF1C6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593D6654-325A-4A04-B54A-CC986EEFBD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148409</xdr:rowOff>
    </xdr:from>
    <xdr:to>
      <xdr:col>116</xdr:col>
      <xdr:colOff>114300</xdr:colOff>
      <xdr:row>64</xdr:row>
      <xdr:rowOff>78559</xdr:rowOff>
    </xdr:to>
    <xdr:sp macro="" textlink="">
      <xdr:nvSpPr>
        <xdr:cNvPr id="491" name="楕円 490">
          <a:extLst>
            <a:ext uri="{FF2B5EF4-FFF2-40B4-BE49-F238E27FC236}">
              <a16:creationId xmlns:a16="http://schemas.microsoft.com/office/drawing/2014/main" id="{294D8910-914A-48F9-984A-5CF50C7CB03A}"/>
            </a:ext>
          </a:extLst>
        </xdr:cNvPr>
        <xdr:cNvSpPr/>
      </xdr:nvSpPr>
      <xdr:spPr>
        <a:xfrm>
          <a:off x="221107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63336</xdr:rowOff>
    </xdr:from>
    <xdr:ext cx="469744" cy="259045"/>
    <xdr:sp macro="" textlink="">
      <xdr:nvSpPr>
        <xdr:cNvPr id="492" name="【学校施設】&#10;一人当たり面積該当値テキスト">
          <a:extLst>
            <a:ext uri="{FF2B5EF4-FFF2-40B4-BE49-F238E27FC236}">
              <a16:creationId xmlns:a16="http://schemas.microsoft.com/office/drawing/2014/main" id="{EBF6F289-BCE2-49F8-BDEE-51BAAE6DB5DE}"/>
            </a:ext>
          </a:extLst>
        </xdr:cNvPr>
        <xdr:cNvSpPr txBox="1"/>
      </xdr:nvSpPr>
      <xdr:spPr>
        <a:xfrm>
          <a:off x="22199600" y="1086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150041</xdr:rowOff>
    </xdr:from>
    <xdr:to>
      <xdr:col>112</xdr:col>
      <xdr:colOff>38100</xdr:colOff>
      <xdr:row>64</xdr:row>
      <xdr:rowOff>80191</xdr:rowOff>
    </xdr:to>
    <xdr:sp macro="" textlink="">
      <xdr:nvSpPr>
        <xdr:cNvPr id="493" name="楕円 492">
          <a:extLst>
            <a:ext uri="{FF2B5EF4-FFF2-40B4-BE49-F238E27FC236}">
              <a16:creationId xmlns:a16="http://schemas.microsoft.com/office/drawing/2014/main" id="{89FF4701-8C45-46B0-B027-C893FC67A9A1}"/>
            </a:ext>
          </a:extLst>
        </xdr:cNvPr>
        <xdr:cNvSpPr/>
      </xdr:nvSpPr>
      <xdr:spPr>
        <a:xfrm>
          <a:off x="2127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27759</xdr:rowOff>
    </xdr:from>
    <xdr:to>
      <xdr:col>116</xdr:col>
      <xdr:colOff>63500</xdr:colOff>
      <xdr:row>64</xdr:row>
      <xdr:rowOff>29391</xdr:rowOff>
    </xdr:to>
    <xdr:cxnSp macro="">
      <xdr:nvCxnSpPr>
        <xdr:cNvPr id="494" name="直線コネクタ 493">
          <a:extLst>
            <a:ext uri="{FF2B5EF4-FFF2-40B4-BE49-F238E27FC236}">
              <a16:creationId xmlns:a16="http://schemas.microsoft.com/office/drawing/2014/main" id="{D18D56E3-6F03-4D78-A1E3-7AEBDC170085}"/>
            </a:ext>
          </a:extLst>
        </xdr:cNvPr>
        <xdr:cNvCxnSpPr/>
      </xdr:nvCxnSpPr>
      <xdr:spPr>
        <a:xfrm flipV="1">
          <a:off x="21323300" y="1100055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495" name="n_1aveValue【学校施設】&#10;一人当たり面積">
          <a:extLst>
            <a:ext uri="{FF2B5EF4-FFF2-40B4-BE49-F238E27FC236}">
              <a16:creationId xmlns:a16="http://schemas.microsoft.com/office/drawing/2014/main" id="{AA6E88F4-8C38-416C-924D-0041CFD98546}"/>
            </a:ext>
          </a:extLst>
        </xdr:cNvPr>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96" name="n_2aveValue【学校施設】&#10;一人当たり面積">
          <a:extLst>
            <a:ext uri="{FF2B5EF4-FFF2-40B4-BE49-F238E27FC236}">
              <a16:creationId xmlns:a16="http://schemas.microsoft.com/office/drawing/2014/main" id="{94973149-900D-4879-B32D-4BBEB52460DC}"/>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71318</xdr:rowOff>
    </xdr:from>
    <xdr:ext cx="469744" cy="259045"/>
    <xdr:sp macro="" textlink="">
      <xdr:nvSpPr>
        <xdr:cNvPr id="497" name="n_1mainValue【学校施設】&#10;一人当たり面積">
          <a:extLst>
            <a:ext uri="{FF2B5EF4-FFF2-40B4-BE49-F238E27FC236}">
              <a16:creationId xmlns:a16="http://schemas.microsoft.com/office/drawing/2014/main" id="{FB2733C8-568B-4F9C-BA5B-999DA35D1298}"/>
            </a:ext>
          </a:extLst>
        </xdr:cNvPr>
        <xdr:cNvSpPr txBox="1"/>
      </xdr:nvSpPr>
      <xdr:spPr>
        <a:xfrm>
          <a:off x="210757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D95092A1-80B8-450B-8FB7-0561C2BCF5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9420468C-4EC4-4F06-B6C0-E622D03339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B27011C1-8780-4BFA-BDF9-301B2114FB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9302E983-B29E-46F3-AA34-41E248E920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F24FEB43-48D4-4E6F-B3B4-BFFB1C66A1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A3E7D899-1456-40C3-84EC-F14A74BCAF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9CE1E3D5-A1EE-46EA-903A-0E97BCF301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A7989E19-15A4-44F8-A42D-46C15F4B9B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8D8F6F19-FA0D-40A7-B4A7-92EDB6D460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12757524-C366-453F-B8FD-63A96D8465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a:extLst>
            <a:ext uri="{FF2B5EF4-FFF2-40B4-BE49-F238E27FC236}">
              <a16:creationId xmlns:a16="http://schemas.microsoft.com/office/drawing/2014/main" id="{B5A72FDD-C958-4D27-A3D0-835B1368B5F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a:extLst>
            <a:ext uri="{FF2B5EF4-FFF2-40B4-BE49-F238E27FC236}">
              <a16:creationId xmlns:a16="http://schemas.microsoft.com/office/drawing/2014/main" id="{BFCBD676-3E1D-442D-A6DC-6185CFC0481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a:extLst>
            <a:ext uri="{FF2B5EF4-FFF2-40B4-BE49-F238E27FC236}">
              <a16:creationId xmlns:a16="http://schemas.microsoft.com/office/drawing/2014/main" id="{2AA900F7-1DC8-45C2-A706-6690F6BD48C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a:extLst>
            <a:ext uri="{FF2B5EF4-FFF2-40B4-BE49-F238E27FC236}">
              <a16:creationId xmlns:a16="http://schemas.microsoft.com/office/drawing/2014/main" id="{083A930A-6342-4155-AB56-1C6C77C4937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a:extLst>
            <a:ext uri="{FF2B5EF4-FFF2-40B4-BE49-F238E27FC236}">
              <a16:creationId xmlns:a16="http://schemas.microsoft.com/office/drawing/2014/main" id="{24C30FEC-33D8-4107-84C3-3DE6FB44499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a:extLst>
            <a:ext uri="{FF2B5EF4-FFF2-40B4-BE49-F238E27FC236}">
              <a16:creationId xmlns:a16="http://schemas.microsoft.com/office/drawing/2014/main" id="{DC4FF75B-C30B-46D6-A039-B4DB845CCE9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a:extLst>
            <a:ext uri="{FF2B5EF4-FFF2-40B4-BE49-F238E27FC236}">
              <a16:creationId xmlns:a16="http://schemas.microsoft.com/office/drawing/2014/main" id="{3BC4ECBF-9D6C-4D2E-82F3-07E68C1CACE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a:extLst>
            <a:ext uri="{FF2B5EF4-FFF2-40B4-BE49-F238E27FC236}">
              <a16:creationId xmlns:a16="http://schemas.microsoft.com/office/drawing/2014/main" id="{9F698BB4-6B86-4756-B7AE-45353514BB7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a:extLst>
            <a:ext uri="{FF2B5EF4-FFF2-40B4-BE49-F238E27FC236}">
              <a16:creationId xmlns:a16="http://schemas.microsoft.com/office/drawing/2014/main" id="{CAC94E99-1E53-4B2A-9573-1106863A80E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a:extLst>
            <a:ext uri="{FF2B5EF4-FFF2-40B4-BE49-F238E27FC236}">
              <a16:creationId xmlns:a16="http://schemas.microsoft.com/office/drawing/2014/main" id="{895050B6-A14A-4B63-915F-A5DF3199F02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a:extLst>
            <a:ext uri="{FF2B5EF4-FFF2-40B4-BE49-F238E27FC236}">
              <a16:creationId xmlns:a16="http://schemas.microsoft.com/office/drawing/2014/main" id="{80246D45-02B1-4E93-8E16-1495532D67D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46C93DB7-D0DD-4EFA-A9EB-387AC81A85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a:extLst>
            <a:ext uri="{FF2B5EF4-FFF2-40B4-BE49-F238E27FC236}">
              <a16:creationId xmlns:a16="http://schemas.microsoft.com/office/drawing/2014/main" id="{5A443227-9EFB-481A-81CF-3B86EF9EF75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a:extLst>
            <a:ext uri="{FF2B5EF4-FFF2-40B4-BE49-F238E27FC236}">
              <a16:creationId xmlns:a16="http://schemas.microsoft.com/office/drawing/2014/main" id="{B9F5D6DC-A3D2-488F-B9D7-EEFDBFF351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22" name="直線コネクタ 521">
          <a:extLst>
            <a:ext uri="{FF2B5EF4-FFF2-40B4-BE49-F238E27FC236}">
              <a16:creationId xmlns:a16="http://schemas.microsoft.com/office/drawing/2014/main" id="{7ADB7983-AAC6-4295-97D9-3575F72FEC27}"/>
            </a:ext>
          </a:extLst>
        </xdr:cNvPr>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3" name="【児童館】&#10;有形固定資産減価償却率最小値テキスト">
          <a:extLst>
            <a:ext uri="{FF2B5EF4-FFF2-40B4-BE49-F238E27FC236}">
              <a16:creationId xmlns:a16="http://schemas.microsoft.com/office/drawing/2014/main" id="{EBE6ACC5-31A2-4E55-9F72-54E8CAB52597}"/>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4" name="直線コネクタ 523">
          <a:extLst>
            <a:ext uri="{FF2B5EF4-FFF2-40B4-BE49-F238E27FC236}">
              <a16:creationId xmlns:a16="http://schemas.microsoft.com/office/drawing/2014/main" id="{495DE4B8-186A-405F-B7B1-D295D90FF2F3}"/>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5" name="【児童館】&#10;有形固定資産減価償却率最大値テキスト">
          <a:extLst>
            <a:ext uri="{FF2B5EF4-FFF2-40B4-BE49-F238E27FC236}">
              <a16:creationId xmlns:a16="http://schemas.microsoft.com/office/drawing/2014/main" id="{54047B76-95DD-4D50-83C1-E7FC9FADEFFA}"/>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6" name="直線コネクタ 525">
          <a:extLst>
            <a:ext uri="{FF2B5EF4-FFF2-40B4-BE49-F238E27FC236}">
              <a16:creationId xmlns:a16="http://schemas.microsoft.com/office/drawing/2014/main" id="{5C1D2625-00F0-4503-A038-FB9BDDE2DC65}"/>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27" name="【児童館】&#10;有形固定資産減価償却率平均値テキスト">
          <a:extLst>
            <a:ext uri="{FF2B5EF4-FFF2-40B4-BE49-F238E27FC236}">
              <a16:creationId xmlns:a16="http://schemas.microsoft.com/office/drawing/2014/main" id="{BC1F944A-8266-4161-8E1C-D825F66DE412}"/>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8" name="フローチャート: 判断 527">
          <a:extLst>
            <a:ext uri="{FF2B5EF4-FFF2-40B4-BE49-F238E27FC236}">
              <a16:creationId xmlns:a16="http://schemas.microsoft.com/office/drawing/2014/main" id="{031232B4-E59E-4C52-B149-A1EE095AE1B7}"/>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29" name="フローチャート: 判断 528">
          <a:extLst>
            <a:ext uri="{FF2B5EF4-FFF2-40B4-BE49-F238E27FC236}">
              <a16:creationId xmlns:a16="http://schemas.microsoft.com/office/drawing/2014/main" id="{215812A1-942F-48CF-90C7-B0B0CE897FAF}"/>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30" name="フローチャート: 判断 529">
          <a:extLst>
            <a:ext uri="{FF2B5EF4-FFF2-40B4-BE49-F238E27FC236}">
              <a16:creationId xmlns:a16="http://schemas.microsoft.com/office/drawing/2014/main" id="{458BDEE8-10ED-43FC-B881-3ECFE79A372E}"/>
            </a:ext>
          </a:extLst>
        </xdr:cNvPr>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F465431-774C-483B-BC4D-480AA5DFFE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DF628815-DB5A-41AE-8CC8-E5D893EF2A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E87A9941-E252-4AC3-B1B3-D07200244B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DDF1B3C4-FD35-4743-99DC-AD063BA4AE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DA23F424-CA37-4968-80D7-7FC0142671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53975</xdr:rowOff>
    </xdr:from>
    <xdr:to>
      <xdr:col>85</xdr:col>
      <xdr:colOff>177800</xdr:colOff>
      <xdr:row>83</xdr:row>
      <xdr:rowOff>155575</xdr:rowOff>
    </xdr:to>
    <xdr:sp macro="" textlink="">
      <xdr:nvSpPr>
        <xdr:cNvPr id="536" name="楕円 535">
          <a:extLst>
            <a:ext uri="{FF2B5EF4-FFF2-40B4-BE49-F238E27FC236}">
              <a16:creationId xmlns:a16="http://schemas.microsoft.com/office/drawing/2014/main" id="{B85C410F-96CD-41A6-B3AB-4758CD99E24B}"/>
            </a:ext>
          </a:extLst>
        </xdr:cNvPr>
        <xdr:cNvSpPr/>
      </xdr:nvSpPr>
      <xdr:spPr>
        <a:xfrm>
          <a:off x="16268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32402</xdr:rowOff>
    </xdr:from>
    <xdr:ext cx="405111" cy="259045"/>
    <xdr:sp macro="" textlink="">
      <xdr:nvSpPr>
        <xdr:cNvPr id="537" name="【児童館】&#10;有形固定資産減価償却率該当値テキスト">
          <a:extLst>
            <a:ext uri="{FF2B5EF4-FFF2-40B4-BE49-F238E27FC236}">
              <a16:creationId xmlns:a16="http://schemas.microsoft.com/office/drawing/2014/main" id="{AB509552-B4A4-4844-B921-9F0FCC227607}"/>
            </a:ext>
          </a:extLst>
        </xdr:cNvPr>
        <xdr:cNvSpPr txBox="1"/>
      </xdr:nvSpPr>
      <xdr:spPr>
        <a:xfrm>
          <a:off x="16357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82550</xdr:rowOff>
    </xdr:from>
    <xdr:to>
      <xdr:col>81</xdr:col>
      <xdr:colOff>101600</xdr:colOff>
      <xdr:row>84</xdr:row>
      <xdr:rowOff>12700</xdr:rowOff>
    </xdr:to>
    <xdr:sp macro="" textlink="">
      <xdr:nvSpPr>
        <xdr:cNvPr id="538" name="楕円 537">
          <a:extLst>
            <a:ext uri="{FF2B5EF4-FFF2-40B4-BE49-F238E27FC236}">
              <a16:creationId xmlns:a16="http://schemas.microsoft.com/office/drawing/2014/main" id="{1F5B80F3-6A85-4D09-87D1-F7F2F4BD4703}"/>
            </a:ext>
          </a:extLst>
        </xdr:cNvPr>
        <xdr:cNvSpPr/>
      </xdr:nvSpPr>
      <xdr:spPr>
        <a:xfrm>
          <a:off x="1543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104775</xdr:rowOff>
    </xdr:from>
    <xdr:to>
      <xdr:col>85</xdr:col>
      <xdr:colOff>127000</xdr:colOff>
      <xdr:row>83</xdr:row>
      <xdr:rowOff>133350</xdr:rowOff>
    </xdr:to>
    <xdr:cxnSp macro="">
      <xdr:nvCxnSpPr>
        <xdr:cNvPr id="539" name="直線コネクタ 538">
          <a:extLst>
            <a:ext uri="{FF2B5EF4-FFF2-40B4-BE49-F238E27FC236}">
              <a16:creationId xmlns:a16="http://schemas.microsoft.com/office/drawing/2014/main" id="{187A1DBB-3064-4774-B384-88B2DD17E678}"/>
            </a:ext>
          </a:extLst>
        </xdr:cNvPr>
        <xdr:cNvCxnSpPr/>
      </xdr:nvCxnSpPr>
      <xdr:spPr>
        <a:xfrm flipV="1">
          <a:off x="15481300" y="14335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40" name="n_1aveValue【児童館】&#10;有形固定資産減価償却率">
          <a:extLst>
            <a:ext uri="{FF2B5EF4-FFF2-40B4-BE49-F238E27FC236}">
              <a16:creationId xmlns:a16="http://schemas.microsoft.com/office/drawing/2014/main" id="{99F00010-6DFE-4C4F-AAF4-8A8DA2E0779A}"/>
            </a:ext>
          </a:extLst>
        </xdr:cNvPr>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41" name="n_2aveValue【児童館】&#10;有形固定資産減価償却率">
          <a:extLst>
            <a:ext uri="{FF2B5EF4-FFF2-40B4-BE49-F238E27FC236}">
              <a16:creationId xmlns:a16="http://schemas.microsoft.com/office/drawing/2014/main" id="{F1F96982-B371-42FE-A776-C50CF5A1EC94}"/>
            </a:ext>
          </a:extLst>
        </xdr:cNvPr>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3827</xdr:rowOff>
    </xdr:from>
    <xdr:ext cx="405111" cy="259045"/>
    <xdr:sp macro="" textlink="">
      <xdr:nvSpPr>
        <xdr:cNvPr id="542" name="n_1mainValue【児童館】&#10;有形固定資産減価償却率">
          <a:extLst>
            <a:ext uri="{FF2B5EF4-FFF2-40B4-BE49-F238E27FC236}">
              <a16:creationId xmlns:a16="http://schemas.microsoft.com/office/drawing/2014/main" id="{D5BE75F7-6C94-436D-99BA-75B09E84FBDF}"/>
            </a:ext>
          </a:extLst>
        </xdr:cNvPr>
        <xdr:cNvSpPr txBox="1"/>
      </xdr:nvSpPr>
      <xdr:spPr>
        <a:xfrm>
          <a:off x="15266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a:extLst>
            <a:ext uri="{FF2B5EF4-FFF2-40B4-BE49-F238E27FC236}">
              <a16:creationId xmlns:a16="http://schemas.microsoft.com/office/drawing/2014/main" id="{01368760-B15B-40A1-B4FE-EF156E582E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a:extLst>
            <a:ext uri="{FF2B5EF4-FFF2-40B4-BE49-F238E27FC236}">
              <a16:creationId xmlns:a16="http://schemas.microsoft.com/office/drawing/2014/main" id="{7CBB70E0-A02C-43D7-9233-263B640DB6A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a:extLst>
            <a:ext uri="{FF2B5EF4-FFF2-40B4-BE49-F238E27FC236}">
              <a16:creationId xmlns:a16="http://schemas.microsoft.com/office/drawing/2014/main" id="{FC436012-E7F8-4C3E-B6CD-F6426D60B8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a:extLst>
            <a:ext uri="{FF2B5EF4-FFF2-40B4-BE49-F238E27FC236}">
              <a16:creationId xmlns:a16="http://schemas.microsoft.com/office/drawing/2014/main" id="{1E443A3C-E464-4E5C-A92B-29F6817B05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a:extLst>
            <a:ext uri="{FF2B5EF4-FFF2-40B4-BE49-F238E27FC236}">
              <a16:creationId xmlns:a16="http://schemas.microsoft.com/office/drawing/2014/main" id="{474524E2-3C0C-4449-8DBD-96CCB1B65E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a:extLst>
            <a:ext uri="{FF2B5EF4-FFF2-40B4-BE49-F238E27FC236}">
              <a16:creationId xmlns:a16="http://schemas.microsoft.com/office/drawing/2014/main" id="{78D9CFB0-0237-449F-9221-AC58DB214A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a:extLst>
            <a:ext uri="{FF2B5EF4-FFF2-40B4-BE49-F238E27FC236}">
              <a16:creationId xmlns:a16="http://schemas.microsoft.com/office/drawing/2014/main" id="{A2CE8878-C668-4C1D-B92C-7B9C25D423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a:extLst>
            <a:ext uri="{FF2B5EF4-FFF2-40B4-BE49-F238E27FC236}">
              <a16:creationId xmlns:a16="http://schemas.microsoft.com/office/drawing/2014/main" id="{177BD341-81CD-4F3D-AFD0-33C652E465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a:extLst>
            <a:ext uri="{FF2B5EF4-FFF2-40B4-BE49-F238E27FC236}">
              <a16:creationId xmlns:a16="http://schemas.microsoft.com/office/drawing/2014/main" id="{628D25E2-8935-42E5-8BC0-01BE420DDD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a:extLst>
            <a:ext uri="{FF2B5EF4-FFF2-40B4-BE49-F238E27FC236}">
              <a16:creationId xmlns:a16="http://schemas.microsoft.com/office/drawing/2014/main" id="{1E8B4955-5D0C-4BE0-9FE0-F6B8AA8E1F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3" name="直線コネクタ 552">
          <a:extLst>
            <a:ext uri="{FF2B5EF4-FFF2-40B4-BE49-F238E27FC236}">
              <a16:creationId xmlns:a16="http://schemas.microsoft.com/office/drawing/2014/main" id="{C46C83BE-CD17-4364-89CC-F56007BEE8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4" name="テキスト ボックス 553">
          <a:extLst>
            <a:ext uri="{FF2B5EF4-FFF2-40B4-BE49-F238E27FC236}">
              <a16:creationId xmlns:a16="http://schemas.microsoft.com/office/drawing/2014/main" id="{EBCCEA41-C5BE-4A6C-8594-F8FE66719C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5" name="直線コネクタ 554">
          <a:extLst>
            <a:ext uri="{FF2B5EF4-FFF2-40B4-BE49-F238E27FC236}">
              <a16:creationId xmlns:a16="http://schemas.microsoft.com/office/drawing/2014/main" id="{B5C38BBA-DD3A-41FA-B122-C65D9D2EF23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6" name="テキスト ボックス 555">
          <a:extLst>
            <a:ext uri="{FF2B5EF4-FFF2-40B4-BE49-F238E27FC236}">
              <a16:creationId xmlns:a16="http://schemas.microsoft.com/office/drawing/2014/main" id="{189A4B5F-02D7-4357-A4FE-561215EAA1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7" name="直線コネクタ 556">
          <a:extLst>
            <a:ext uri="{FF2B5EF4-FFF2-40B4-BE49-F238E27FC236}">
              <a16:creationId xmlns:a16="http://schemas.microsoft.com/office/drawing/2014/main" id="{097EE59A-7B13-4772-AF94-6178421E4B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8" name="テキスト ボックス 557">
          <a:extLst>
            <a:ext uri="{FF2B5EF4-FFF2-40B4-BE49-F238E27FC236}">
              <a16:creationId xmlns:a16="http://schemas.microsoft.com/office/drawing/2014/main" id="{155F61B9-AFF8-40C7-B2D2-E885E5D976F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9" name="直線コネクタ 558">
          <a:extLst>
            <a:ext uri="{FF2B5EF4-FFF2-40B4-BE49-F238E27FC236}">
              <a16:creationId xmlns:a16="http://schemas.microsoft.com/office/drawing/2014/main" id="{DE315912-B7EF-4EEF-ACE7-2304EC06E2C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0" name="テキスト ボックス 559">
          <a:extLst>
            <a:ext uri="{FF2B5EF4-FFF2-40B4-BE49-F238E27FC236}">
              <a16:creationId xmlns:a16="http://schemas.microsoft.com/office/drawing/2014/main" id="{B14FEA36-5E7D-4E45-85D0-33B24FAB7E1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1" name="直線コネクタ 560">
          <a:extLst>
            <a:ext uri="{FF2B5EF4-FFF2-40B4-BE49-F238E27FC236}">
              <a16:creationId xmlns:a16="http://schemas.microsoft.com/office/drawing/2014/main" id="{C9C02D54-6F57-413D-BD04-7862A838EBF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2" name="テキスト ボックス 561">
          <a:extLst>
            <a:ext uri="{FF2B5EF4-FFF2-40B4-BE49-F238E27FC236}">
              <a16:creationId xmlns:a16="http://schemas.microsoft.com/office/drawing/2014/main" id="{4F7F4F34-2012-44CE-BA22-F73850D0BA8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a:extLst>
            <a:ext uri="{FF2B5EF4-FFF2-40B4-BE49-F238E27FC236}">
              <a16:creationId xmlns:a16="http://schemas.microsoft.com/office/drawing/2014/main" id="{7A22F09C-83D7-4CE1-B23A-C2D5CEC846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AFD863E8-1DEC-4513-91BD-5F2A9602ACE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a:extLst>
            <a:ext uri="{FF2B5EF4-FFF2-40B4-BE49-F238E27FC236}">
              <a16:creationId xmlns:a16="http://schemas.microsoft.com/office/drawing/2014/main" id="{399DB9E7-3151-4A31-8420-F2AF910DFD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66" name="直線コネクタ 565">
          <a:extLst>
            <a:ext uri="{FF2B5EF4-FFF2-40B4-BE49-F238E27FC236}">
              <a16:creationId xmlns:a16="http://schemas.microsoft.com/office/drawing/2014/main" id="{6350EEA5-FB6F-49B2-861F-3D6B97957DCF}"/>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7" name="【児童館】&#10;一人当たり面積最小値テキスト">
          <a:extLst>
            <a:ext uri="{FF2B5EF4-FFF2-40B4-BE49-F238E27FC236}">
              <a16:creationId xmlns:a16="http://schemas.microsoft.com/office/drawing/2014/main" id="{6624D846-D387-4CC6-90BF-164C762C06B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8" name="直線コネクタ 567">
          <a:extLst>
            <a:ext uri="{FF2B5EF4-FFF2-40B4-BE49-F238E27FC236}">
              <a16:creationId xmlns:a16="http://schemas.microsoft.com/office/drawing/2014/main" id="{F56FBEFC-1F5C-4AFF-9CC9-70DE99E4F38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9" name="【児童館】&#10;一人当たり面積最大値テキスト">
          <a:extLst>
            <a:ext uri="{FF2B5EF4-FFF2-40B4-BE49-F238E27FC236}">
              <a16:creationId xmlns:a16="http://schemas.microsoft.com/office/drawing/2014/main" id="{D4C60613-9A17-4A90-971F-9EECF9DFCEBC}"/>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0" name="直線コネクタ 569">
          <a:extLst>
            <a:ext uri="{FF2B5EF4-FFF2-40B4-BE49-F238E27FC236}">
              <a16:creationId xmlns:a16="http://schemas.microsoft.com/office/drawing/2014/main" id="{CC56F99E-8A4A-4FAE-B6BE-1A3683EB9C2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71" name="【児童館】&#10;一人当たり面積平均値テキスト">
          <a:extLst>
            <a:ext uri="{FF2B5EF4-FFF2-40B4-BE49-F238E27FC236}">
              <a16:creationId xmlns:a16="http://schemas.microsoft.com/office/drawing/2014/main" id="{123199AE-3E30-4056-A155-CF3913E7CDAC}"/>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2" name="フローチャート: 判断 571">
          <a:extLst>
            <a:ext uri="{FF2B5EF4-FFF2-40B4-BE49-F238E27FC236}">
              <a16:creationId xmlns:a16="http://schemas.microsoft.com/office/drawing/2014/main" id="{04BC132E-E32A-494F-B25A-CAC91BEE278C}"/>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73" name="フローチャート: 判断 572">
          <a:extLst>
            <a:ext uri="{FF2B5EF4-FFF2-40B4-BE49-F238E27FC236}">
              <a16:creationId xmlns:a16="http://schemas.microsoft.com/office/drawing/2014/main" id="{11E1BA2C-694A-4C4F-B05C-00048B7B5276}"/>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4" name="フローチャート: 判断 573">
          <a:extLst>
            <a:ext uri="{FF2B5EF4-FFF2-40B4-BE49-F238E27FC236}">
              <a16:creationId xmlns:a16="http://schemas.microsoft.com/office/drawing/2014/main" id="{E21CE8B7-A91D-4CB1-BEBF-36B70848DFCD}"/>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F7F77C6D-51CC-487F-97D2-FCC893DFD54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321EAE9-6EC2-4AFF-981C-C9767D2C53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C1AEE3A9-3B43-44E8-A3BE-359B731A0C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511F1543-1FFD-4DE7-B146-3D84AFB0C14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572BF69A-B404-472F-8473-16A3B09227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580" name="楕円 579">
          <a:extLst>
            <a:ext uri="{FF2B5EF4-FFF2-40B4-BE49-F238E27FC236}">
              <a16:creationId xmlns:a16="http://schemas.microsoft.com/office/drawing/2014/main" id="{89047668-D1B3-4702-9BF7-A76CF4A64ED6}"/>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581" name="【児童館】&#10;一人当たり面積該当値テキスト">
          <a:extLst>
            <a:ext uri="{FF2B5EF4-FFF2-40B4-BE49-F238E27FC236}">
              <a16:creationId xmlns:a16="http://schemas.microsoft.com/office/drawing/2014/main" id="{DC37CC03-A208-48E2-96A3-29464F1741B9}"/>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582" name="楕円 581">
          <a:extLst>
            <a:ext uri="{FF2B5EF4-FFF2-40B4-BE49-F238E27FC236}">
              <a16:creationId xmlns:a16="http://schemas.microsoft.com/office/drawing/2014/main" id="{E85209D5-A058-400E-95B9-B549B7B29ABC}"/>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583" name="直線コネクタ 582">
          <a:extLst>
            <a:ext uri="{FF2B5EF4-FFF2-40B4-BE49-F238E27FC236}">
              <a16:creationId xmlns:a16="http://schemas.microsoft.com/office/drawing/2014/main" id="{AB21B4AD-4B62-49EC-9B37-080325AC65CA}"/>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84" name="n_1aveValue【児童館】&#10;一人当たり面積">
          <a:extLst>
            <a:ext uri="{FF2B5EF4-FFF2-40B4-BE49-F238E27FC236}">
              <a16:creationId xmlns:a16="http://schemas.microsoft.com/office/drawing/2014/main" id="{088CF3B9-87B7-41BA-9E05-FC9B11B61089}"/>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5" name="n_2aveValue【児童館】&#10;一人当たり面積">
          <a:extLst>
            <a:ext uri="{FF2B5EF4-FFF2-40B4-BE49-F238E27FC236}">
              <a16:creationId xmlns:a16="http://schemas.microsoft.com/office/drawing/2014/main" id="{3AC74B8B-E623-4B9A-ACB1-E09447295F34}"/>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586" name="n_1mainValue【児童館】&#10;一人当たり面積">
          <a:extLst>
            <a:ext uri="{FF2B5EF4-FFF2-40B4-BE49-F238E27FC236}">
              <a16:creationId xmlns:a16="http://schemas.microsoft.com/office/drawing/2014/main" id="{6D9221AA-D0B4-4746-8763-DDADB0290894}"/>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6C723FF5-E37C-48E2-8B3C-B841EBB821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DFADF416-29B9-4201-B353-348628C72F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E0767C35-B89F-4184-B0E3-ED53B3E82F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F522F34D-91FD-46AE-9193-9B925F84E4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A9B9DA5F-9060-41D1-A3D3-C094318D2E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3A53A046-8D08-4BF1-AD82-3B3218AC3C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ED5EA1FF-65D3-4366-A489-958EFE2863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4FC3A8E9-1B33-40FB-9DAD-4F4DF122DF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758DEE34-42F9-4B84-8005-A761B9DBD6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6F098311-8759-4CC7-953E-713AC48495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a:extLst>
            <a:ext uri="{FF2B5EF4-FFF2-40B4-BE49-F238E27FC236}">
              <a16:creationId xmlns:a16="http://schemas.microsoft.com/office/drawing/2014/main" id="{A73144D2-95B2-42BD-81DB-DF70FB5E7AE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791FF61C-134B-4DFE-8BC9-DA51E85160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a:extLst>
            <a:ext uri="{FF2B5EF4-FFF2-40B4-BE49-F238E27FC236}">
              <a16:creationId xmlns:a16="http://schemas.microsoft.com/office/drawing/2014/main" id="{340E0ECB-F1D0-464A-B839-ADA35EB359D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ECA151D3-FC95-4A2B-B40C-B324A66CC1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E22D5105-E534-4FAD-83EF-B78022146C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E791188E-087E-4F99-A772-9338DC0DE0F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C8644380-7DA6-4FED-8693-E2CDD61F344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5D376B1B-6367-47D6-8296-D7052EC945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79AAA923-12F1-4809-8765-5C44E8722A8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AF90854-E32D-4CBC-AE9B-1946F830C1E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321B48DC-ED78-41BB-B002-C8DF5EB09C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9B440980-499A-435E-8E22-2CEC9527485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9" name="テキスト ボックス 608">
          <a:extLst>
            <a:ext uri="{FF2B5EF4-FFF2-40B4-BE49-F238E27FC236}">
              <a16:creationId xmlns:a16="http://schemas.microsoft.com/office/drawing/2014/main" id="{998D71FB-C701-45CC-9E7B-914DFEE5B6A9}"/>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D1CC4A1B-16FB-4459-A576-42E070B4B0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1" name="テキスト ボックス 610">
          <a:extLst>
            <a:ext uri="{FF2B5EF4-FFF2-40B4-BE49-F238E27FC236}">
              <a16:creationId xmlns:a16="http://schemas.microsoft.com/office/drawing/2014/main" id="{FE6CE1E0-49C7-4992-B3BD-CC7C991EE59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id="{A35CFA2E-3787-4C56-A8CB-E913E5F6B8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13" name="直線コネクタ 612">
          <a:extLst>
            <a:ext uri="{FF2B5EF4-FFF2-40B4-BE49-F238E27FC236}">
              <a16:creationId xmlns:a16="http://schemas.microsoft.com/office/drawing/2014/main" id="{95CF1BF9-6E7F-4353-9CCF-E24B88033904}"/>
            </a:ext>
          </a:extLst>
        </xdr:cNvPr>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14" name="【公民館】&#10;有形固定資産減価償却率最小値テキスト">
          <a:extLst>
            <a:ext uri="{FF2B5EF4-FFF2-40B4-BE49-F238E27FC236}">
              <a16:creationId xmlns:a16="http://schemas.microsoft.com/office/drawing/2014/main" id="{7240320E-5B62-4122-BECD-3C572B7F2084}"/>
            </a:ext>
          </a:extLst>
        </xdr:cNvPr>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15" name="直線コネクタ 614">
          <a:extLst>
            <a:ext uri="{FF2B5EF4-FFF2-40B4-BE49-F238E27FC236}">
              <a16:creationId xmlns:a16="http://schemas.microsoft.com/office/drawing/2014/main" id="{475EADAF-12A0-4722-B791-92A0E9ADE58D}"/>
            </a:ext>
          </a:extLst>
        </xdr:cNvPr>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16" name="【公民館】&#10;有形固定資産減価償却率最大値テキスト">
          <a:extLst>
            <a:ext uri="{FF2B5EF4-FFF2-40B4-BE49-F238E27FC236}">
              <a16:creationId xmlns:a16="http://schemas.microsoft.com/office/drawing/2014/main" id="{A1B1D3F5-BD89-4F94-880E-04CC606D3ED5}"/>
            </a:ext>
          </a:extLst>
        </xdr:cNvPr>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17" name="直線コネクタ 616">
          <a:extLst>
            <a:ext uri="{FF2B5EF4-FFF2-40B4-BE49-F238E27FC236}">
              <a16:creationId xmlns:a16="http://schemas.microsoft.com/office/drawing/2014/main" id="{ABDAD03B-F003-4252-93E2-FD77AE1A3BFA}"/>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18" name="【公民館】&#10;有形固定資産減価償却率平均値テキスト">
          <a:extLst>
            <a:ext uri="{FF2B5EF4-FFF2-40B4-BE49-F238E27FC236}">
              <a16:creationId xmlns:a16="http://schemas.microsoft.com/office/drawing/2014/main" id="{E1BAC11D-1729-4A82-BE8D-0B7C75DE281B}"/>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19" name="フローチャート: 判断 618">
          <a:extLst>
            <a:ext uri="{FF2B5EF4-FFF2-40B4-BE49-F238E27FC236}">
              <a16:creationId xmlns:a16="http://schemas.microsoft.com/office/drawing/2014/main" id="{63BB3474-4583-4A3D-A970-DADED15A773D}"/>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20" name="フローチャート: 判断 619">
          <a:extLst>
            <a:ext uri="{FF2B5EF4-FFF2-40B4-BE49-F238E27FC236}">
              <a16:creationId xmlns:a16="http://schemas.microsoft.com/office/drawing/2014/main" id="{C737ACA3-DDB2-406A-B027-00DF541148BA}"/>
            </a:ext>
          </a:extLst>
        </xdr:cNvPr>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21" name="フローチャート: 判断 620">
          <a:extLst>
            <a:ext uri="{FF2B5EF4-FFF2-40B4-BE49-F238E27FC236}">
              <a16:creationId xmlns:a16="http://schemas.microsoft.com/office/drawing/2014/main" id="{D7D897C0-26D9-434E-9C2B-1C7E8A6AD6ED}"/>
            </a:ext>
          </a:extLst>
        </xdr:cNvPr>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4BB5BFBB-29DB-43ED-B043-94FFEDF042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F0665B6D-F7C8-4669-A649-6E91AFD0DF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8C93928-2B6F-46DD-A5CF-340647BF28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D5BB95CA-A93C-480D-88DC-6FB2C441D0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17EB8EF5-9B0D-4CE2-BCF9-BEC4EAC968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627" name="楕円 626">
          <a:extLst>
            <a:ext uri="{FF2B5EF4-FFF2-40B4-BE49-F238E27FC236}">
              <a16:creationId xmlns:a16="http://schemas.microsoft.com/office/drawing/2014/main" id="{04B42A5E-3AE8-4408-87A6-919B2839A470}"/>
            </a:ext>
          </a:extLst>
        </xdr:cNvPr>
        <xdr:cNvSpPr/>
      </xdr:nvSpPr>
      <xdr:spPr>
        <a:xfrm>
          <a:off x="16268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628" name="【公民館】&#10;有形固定資産減価償却率該当値テキスト">
          <a:extLst>
            <a:ext uri="{FF2B5EF4-FFF2-40B4-BE49-F238E27FC236}">
              <a16:creationId xmlns:a16="http://schemas.microsoft.com/office/drawing/2014/main" id="{064E0366-BAB1-49A7-83F9-D9E12DD4B6E3}"/>
            </a:ext>
          </a:extLst>
        </xdr:cNvPr>
        <xdr:cNvSpPr txBox="1"/>
      </xdr:nvSpPr>
      <xdr:spPr>
        <a:xfrm>
          <a:off x="16357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629" name="楕円 628">
          <a:extLst>
            <a:ext uri="{FF2B5EF4-FFF2-40B4-BE49-F238E27FC236}">
              <a16:creationId xmlns:a16="http://schemas.microsoft.com/office/drawing/2014/main" id="{D712E2BD-7FEF-4EF7-808D-BE101A967853}"/>
            </a:ext>
          </a:extLst>
        </xdr:cNvPr>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72934</xdr:rowOff>
    </xdr:to>
    <xdr:cxnSp macro="">
      <xdr:nvCxnSpPr>
        <xdr:cNvPr id="630" name="直線コネクタ 629">
          <a:extLst>
            <a:ext uri="{FF2B5EF4-FFF2-40B4-BE49-F238E27FC236}">
              <a16:creationId xmlns:a16="http://schemas.microsoft.com/office/drawing/2014/main" id="{BE5A1220-83DC-4E30-857F-1DCCA1D77BFA}"/>
            </a:ext>
          </a:extLst>
        </xdr:cNvPr>
        <xdr:cNvCxnSpPr/>
      </xdr:nvCxnSpPr>
      <xdr:spPr>
        <a:xfrm flipV="1">
          <a:off x="15481300" y="175510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31" name="n_1aveValue【公民館】&#10;有形固定資産減価償却率">
          <a:extLst>
            <a:ext uri="{FF2B5EF4-FFF2-40B4-BE49-F238E27FC236}">
              <a16:creationId xmlns:a16="http://schemas.microsoft.com/office/drawing/2014/main" id="{B2CAB31D-C6E2-4DBB-A012-AAE3DE40C1E8}"/>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32" name="n_2aveValue【公民館】&#10;有形固定資産減価償却率">
          <a:extLst>
            <a:ext uri="{FF2B5EF4-FFF2-40B4-BE49-F238E27FC236}">
              <a16:creationId xmlns:a16="http://schemas.microsoft.com/office/drawing/2014/main" id="{23713C62-CE1E-402B-97A9-81ECE5DC40E2}"/>
            </a:ext>
          </a:extLst>
        </xdr:cNvPr>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633" name="n_1mainValue【公民館】&#10;有形固定資産減価償却率">
          <a:extLst>
            <a:ext uri="{FF2B5EF4-FFF2-40B4-BE49-F238E27FC236}">
              <a16:creationId xmlns:a16="http://schemas.microsoft.com/office/drawing/2014/main" id="{5F859178-2FBD-481E-BD94-CDAA21223D56}"/>
            </a:ext>
          </a:extLst>
        </xdr:cNvPr>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05EE3E78-9027-470C-9090-5283974181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D4ADCEB5-9C50-45AC-B812-FCE744777CF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18BCBCAD-82AC-4C59-82FA-547AB9DB5A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2D43AA32-A111-4F74-AAF4-A51872351D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302D8B3E-3F72-4351-AB37-36B14F292C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3A4390B7-8C83-4E02-B6A4-8BCE0C0D4E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36FB80F3-7CA9-496F-AA40-8DB2356EBF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769C3930-D79A-41C1-A5FE-C6A164DF82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E88D88D7-FC7C-422A-8BE7-8DB3939B97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3639959A-5BA2-4D23-AB48-C4466EEAEE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E240C263-3AFF-492B-95CD-1BF8E0C255F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996727E4-E346-4287-B42A-4BB61AAF58B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1859010A-6F20-43E1-8D30-EFB18ABFE71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BD874915-59C4-45E2-9994-0D46837D792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62F8F178-CDA7-4F98-A7CE-28FE76AF0A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F4F59DE0-45C9-4066-BE1D-20BCA6AB56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54880423-27E2-4C2A-8E39-2F9F44264CC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B19FD986-473F-4674-A951-93F29B7B9FF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98B493BE-FB3C-4AD4-BBC6-DDEF86038A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27EB1735-3831-4EE1-B7F9-CF1F4C244D5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FC8AEB02-EBFC-4D1D-A9BE-2D32E36671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F3F86486-1F9C-4852-A819-6B43FB76266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a:extLst>
            <a:ext uri="{FF2B5EF4-FFF2-40B4-BE49-F238E27FC236}">
              <a16:creationId xmlns:a16="http://schemas.microsoft.com/office/drawing/2014/main" id="{76E1E606-0F9E-4A2B-A7C0-29E444FECD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57" name="直線コネクタ 656">
          <a:extLst>
            <a:ext uri="{FF2B5EF4-FFF2-40B4-BE49-F238E27FC236}">
              <a16:creationId xmlns:a16="http://schemas.microsoft.com/office/drawing/2014/main" id="{AEED7525-E0F8-4128-9AEE-90F780785C84}"/>
            </a:ext>
          </a:extLst>
        </xdr:cNvPr>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58" name="【公民館】&#10;一人当たり面積最小値テキスト">
          <a:extLst>
            <a:ext uri="{FF2B5EF4-FFF2-40B4-BE49-F238E27FC236}">
              <a16:creationId xmlns:a16="http://schemas.microsoft.com/office/drawing/2014/main" id="{BCEDC9D2-C291-4284-A4CA-B5C38956D791}"/>
            </a:ext>
          </a:extLst>
        </xdr:cNvPr>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59" name="直線コネクタ 658">
          <a:extLst>
            <a:ext uri="{FF2B5EF4-FFF2-40B4-BE49-F238E27FC236}">
              <a16:creationId xmlns:a16="http://schemas.microsoft.com/office/drawing/2014/main" id="{FF35D7B1-F647-4551-884C-EA4F1C61F026}"/>
            </a:ext>
          </a:extLst>
        </xdr:cNvPr>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60" name="【公民館】&#10;一人当たり面積最大値テキスト">
          <a:extLst>
            <a:ext uri="{FF2B5EF4-FFF2-40B4-BE49-F238E27FC236}">
              <a16:creationId xmlns:a16="http://schemas.microsoft.com/office/drawing/2014/main" id="{EDF4DC54-7034-4454-AD25-D00891D662D4}"/>
            </a:ext>
          </a:extLst>
        </xdr:cNvPr>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61" name="直線コネクタ 660">
          <a:extLst>
            <a:ext uri="{FF2B5EF4-FFF2-40B4-BE49-F238E27FC236}">
              <a16:creationId xmlns:a16="http://schemas.microsoft.com/office/drawing/2014/main" id="{CE829F09-D02C-4B1C-8821-72DCF6A1AD1B}"/>
            </a:ext>
          </a:extLst>
        </xdr:cNvPr>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62" name="【公民館】&#10;一人当たり面積平均値テキスト">
          <a:extLst>
            <a:ext uri="{FF2B5EF4-FFF2-40B4-BE49-F238E27FC236}">
              <a16:creationId xmlns:a16="http://schemas.microsoft.com/office/drawing/2014/main" id="{BB1D3AEC-852B-4C5E-A275-0885A6EC6F56}"/>
            </a:ext>
          </a:extLst>
        </xdr:cNvPr>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63" name="フローチャート: 判断 662">
          <a:extLst>
            <a:ext uri="{FF2B5EF4-FFF2-40B4-BE49-F238E27FC236}">
              <a16:creationId xmlns:a16="http://schemas.microsoft.com/office/drawing/2014/main" id="{8BE34465-293E-461D-916E-D394E055A974}"/>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64" name="フローチャート: 判断 663">
          <a:extLst>
            <a:ext uri="{FF2B5EF4-FFF2-40B4-BE49-F238E27FC236}">
              <a16:creationId xmlns:a16="http://schemas.microsoft.com/office/drawing/2014/main" id="{7EECC02E-CCF4-4617-B8AF-57F2230071AD}"/>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65" name="フローチャート: 判断 664">
          <a:extLst>
            <a:ext uri="{FF2B5EF4-FFF2-40B4-BE49-F238E27FC236}">
              <a16:creationId xmlns:a16="http://schemas.microsoft.com/office/drawing/2014/main" id="{39D40BDF-0EF7-496A-BE91-610C01B5722D}"/>
            </a:ext>
          </a:extLst>
        </xdr:cNvPr>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9EF027D0-F8DA-41DD-942E-B55CDA3DAB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66134CA8-BC9A-4DC6-977F-3FCE62286F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D359230B-40BA-44C5-87FD-FE0A72FB50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78A09AAE-65F3-416A-BEDB-22F64E0057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4712E7E8-3AB7-4106-982A-D2B4473D04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671" name="楕円 670">
          <a:extLst>
            <a:ext uri="{FF2B5EF4-FFF2-40B4-BE49-F238E27FC236}">
              <a16:creationId xmlns:a16="http://schemas.microsoft.com/office/drawing/2014/main" id="{847F11B2-CCC9-4CE2-A43D-B4901A28674B}"/>
            </a:ext>
          </a:extLst>
        </xdr:cNvPr>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672" name="【公民館】&#10;一人当たり面積該当値テキスト">
          <a:extLst>
            <a:ext uri="{FF2B5EF4-FFF2-40B4-BE49-F238E27FC236}">
              <a16:creationId xmlns:a16="http://schemas.microsoft.com/office/drawing/2014/main" id="{76E7AADA-A566-4E9F-86A1-268AF82D783A}"/>
            </a:ext>
          </a:extLst>
        </xdr:cNvPr>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673" name="楕円 672">
          <a:extLst>
            <a:ext uri="{FF2B5EF4-FFF2-40B4-BE49-F238E27FC236}">
              <a16:creationId xmlns:a16="http://schemas.microsoft.com/office/drawing/2014/main" id="{997A02B7-AF30-495E-A0B7-F313C87FCA2E}"/>
            </a:ext>
          </a:extLst>
        </xdr:cNvPr>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674" name="直線コネクタ 673">
          <a:extLst>
            <a:ext uri="{FF2B5EF4-FFF2-40B4-BE49-F238E27FC236}">
              <a16:creationId xmlns:a16="http://schemas.microsoft.com/office/drawing/2014/main" id="{F65DF1AA-94E5-4D01-AA05-E7BBD82B7C0B}"/>
            </a:ext>
          </a:extLst>
        </xdr:cNvPr>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75" name="n_1aveValue【公民館】&#10;一人当たり面積">
          <a:extLst>
            <a:ext uri="{FF2B5EF4-FFF2-40B4-BE49-F238E27FC236}">
              <a16:creationId xmlns:a16="http://schemas.microsoft.com/office/drawing/2014/main" id="{E4D8D154-9447-4A30-BAF7-F6CE843B9BE1}"/>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76" name="n_2aveValue【公民館】&#10;一人当たり面積">
          <a:extLst>
            <a:ext uri="{FF2B5EF4-FFF2-40B4-BE49-F238E27FC236}">
              <a16:creationId xmlns:a16="http://schemas.microsoft.com/office/drawing/2014/main" id="{1BE70794-90D3-47C9-A77A-7B6790688A22}"/>
            </a:ext>
          </a:extLst>
        </xdr:cNvPr>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677" name="n_1mainValue【公民館】&#10;一人当たり面積">
          <a:extLst>
            <a:ext uri="{FF2B5EF4-FFF2-40B4-BE49-F238E27FC236}">
              <a16:creationId xmlns:a16="http://schemas.microsoft.com/office/drawing/2014/main" id="{B5C7798B-265D-4B3C-9EBD-083F08EEA665}"/>
            </a:ext>
          </a:extLst>
        </xdr:cNvPr>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a:extLst>
            <a:ext uri="{FF2B5EF4-FFF2-40B4-BE49-F238E27FC236}">
              <a16:creationId xmlns:a16="http://schemas.microsoft.com/office/drawing/2014/main" id="{9E0A6DAC-8459-4A1C-A4CE-2410FD6E61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a:extLst>
            <a:ext uri="{FF2B5EF4-FFF2-40B4-BE49-F238E27FC236}">
              <a16:creationId xmlns:a16="http://schemas.microsoft.com/office/drawing/2014/main" id="{5F46C4E0-225F-49CF-894A-E06A6F73B1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a:extLst>
            <a:ext uri="{FF2B5EF4-FFF2-40B4-BE49-F238E27FC236}">
              <a16:creationId xmlns:a16="http://schemas.microsoft.com/office/drawing/2014/main" id="{E0D461F6-546F-4831-8F2B-751D79B837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類似団体と比較して有形固定資産減価償却率が特に高くなっている施設類型は、学校施設と公民館、橋りょうである。これまで、建築後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年を経過した建物が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延床面積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占める学校施設については、個別施設計画に基づき毎年度一定数の学校について大規模改修をしていく予定である。また、公民館についても、計画に基づき大規模改修及び他施設との機能統合や移転など施設のあり方を検討していく。橋りょうについては、引き続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年度に策定した長寿命化計画に基づき改修工事を計画的に推進して、改善に努めていく。今後は、各計画に基づき改修等を推進することで指標の改善に努めていく。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E0F6B3-B4E7-453A-B91A-6C66698949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38C264-23C7-498D-B238-5EE6E5F12B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BF48AE-CD72-4DA3-B9FE-ED4A50935A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7D8A78-1655-44CA-AC1C-0152E68BDB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3BF33E-E6A4-49E9-A1F8-1956FA255D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C9696F-4C40-4603-8328-3FEABB9B2F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53406B-5258-48D7-BB6F-525C87BE73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C1CDD6-3C71-4743-8583-20626FCD1B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1EEA0E-D942-46AE-984E-6AD1F0034A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0F48E5-CA0F-4AAA-A1A1-A8F4778B4B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311,608
304,650
92.78
97,973,165
95,595,893
2,147,362
56,868,008
80,121,774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CFE740-B4C6-4335-8DCA-8047A0A1E9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999125-7271-4B8D-817F-91E9080B25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824804-F41A-4D1B-9A6A-7A33BC4170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6263E3-7A0C-43BE-A057-2618D98E2D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92203B-0C3A-4DC9-8C69-FAA904B4F7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39181F9-7F3B-4F38-BD2E-C84540A1669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5F629D-C1AC-4E7E-8269-4728881D18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3028C4-B6A2-41D4-9DB0-876602FD9E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6E9672-597B-4755-8189-B1E58CAFD7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59625F-161A-44F7-8F91-CEE5832D96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11683D-1D62-4458-8189-170B4FFCB6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D7D0E9-9CA3-4C4F-BAD2-0DCF1712AA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EA19C6-F88A-4CA6-B82E-89AD7ED38E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D85248-F470-481A-AC16-E0C058FADA9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1BD182-C27E-4129-AB6C-4BEA9EFBF2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6E8FC4-9581-401E-BCED-7B009E9C42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E5B8A0-A823-45DA-9F55-EC08F4FB94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524757-060C-4DFC-A97A-A0A424591B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D3DBDAB-3D98-48AA-87E2-3F4FA1A9C22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4DC2FD-A6ED-46FC-9478-5A616BC91FC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87E4AA6-930F-4B52-A7A5-4FED648C4D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8191FCD-B76B-40CE-9EBD-7A869F6F78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44ED641-8BDA-489C-946D-EAD43EFDA5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5A6F09B-E2C7-4332-8370-FA1288A6C27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F2652DC-C1F0-4D29-A9C3-6EF69FDB9BC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60B4589-45E9-4D27-AABC-A3E2E3B9532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EA35F04-A4A4-4324-A9CA-E0241EF8C5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E48AE44-8BF4-4B39-A319-79553175E1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0091319-A660-4E24-82CC-1500071EED2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5DCD10A-3B29-4C29-8298-B9F0AA130D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E146130-716E-49AA-9612-C92E4026AAF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E8A13C1-3558-4769-BF1F-517FF8AC55B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CE2719A-3B8D-46AA-9051-C4A65D83B76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59F599A-3CBB-43D6-A624-67EAEC9580A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B160E27-CB2B-416C-8B5C-EB04480311B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45791B8-8048-495A-8297-ED71D5A5920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AAE557F-5E89-4C2C-97F3-4AB9050142D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64B69D4-2A21-4D39-AEF3-60258AD8483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9CF732D-F2F8-4B98-A44B-2DE2B9DEBC1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279A75A-52AB-40E6-8C93-CCC8C980B62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6499A21-BDAF-4800-946B-2078E9C4F30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FC6D025-2970-4EA4-BDF7-812197BD1A7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FA36C1B-0215-4633-B28B-77171B4CA0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58F3B9E-F70D-4926-9FA4-998DB20CE8D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44D4543-8EE5-437B-913D-8508712564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a:extLst>
            <a:ext uri="{FF2B5EF4-FFF2-40B4-BE49-F238E27FC236}">
              <a16:creationId xmlns:a16="http://schemas.microsoft.com/office/drawing/2014/main" id="{46C2AC8D-992C-4D83-8D77-489571EB9A10}"/>
            </a:ext>
          </a:extLst>
        </xdr:cNvPr>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a:extLst>
            <a:ext uri="{FF2B5EF4-FFF2-40B4-BE49-F238E27FC236}">
              <a16:creationId xmlns:a16="http://schemas.microsoft.com/office/drawing/2014/main" id="{7F8C947D-B3A3-4780-ACCE-C3A3AF4D8987}"/>
            </a:ext>
          </a:extLst>
        </xdr:cNvPr>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a:extLst>
            <a:ext uri="{FF2B5EF4-FFF2-40B4-BE49-F238E27FC236}">
              <a16:creationId xmlns:a16="http://schemas.microsoft.com/office/drawing/2014/main" id="{3DF0946F-5829-44AA-90AA-0A653A6E5643}"/>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a:extLst>
            <a:ext uri="{FF2B5EF4-FFF2-40B4-BE49-F238E27FC236}">
              <a16:creationId xmlns:a16="http://schemas.microsoft.com/office/drawing/2014/main" id="{9E4FE286-88FD-47FF-8F52-845F217E711B}"/>
            </a:ext>
          </a:extLst>
        </xdr:cNvPr>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a:extLst>
            <a:ext uri="{FF2B5EF4-FFF2-40B4-BE49-F238E27FC236}">
              <a16:creationId xmlns:a16="http://schemas.microsoft.com/office/drawing/2014/main" id="{3F6A117A-A6CF-4DCA-AD94-A043305EB3F8}"/>
            </a:ext>
          </a:extLst>
        </xdr:cNvPr>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2" name="【図書館】&#10;有形固定資産減価償却率平均値テキスト">
          <a:extLst>
            <a:ext uri="{FF2B5EF4-FFF2-40B4-BE49-F238E27FC236}">
              <a16:creationId xmlns:a16="http://schemas.microsoft.com/office/drawing/2014/main" id="{9834DAEB-0DA3-4AE5-9569-950AA74C5384}"/>
            </a:ext>
          </a:extLst>
        </xdr:cNvPr>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a:extLst>
            <a:ext uri="{FF2B5EF4-FFF2-40B4-BE49-F238E27FC236}">
              <a16:creationId xmlns:a16="http://schemas.microsoft.com/office/drawing/2014/main" id="{8BCF0B71-4107-4F33-962D-7538DC9F93BE}"/>
            </a:ext>
          </a:extLst>
        </xdr:cNvPr>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BF0F2580-4F34-4933-A6B0-7FD4016D1ADD}"/>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id="{270FE5F7-BF29-4B28-A441-D911E764F844}"/>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78E8C71-016D-4836-A681-7732F84DE7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43EC49C-6531-4EBA-A150-2217294C9F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F6A2D35-5992-43EF-83C9-0F5FAA7AA6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C88CD8-FF0B-4B6A-B964-82598FEC85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65A032-2DCD-468D-9A2A-8A9F0C627C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62956</xdr:rowOff>
    </xdr:from>
    <xdr:to>
      <xdr:col>24</xdr:col>
      <xdr:colOff>114300</xdr:colOff>
      <xdr:row>38</xdr:row>
      <xdr:rowOff>164556</xdr:rowOff>
    </xdr:to>
    <xdr:sp macro="" textlink="">
      <xdr:nvSpPr>
        <xdr:cNvPr id="71" name="楕円 70">
          <a:extLst>
            <a:ext uri="{FF2B5EF4-FFF2-40B4-BE49-F238E27FC236}">
              <a16:creationId xmlns:a16="http://schemas.microsoft.com/office/drawing/2014/main" id="{48C42E20-D0F9-490B-8ACE-ECADDE840981}"/>
            </a:ext>
          </a:extLst>
        </xdr:cNvPr>
        <xdr:cNvSpPr/>
      </xdr:nvSpPr>
      <xdr:spPr>
        <a:xfrm>
          <a:off x="4584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41383</xdr:rowOff>
    </xdr:from>
    <xdr:ext cx="405111" cy="259045"/>
    <xdr:sp macro="" textlink="">
      <xdr:nvSpPr>
        <xdr:cNvPr id="72" name="【図書館】&#10;有形固定資産減価償却率該当値テキスト">
          <a:extLst>
            <a:ext uri="{FF2B5EF4-FFF2-40B4-BE49-F238E27FC236}">
              <a16:creationId xmlns:a16="http://schemas.microsoft.com/office/drawing/2014/main" id="{2EC36B57-07FA-481F-B12C-AF2C1ECEC7AE}"/>
            </a:ext>
          </a:extLst>
        </xdr:cNvPr>
        <xdr:cNvSpPr txBox="1"/>
      </xdr:nvSpPr>
      <xdr:spPr>
        <a:xfrm>
          <a:off x="4673600"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3" name="楕円 72">
          <a:extLst>
            <a:ext uri="{FF2B5EF4-FFF2-40B4-BE49-F238E27FC236}">
              <a16:creationId xmlns:a16="http://schemas.microsoft.com/office/drawing/2014/main" id="{A7C01FF6-BF29-4B29-8CF2-D06173C763A3}"/>
            </a:ext>
          </a:extLst>
        </xdr:cNvPr>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113756</xdr:rowOff>
    </xdr:from>
    <xdr:to>
      <xdr:col>24</xdr:col>
      <xdr:colOff>63500</xdr:colOff>
      <xdr:row>38</xdr:row>
      <xdr:rowOff>149678</xdr:rowOff>
    </xdr:to>
    <xdr:cxnSp macro="">
      <xdr:nvCxnSpPr>
        <xdr:cNvPr id="74" name="直線コネクタ 73">
          <a:extLst>
            <a:ext uri="{FF2B5EF4-FFF2-40B4-BE49-F238E27FC236}">
              <a16:creationId xmlns:a16="http://schemas.microsoft.com/office/drawing/2014/main" id="{20B6B7DE-0ABD-41AA-8AAA-CC5A086A5837}"/>
            </a:ext>
          </a:extLst>
        </xdr:cNvPr>
        <xdr:cNvCxnSpPr/>
      </xdr:nvCxnSpPr>
      <xdr:spPr>
        <a:xfrm flipV="1">
          <a:off x="3797300" y="66288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5" name="n_1aveValue【図書館】&#10;有形固定資産減価償却率">
          <a:extLst>
            <a:ext uri="{FF2B5EF4-FFF2-40B4-BE49-F238E27FC236}">
              <a16:creationId xmlns:a16="http://schemas.microsoft.com/office/drawing/2014/main" id="{40B6BDD4-CAC5-4265-A52A-2F4FEABA219A}"/>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a:extLst>
            <a:ext uri="{FF2B5EF4-FFF2-40B4-BE49-F238E27FC236}">
              <a16:creationId xmlns:a16="http://schemas.microsoft.com/office/drawing/2014/main" id="{9A65CA92-3199-42CF-86A9-BDFC7F5E8450}"/>
            </a:ext>
          </a:extLst>
        </xdr:cNvPr>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77" name="n_1mainValue【図書館】&#10;有形固定資産減価償却率">
          <a:extLst>
            <a:ext uri="{FF2B5EF4-FFF2-40B4-BE49-F238E27FC236}">
              <a16:creationId xmlns:a16="http://schemas.microsoft.com/office/drawing/2014/main" id="{284836EF-626B-45F2-8237-60BA01B11407}"/>
            </a:ext>
          </a:extLst>
        </xdr:cNvPr>
        <xdr:cNvSpPr txBox="1"/>
      </xdr:nvSpPr>
      <xdr:spPr>
        <a:xfrm>
          <a:off x="3582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34EF9469-0A81-4AE5-A91E-31BF9DF9E6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4B441B91-7D4C-415B-AAE6-57EDBC3B0B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1CA11836-0163-4D37-ADE2-1BC93FBCF4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F1E33BED-B612-495F-81F9-993D3698A3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59631EA-C27A-499E-8412-8C98B808E4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B7F9821-0257-49B7-89F0-60DB019DF5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C5EFAF03-501D-476F-B073-896E1DAC04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40FA00CD-D1B9-41A6-9A3E-34624C8C14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23F67AC8-966B-4935-8BD2-3BE6AE89D8D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E00F399C-17FB-4D40-8E1A-2703989173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53A7F059-3FD1-41E4-B3D7-2E478FBA855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E98EC615-6D22-4C92-A1E0-72A3DB0B34B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61F0237-0FC8-422C-9A39-2DEC9137A36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1B9ADF80-1324-4DFC-8711-F728826F6A9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593E2897-6E0C-44B0-B907-1BD56A4DD9C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DAD46578-9D2E-4362-A245-6B3779A985A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39D9A449-E623-4D77-9064-17903AAEAF5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2261C634-5961-4BAA-8D74-09EC7235472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E1D6F49F-1AA2-481D-966D-6B676B00A9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5012A9F8-E7CE-415E-8C01-4D1EED7B48C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BD7AC8D6-8FA5-4989-9F4E-00D855BC78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a:extLst>
            <a:ext uri="{FF2B5EF4-FFF2-40B4-BE49-F238E27FC236}">
              <a16:creationId xmlns:a16="http://schemas.microsoft.com/office/drawing/2014/main" id="{C88AB5E6-0E87-4B5C-BF82-241097F837D5}"/>
            </a:ext>
          </a:extLst>
        </xdr:cNvPr>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a:extLst>
            <a:ext uri="{FF2B5EF4-FFF2-40B4-BE49-F238E27FC236}">
              <a16:creationId xmlns:a16="http://schemas.microsoft.com/office/drawing/2014/main" id="{600A95DB-10CA-4B89-86DC-85F97C983D74}"/>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a:extLst>
            <a:ext uri="{FF2B5EF4-FFF2-40B4-BE49-F238E27FC236}">
              <a16:creationId xmlns:a16="http://schemas.microsoft.com/office/drawing/2014/main" id="{2C64A260-8FE9-4B5B-83A9-E7684071E15D}"/>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a:extLst>
            <a:ext uri="{FF2B5EF4-FFF2-40B4-BE49-F238E27FC236}">
              <a16:creationId xmlns:a16="http://schemas.microsoft.com/office/drawing/2014/main" id="{A7E21D3A-4E95-47A9-8CAC-47D4651A9B18}"/>
            </a:ext>
          </a:extLst>
        </xdr:cNvPr>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a:extLst>
            <a:ext uri="{FF2B5EF4-FFF2-40B4-BE49-F238E27FC236}">
              <a16:creationId xmlns:a16="http://schemas.microsoft.com/office/drawing/2014/main" id="{DDC6940C-04BB-48C0-8C36-C0066EC5E9FD}"/>
            </a:ext>
          </a:extLst>
        </xdr:cNvPr>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4" name="【図書館】&#10;一人当たり面積平均値テキスト">
          <a:extLst>
            <a:ext uri="{FF2B5EF4-FFF2-40B4-BE49-F238E27FC236}">
              <a16:creationId xmlns:a16="http://schemas.microsoft.com/office/drawing/2014/main" id="{7A4CAA91-0919-459B-9E99-F087DEC2D905}"/>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a:extLst>
            <a:ext uri="{FF2B5EF4-FFF2-40B4-BE49-F238E27FC236}">
              <a16:creationId xmlns:a16="http://schemas.microsoft.com/office/drawing/2014/main" id="{40196418-16CD-4EC3-A566-B32D77AA3C7E}"/>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a:extLst>
            <a:ext uri="{FF2B5EF4-FFF2-40B4-BE49-F238E27FC236}">
              <a16:creationId xmlns:a16="http://schemas.microsoft.com/office/drawing/2014/main" id="{81DEECF3-F656-4DE3-8205-4E7FBF2BDFD3}"/>
            </a:ext>
          </a:extLst>
        </xdr:cNvPr>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07" name="フローチャート: 判断 106">
          <a:extLst>
            <a:ext uri="{FF2B5EF4-FFF2-40B4-BE49-F238E27FC236}">
              <a16:creationId xmlns:a16="http://schemas.microsoft.com/office/drawing/2014/main" id="{35EB0100-B517-460A-9F82-23549DC593A3}"/>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AF48F6AD-735B-4863-BB1A-45CFD7F5E8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21B52B0-BCEA-4FB2-AC79-37C2F94DA7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CC88F50-3669-45C7-8C23-88119A39B0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62421A6-2369-48A9-B6D9-AA510F2951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80817AE-298C-4B3C-9930-4A64AB61DF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3" name="楕円 112">
          <a:extLst>
            <a:ext uri="{FF2B5EF4-FFF2-40B4-BE49-F238E27FC236}">
              <a16:creationId xmlns:a16="http://schemas.microsoft.com/office/drawing/2014/main" id="{89BE638D-DDCC-46B9-90E2-512047B6A498}"/>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14" name="【図書館】&#10;一人当たり面積該当値テキスト">
          <a:extLst>
            <a:ext uri="{FF2B5EF4-FFF2-40B4-BE49-F238E27FC236}">
              <a16:creationId xmlns:a16="http://schemas.microsoft.com/office/drawing/2014/main" id="{D6EE1B30-E47C-4D2C-9BB7-6B9253448E1B}"/>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15" name="楕円 114">
          <a:extLst>
            <a:ext uri="{FF2B5EF4-FFF2-40B4-BE49-F238E27FC236}">
              <a16:creationId xmlns:a16="http://schemas.microsoft.com/office/drawing/2014/main" id="{474128CF-C613-4E77-858F-259D58DDF70E}"/>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16" name="直線コネクタ 115">
          <a:extLst>
            <a:ext uri="{FF2B5EF4-FFF2-40B4-BE49-F238E27FC236}">
              <a16:creationId xmlns:a16="http://schemas.microsoft.com/office/drawing/2014/main" id="{9030373B-0B5B-4F20-AEA9-35B33491C890}"/>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17" name="n_1aveValue【図書館】&#10;一人当たり面積">
          <a:extLst>
            <a:ext uri="{FF2B5EF4-FFF2-40B4-BE49-F238E27FC236}">
              <a16:creationId xmlns:a16="http://schemas.microsoft.com/office/drawing/2014/main" id="{AF9FB860-2EE1-49B6-BBF7-6B4C60D119FD}"/>
            </a:ext>
          </a:extLst>
        </xdr:cNvPr>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8" name="n_2aveValue【図書館】&#10;一人当たり面積">
          <a:extLst>
            <a:ext uri="{FF2B5EF4-FFF2-40B4-BE49-F238E27FC236}">
              <a16:creationId xmlns:a16="http://schemas.microsoft.com/office/drawing/2014/main" id="{CB501330-830F-4D33-9EDC-0571AA149DA5}"/>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19" name="n_1mainValue【図書館】&#10;一人当たり面積">
          <a:extLst>
            <a:ext uri="{FF2B5EF4-FFF2-40B4-BE49-F238E27FC236}">
              <a16:creationId xmlns:a16="http://schemas.microsoft.com/office/drawing/2014/main" id="{0EA17C70-E35B-4A6C-8974-66A0C8691752}"/>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55A7090-76FD-4552-B94C-4D6777F9B7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37724C82-3DB1-402A-B0E5-8E978A8353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27C06649-E6D1-42DB-A176-1F7A50933E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A33E007C-D74C-45DC-B06D-14539EFF7E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47A97063-A84E-44B4-818A-18C081777D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64FEB163-0BCD-4B1D-B942-0FC55BFEBC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2B4F5DA5-A61E-497D-A593-868A518B39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3DFEDF1A-E822-4FCF-84A1-46ED9586B1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D4526D39-5E18-42E2-B3DC-71541FD655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9EC116B7-63A1-4937-8C3E-6486DDED62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729EE54B-C678-4E7F-85CF-04F2CBA49D1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a:extLst>
            <a:ext uri="{FF2B5EF4-FFF2-40B4-BE49-F238E27FC236}">
              <a16:creationId xmlns:a16="http://schemas.microsoft.com/office/drawing/2014/main" id="{6F8ADCE9-0702-4338-BCD6-97FD28A7F95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a:extLst>
            <a:ext uri="{FF2B5EF4-FFF2-40B4-BE49-F238E27FC236}">
              <a16:creationId xmlns:a16="http://schemas.microsoft.com/office/drawing/2014/main" id="{2C2C947D-46F8-4A20-B89D-C7B2FDA73EBC}"/>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a:extLst>
            <a:ext uri="{FF2B5EF4-FFF2-40B4-BE49-F238E27FC236}">
              <a16:creationId xmlns:a16="http://schemas.microsoft.com/office/drawing/2014/main" id="{DB8BE346-4842-44B7-9531-6F2155196B9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a:extLst>
            <a:ext uri="{FF2B5EF4-FFF2-40B4-BE49-F238E27FC236}">
              <a16:creationId xmlns:a16="http://schemas.microsoft.com/office/drawing/2014/main" id="{B4BB7BA7-B79A-46B3-99C2-B0A68996589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a:extLst>
            <a:ext uri="{FF2B5EF4-FFF2-40B4-BE49-F238E27FC236}">
              <a16:creationId xmlns:a16="http://schemas.microsoft.com/office/drawing/2014/main" id="{35E97C62-5B54-4D28-9311-F4F3201B83A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a:extLst>
            <a:ext uri="{FF2B5EF4-FFF2-40B4-BE49-F238E27FC236}">
              <a16:creationId xmlns:a16="http://schemas.microsoft.com/office/drawing/2014/main" id="{A58BB046-98FF-45E3-8F78-2E09CC9695E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a:extLst>
            <a:ext uri="{FF2B5EF4-FFF2-40B4-BE49-F238E27FC236}">
              <a16:creationId xmlns:a16="http://schemas.microsoft.com/office/drawing/2014/main" id="{E3005E3B-535C-4565-9EA7-D13A8A3E5D4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a:extLst>
            <a:ext uri="{FF2B5EF4-FFF2-40B4-BE49-F238E27FC236}">
              <a16:creationId xmlns:a16="http://schemas.microsoft.com/office/drawing/2014/main" id="{763BEAFE-3D63-41B8-8C58-037297F0735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6690EECC-0A99-45C9-9C25-87B69D7A9B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6D58C29E-E46B-4940-A50C-5E2601837AA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786E81BF-1810-49B9-9B29-A54F9C3AF5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a:extLst>
            <a:ext uri="{FF2B5EF4-FFF2-40B4-BE49-F238E27FC236}">
              <a16:creationId xmlns:a16="http://schemas.microsoft.com/office/drawing/2014/main" id="{9953A88B-3932-4D84-ACD0-D10A7277B064}"/>
            </a:ext>
          </a:extLst>
        </xdr:cNvPr>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400C5B63-C508-4A8D-A2B4-D53AD9C70F61}"/>
            </a:ext>
          </a:extLst>
        </xdr:cNvPr>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a:extLst>
            <a:ext uri="{FF2B5EF4-FFF2-40B4-BE49-F238E27FC236}">
              <a16:creationId xmlns:a16="http://schemas.microsoft.com/office/drawing/2014/main" id="{6BC0A723-9BC5-4496-8AA4-1ED01C5DDE7B}"/>
            </a:ext>
          </a:extLst>
        </xdr:cNvPr>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a:extLst>
            <a:ext uri="{FF2B5EF4-FFF2-40B4-BE49-F238E27FC236}">
              <a16:creationId xmlns:a16="http://schemas.microsoft.com/office/drawing/2014/main" id="{51CA4105-BD73-48DD-B4E2-E347A4B4C504}"/>
            </a:ext>
          </a:extLst>
        </xdr:cNvPr>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a:extLst>
            <a:ext uri="{FF2B5EF4-FFF2-40B4-BE49-F238E27FC236}">
              <a16:creationId xmlns:a16="http://schemas.microsoft.com/office/drawing/2014/main" id="{5032E3BE-3135-47E0-A84F-CEB1CCCD3BC6}"/>
            </a:ext>
          </a:extLst>
        </xdr:cNvPr>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7743C684-4D2A-4DF5-ADDB-797C9383F2B9}"/>
            </a:ext>
          </a:extLst>
        </xdr:cNvPr>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a:extLst>
            <a:ext uri="{FF2B5EF4-FFF2-40B4-BE49-F238E27FC236}">
              <a16:creationId xmlns:a16="http://schemas.microsoft.com/office/drawing/2014/main" id="{75C47F27-3986-4C05-BCA1-6A52B67D9F77}"/>
            </a:ext>
          </a:extLst>
        </xdr:cNvPr>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a:extLst>
            <a:ext uri="{FF2B5EF4-FFF2-40B4-BE49-F238E27FC236}">
              <a16:creationId xmlns:a16="http://schemas.microsoft.com/office/drawing/2014/main" id="{692C713C-FEE7-4894-9040-EB43F3584F28}"/>
            </a:ext>
          </a:extLst>
        </xdr:cNvPr>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0" name="フローチャート: 判断 149">
          <a:extLst>
            <a:ext uri="{FF2B5EF4-FFF2-40B4-BE49-F238E27FC236}">
              <a16:creationId xmlns:a16="http://schemas.microsoft.com/office/drawing/2014/main" id="{2EB5FF8F-E999-45ED-8326-ECA3F30948EE}"/>
            </a:ext>
          </a:extLst>
        </xdr:cNvPr>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9BA35263-D371-41B8-B9ED-CDA2680DDB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E0DC2F4E-7295-401B-A796-85D622D686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56F87DAB-B183-4D4E-A768-C354D70E4B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FF4281F-ED27-42E3-9C9C-968ECD18D4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7C62E852-21D4-424C-9D6D-7F97E97374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88646</xdr:rowOff>
    </xdr:from>
    <xdr:to>
      <xdr:col>24</xdr:col>
      <xdr:colOff>114300</xdr:colOff>
      <xdr:row>61</xdr:row>
      <xdr:rowOff>18796</xdr:rowOff>
    </xdr:to>
    <xdr:sp macro="" textlink="">
      <xdr:nvSpPr>
        <xdr:cNvPr id="156" name="楕円 155">
          <a:extLst>
            <a:ext uri="{FF2B5EF4-FFF2-40B4-BE49-F238E27FC236}">
              <a16:creationId xmlns:a16="http://schemas.microsoft.com/office/drawing/2014/main" id="{0EA02002-770F-449B-9CBE-EA3B0FD1EE34}"/>
            </a:ext>
          </a:extLst>
        </xdr:cNvPr>
        <xdr:cNvSpPr/>
      </xdr:nvSpPr>
      <xdr:spPr>
        <a:xfrm>
          <a:off x="4584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67073</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41FEA6BF-4136-4353-B886-E571AF10CB94}"/>
            </a:ext>
          </a:extLst>
        </xdr:cNvPr>
        <xdr:cNvSpPr txBox="1"/>
      </xdr:nvSpPr>
      <xdr:spPr>
        <a:xfrm>
          <a:off x="4673600"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58" name="楕円 157">
          <a:extLst>
            <a:ext uri="{FF2B5EF4-FFF2-40B4-BE49-F238E27FC236}">
              <a16:creationId xmlns:a16="http://schemas.microsoft.com/office/drawing/2014/main" id="{33BECAAA-2E61-4832-B94B-397B99013668}"/>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139446</xdr:rowOff>
    </xdr:from>
    <xdr:to>
      <xdr:col>24</xdr:col>
      <xdr:colOff>63500</xdr:colOff>
      <xdr:row>61</xdr:row>
      <xdr:rowOff>0</xdr:rowOff>
    </xdr:to>
    <xdr:cxnSp macro="">
      <xdr:nvCxnSpPr>
        <xdr:cNvPr id="159" name="直線コネクタ 158">
          <a:extLst>
            <a:ext uri="{FF2B5EF4-FFF2-40B4-BE49-F238E27FC236}">
              <a16:creationId xmlns:a16="http://schemas.microsoft.com/office/drawing/2014/main" id="{94A3B623-DD21-4E69-84D8-67779CA29A98}"/>
            </a:ext>
          </a:extLst>
        </xdr:cNvPr>
        <xdr:cNvCxnSpPr/>
      </xdr:nvCxnSpPr>
      <xdr:spPr>
        <a:xfrm flipV="1">
          <a:off x="3797300" y="1042644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0" name="n_1aveValue【体育館・プール】&#10;有形固定資産減価償却率">
          <a:extLst>
            <a:ext uri="{FF2B5EF4-FFF2-40B4-BE49-F238E27FC236}">
              <a16:creationId xmlns:a16="http://schemas.microsoft.com/office/drawing/2014/main" id="{19652CBA-9AE1-41EC-BB44-03DCA8F6AFE4}"/>
            </a:ext>
          </a:extLst>
        </xdr:cNvPr>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1" name="n_2aveValue【体育館・プール】&#10;有形固定資産減価償却率">
          <a:extLst>
            <a:ext uri="{FF2B5EF4-FFF2-40B4-BE49-F238E27FC236}">
              <a16:creationId xmlns:a16="http://schemas.microsoft.com/office/drawing/2014/main" id="{8BA729D6-170A-470B-8409-6355B8B7F7C9}"/>
            </a:ext>
          </a:extLst>
        </xdr:cNvPr>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62" name="n_1mainValue【体育館・プール】&#10;有形固定資産減価償却率">
          <a:extLst>
            <a:ext uri="{FF2B5EF4-FFF2-40B4-BE49-F238E27FC236}">
              <a16:creationId xmlns:a16="http://schemas.microsoft.com/office/drawing/2014/main" id="{F03B3CC4-7631-424E-B047-1C3F8782E127}"/>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2C3429AA-A39C-4F92-B21B-24069D17A7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4FF20D0C-9F15-461E-A7B7-F404B077CA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A6A6CF3B-5FD0-4A4C-9FFC-C1C0D1A2DC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B3ED4366-A4D3-4B69-940E-2A5807F6B7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CAD00D42-8D3D-4080-9144-76DE900618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C11CEFF3-83CA-40E9-B9F6-1C88A88092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EE23EBB-3BAD-4383-B23F-F329E5ECEF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1B398016-6AD1-4964-81D1-4FE39EC59C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8752EB94-154D-4769-985D-3A58B26FBF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AE6C727A-002C-4B55-A440-5ECE1E888E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49730808-0204-4034-9B97-222D7C1E373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id="{41697257-946A-4383-A356-16883840D90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1E99E866-EC0A-4B01-876E-42E49B7651C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id="{CA1D2D9B-DB5D-461B-90B7-C2891685326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AE288853-6628-4DC5-8C9F-7C2DCDE5F99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2398EFCE-66FD-4C74-B49F-7CA7C1A4104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33B19038-09C7-4117-8723-CED69BC05F7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id="{51B6743C-D4F9-4A8F-8B7B-F610CC1C956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1AB629AE-C52B-43EA-A04E-2DA4A62256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id="{A9A69271-5AC2-44E5-BBE0-6B1707CBBC7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46166CF2-B8A0-4272-A245-1F9E50A553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79F37AAB-784C-43E0-BEE0-EDC08181BF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4461B305-EF1D-4AB8-B6DA-E43BFC0D5B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a:extLst>
            <a:ext uri="{FF2B5EF4-FFF2-40B4-BE49-F238E27FC236}">
              <a16:creationId xmlns:a16="http://schemas.microsoft.com/office/drawing/2014/main" id="{68686CDA-3173-4CB6-B51E-655ED294CB0D}"/>
            </a:ext>
          </a:extLst>
        </xdr:cNvPr>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a:extLst>
            <a:ext uri="{FF2B5EF4-FFF2-40B4-BE49-F238E27FC236}">
              <a16:creationId xmlns:a16="http://schemas.microsoft.com/office/drawing/2014/main" id="{C46ED941-0DFB-425F-B77B-44D38985B82D}"/>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a:extLst>
            <a:ext uri="{FF2B5EF4-FFF2-40B4-BE49-F238E27FC236}">
              <a16:creationId xmlns:a16="http://schemas.microsoft.com/office/drawing/2014/main" id="{FDCE4623-7E20-4A52-A441-B138F77239CF}"/>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a:extLst>
            <a:ext uri="{FF2B5EF4-FFF2-40B4-BE49-F238E27FC236}">
              <a16:creationId xmlns:a16="http://schemas.microsoft.com/office/drawing/2014/main" id="{F209A70B-3234-4E56-BEE4-D6DD92FA177E}"/>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a:extLst>
            <a:ext uri="{FF2B5EF4-FFF2-40B4-BE49-F238E27FC236}">
              <a16:creationId xmlns:a16="http://schemas.microsoft.com/office/drawing/2014/main" id="{F0946BAC-CCCD-465A-8338-99E985C84ADC}"/>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191" name="【体育館・プール】&#10;一人当たり面積平均値テキスト">
          <a:extLst>
            <a:ext uri="{FF2B5EF4-FFF2-40B4-BE49-F238E27FC236}">
              <a16:creationId xmlns:a16="http://schemas.microsoft.com/office/drawing/2014/main" id="{0A9F1E51-D745-4DEF-8057-A2282449A2C1}"/>
            </a:ext>
          </a:extLst>
        </xdr:cNvPr>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a:extLst>
            <a:ext uri="{FF2B5EF4-FFF2-40B4-BE49-F238E27FC236}">
              <a16:creationId xmlns:a16="http://schemas.microsoft.com/office/drawing/2014/main" id="{1F67E4F9-07A3-4010-B82E-57A50C80A374}"/>
            </a:ext>
          </a:extLst>
        </xdr:cNvPr>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a:extLst>
            <a:ext uri="{FF2B5EF4-FFF2-40B4-BE49-F238E27FC236}">
              <a16:creationId xmlns:a16="http://schemas.microsoft.com/office/drawing/2014/main" id="{5341582E-9E8B-4CE6-BE54-59F9E871E81C}"/>
            </a:ext>
          </a:extLst>
        </xdr:cNvPr>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4" name="フローチャート: 判断 193">
          <a:extLst>
            <a:ext uri="{FF2B5EF4-FFF2-40B4-BE49-F238E27FC236}">
              <a16:creationId xmlns:a16="http://schemas.microsoft.com/office/drawing/2014/main" id="{F1657A4D-58AE-45A8-84A8-F44087F6CFDA}"/>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62BDA27-B92C-4C9F-B52C-5A1FB766B4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10838F4A-313A-4B29-9CC9-ABCFD50D45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2DE69FEF-DA5B-4F69-AA22-A45370ABB3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3FA65919-D16E-468A-BAC9-61E437FA1E2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6E02F6A8-71F7-4036-9A73-CDBD2DE071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00" name="楕円 199">
          <a:extLst>
            <a:ext uri="{FF2B5EF4-FFF2-40B4-BE49-F238E27FC236}">
              <a16:creationId xmlns:a16="http://schemas.microsoft.com/office/drawing/2014/main" id="{7A7B9DF3-05D8-4D47-B9E0-FD61994E01B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01" name="【体育館・プール】&#10;一人当たり面積該当値テキスト">
          <a:extLst>
            <a:ext uri="{FF2B5EF4-FFF2-40B4-BE49-F238E27FC236}">
              <a16:creationId xmlns:a16="http://schemas.microsoft.com/office/drawing/2014/main" id="{203C34C7-7748-472F-BDF0-4519746C35D5}"/>
            </a:ext>
          </a:extLst>
        </xdr:cNvPr>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02" name="楕円 201">
          <a:extLst>
            <a:ext uri="{FF2B5EF4-FFF2-40B4-BE49-F238E27FC236}">
              <a16:creationId xmlns:a16="http://schemas.microsoft.com/office/drawing/2014/main" id="{B9AA1DA2-3F62-4D7F-A5B8-2D7456B39649}"/>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03" name="直線コネクタ 202">
          <a:extLst>
            <a:ext uri="{FF2B5EF4-FFF2-40B4-BE49-F238E27FC236}">
              <a16:creationId xmlns:a16="http://schemas.microsoft.com/office/drawing/2014/main" id="{18DC3DB5-CC8E-4396-8C01-89D82AFFB0AB}"/>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04" name="n_1aveValue【体育館・プール】&#10;一人当たり面積">
          <a:extLst>
            <a:ext uri="{FF2B5EF4-FFF2-40B4-BE49-F238E27FC236}">
              <a16:creationId xmlns:a16="http://schemas.microsoft.com/office/drawing/2014/main" id="{35BDFEC2-09FD-4761-8AE4-A3E1C1BA653D}"/>
            </a:ext>
          </a:extLst>
        </xdr:cNvPr>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5" name="n_2aveValue【体育館・プール】&#10;一人当たり面積">
          <a:extLst>
            <a:ext uri="{FF2B5EF4-FFF2-40B4-BE49-F238E27FC236}">
              <a16:creationId xmlns:a16="http://schemas.microsoft.com/office/drawing/2014/main" id="{6664F215-7771-439F-8F63-2D2A7E4FB744}"/>
            </a:ext>
          </a:extLst>
        </xdr:cNvPr>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06" name="n_1mainValue【体育館・プール】&#10;一人当たり面積">
          <a:extLst>
            <a:ext uri="{FF2B5EF4-FFF2-40B4-BE49-F238E27FC236}">
              <a16:creationId xmlns:a16="http://schemas.microsoft.com/office/drawing/2014/main" id="{6BB67374-1CD0-49A3-8E11-75A45F43BCF8}"/>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571EE8C5-E04D-4B2B-96C3-59905C86AF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FF0E2174-8C4A-4EE6-A2DE-62A4D5B700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C031503-77E6-4011-9D90-5DD71F9C4C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13BB4FF0-B0BC-4812-98D4-DAD86AB350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C7A65E40-C65C-4C30-BA71-689DADC91D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A42C8B51-3DE7-4D3B-B141-49990C0BCF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9BC9EF71-27C4-43AD-93CD-E888E59C74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B987CEA2-70D8-45FA-A3FB-D401FA21B0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9F0FAD1F-A7A1-4539-9F13-4E1598FA8C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2BE8D6A2-9712-48E7-A206-4E1FCD4372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3ACF673-8EFA-4E9B-B325-53F6BE6C040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AF9CAE7-B6D7-4A6E-B9BC-12FE8E87B4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475538C5-165E-45C8-9D1B-619F2FC03CC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C8D88A9B-BCC9-4A1B-8C9F-8612166371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3DDEEA11-504E-4C23-9CAD-AAEE4C3684B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FBA06E1E-6ACF-4402-A7A9-402CDB4EE0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5F0EB94E-26AD-4E41-B8DC-37EB0939FDE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FA3BBE42-C9B5-41FA-8776-E421DD818BF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ACF103-2CB8-4188-A884-A937B96B4D6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675EFBBB-5A79-4195-800C-DF2ED3942E5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163C2278-AA4D-4ED9-BA11-3CB9C29463A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F538E291-3B20-4350-B9BD-6C62ECED77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56DB402F-231B-4A24-AACC-1DEAF64A309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a:extLst>
            <a:ext uri="{FF2B5EF4-FFF2-40B4-BE49-F238E27FC236}">
              <a16:creationId xmlns:a16="http://schemas.microsoft.com/office/drawing/2014/main" id="{02F74E9D-7809-4151-AF0F-A65D9074F20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a:extLst>
            <a:ext uri="{FF2B5EF4-FFF2-40B4-BE49-F238E27FC236}">
              <a16:creationId xmlns:a16="http://schemas.microsoft.com/office/drawing/2014/main" id="{4770AC7F-3E1A-41F4-89AD-E4B0016F7AAE}"/>
            </a:ext>
          </a:extLst>
        </xdr:cNvPr>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a:extLst>
            <a:ext uri="{FF2B5EF4-FFF2-40B4-BE49-F238E27FC236}">
              <a16:creationId xmlns:a16="http://schemas.microsoft.com/office/drawing/2014/main" id="{8932702F-2424-44FF-9BA2-23CAF1F082BB}"/>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a:extLst>
            <a:ext uri="{FF2B5EF4-FFF2-40B4-BE49-F238E27FC236}">
              <a16:creationId xmlns:a16="http://schemas.microsoft.com/office/drawing/2014/main" id="{3023B98E-43BD-405A-B2A4-DB09CD0AA5A8}"/>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a:extLst>
            <a:ext uri="{FF2B5EF4-FFF2-40B4-BE49-F238E27FC236}">
              <a16:creationId xmlns:a16="http://schemas.microsoft.com/office/drawing/2014/main" id="{E1E7F563-8AB4-4F7F-A745-7AAF3A787FB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a:extLst>
            <a:ext uri="{FF2B5EF4-FFF2-40B4-BE49-F238E27FC236}">
              <a16:creationId xmlns:a16="http://schemas.microsoft.com/office/drawing/2014/main" id="{93D9A20F-F548-4BBB-A3A9-3E24573785FB}"/>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36" name="【福祉施設】&#10;有形固定資産減価償却率平均値テキスト">
          <a:extLst>
            <a:ext uri="{FF2B5EF4-FFF2-40B4-BE49-F238E27FC236}">
              <a16:creationId xmlns:a16="http://schemas.microsoft.com/office/drawing/2014/main" id="{7B6010C2-A93D-4F8E-9FD7-807063598817}"/>
            </a:ext>
          </a:extLst>
        </xdr:cNvPr>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a:extLst>
            <a:ext uri="{FF2B5EF4-FFF2-40B4-BE49-F238E27FC236}">
              <a16:creationId xmlns:a16="http://schemas.microsoft.com/office/drawing/2014/main" id="{7AED3F14-0170-46B0-8D9C-5B933D95C4F9}"/>
            </a:ext>
          </a:extLst>
        </xdr:cNvPr>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a:extLst>
            <a:ext uri="{FF2B5EF4-FFF2-40B4-BE49-F238E27FC236}">
              <a16:creationId xmlns:a16="http://schemas.microsoft.com/office/drawing/2014/main" id="{94C1A43A-AA6B-421B-9E60-13F2387A8628}"/>
            </a:ext>
          </a:extLst>
        </xdr:cNvPr>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39" name="フローチャート: 判断 238">
          <a:extLst>
            <a:ext uri="{FF2B5EF4-FFF2-40B4-BE49-F238E27FC236}">
              <a16:creationId xmlns:a16="http://schemas.microsoft.com/office/drawing/2014/main" id="{CE9C1A29-1933-4D7D-85E6-902784D84D39}"/>
            </a:ext>
          </a:extLst>
        </xdr:cNvPr>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E9430932-A526-4878-8FB1-EB7A6424D7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2EC5EDA-B51B-4AB1-AD45-1ADEA1CC3D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139EBB78-60B3-4E46-ADA3-1A6199ECCE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D11C9FC7-87A4-45EF-AAA3-2EA2EA2783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6A2B4C7C-AB41-46CF-87EE-A83DA7D06D9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5" name="楕円 244">
          <a:extLst>
            <a:ext uri="{FF2B5EF4-FFF2-40B4-BE49-F238E27FC236}">
              <a16:creationId xmlns:a16="http://schemas.microsoft.com/office/drawing/2014/main" id="{6AD80C81-94D3-4782-AAAA-C153E381B0EE}"/>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46" name="【福祉施設】&#10;有形固定資産減価償却率該当値テキスト">
          <a:extLst>
            <a:ext uri="{FF2B5EF4-FFF2-40B4-BE49-F238E27FC236}">
              <a16:creationId xmlns:a16="http://schemas.microsoft.com/office/drawing/2014/main" id="{BBA3F7F0-0A37-46F6-99B3-976B080A16A1}"/>
            </a:ext>
          </a:extLst>
        </xdr:cNvPr>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247" name="楕円 246">
          <a:extLst>
            <a:ext uri="{FF2B5EF4-FFF2-40B4-BE49-F238E27FC236}">
              <a16:creationId xmlns:a16="http://schemas.microsoft.com/office/drawing/2014/main" id="{3B727878-9997-4689-9E78-2392C3D6CE01}"/>
            </a:ext>
          </a:extLst>
        </xdr:cNvPr>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28575</xdr:rowOff>
    </xdr:to>
    <xdr:cxnSp macro="">
      <xdr:nvCxnSpPr>
        <xdr:cNvPr id="248" name="直線コネクタ 247">
          <a:extLst>
            <a:ext uri="{FF2B5EF4-FFF2-40B4-BE49-F238E27FC236}">
              <a16:creationId xmlns:a16="http://schemas.microsoft.com/office/drawing/2014/main" id="{7E4ACA71-6799-4EF4-8C24-316446EE9FDA}"/>
            </a:ext>
          </a:extLst>
        </xdr:cNvPr>
        <xdr:cNvCxnSpPr/>
      </xdr:nvCxnSpPr>
      <xdr:spPr>
        <a:xfrm flipV="1">
          <a:off x="3797300" y="139026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49" name="n_1aveValue【福祉施設】&#10;有形固定資産減価償却率">
          <a:extLst>
            <a:ext uri="{FF2B5EF4-FFF2-40B4-BE49-F238E27FC236}">
              <a16:creationId xmlns:a16="http://schemas.microsoft.com/office/drawing/2014/main" id="{AD37CB27-E381-43F5-BDE1-ABF326F3711E}"/>
            </a:ext>
          </a:extLst>
        </xdr:cNvPr>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50" name="n_2aveValue【福祉施設】&#10;有形固定資産減価償却率">
          <a:extLst>
            <a:ext uri="{FF2B5EF4-FFF2-40B4-BE49-F238E27FC236}">
              <a16:creationId xmlns:a16="http://schemas.microsoft.com/office/drawing/2014/main" id="{68ABEDA7-2A3C-4D83-AF99-CD510825133D}"/>
            </a:ext>
          </a:extLst>
        </xdr:cNvPr>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95902</xdr:rowOff>
    </xdr:from>
    <xdr:ext cx="405111" cy="259045"/>
    <xdr:sp macro="" textlink="">
      <xdr:nvSpPr>
        <xdr:cNvPr id="251" name="n_1mainValue【福祉施設】&#10;有形固定資産減価償却率">
          <a:extLst>
            <a:ext uri="{FF2B5EF4-FFF2-40B4-BE49-F238E27FC236}">
              <a16:creationId xmlns:a16="http://schemas.microsoft.com/office/drawing/2014/main" id="{C358B0E1-512D-4F00-91D3-719B324EF37E}"/>
            </a:ext>
          </a:extLst>
        </xdr:cNvPr>
        <xdr:cNvSpPr txBox="1"/>
      </xdr:nvSpPr>
      <xdr:spPr>
        <a:xfrm>
          <a:off x="3582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E27CAD20-08EC-4560-9393-9AF2DE4281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5AE2526C-0385-4F2A-98E6-1E80FE8F3B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297376ED-D1DB-4570-A87D-7F09B65F71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2EF8EB52-BCE3-420D-A6F1-BF731EB1CB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A3D8EB88-C03D-4E11-9991-65022561CC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2E4C94E2-CA61-40A8-898A-7E4CC361D9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71BDE0EB-F313-4CCA-AF11-C2FC45DC44E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A2BE925-AC71-496A-9AFE-1A15296F01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3BD34F78-E7EE-4B37-B16B-93148908A7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6F4613D5-4B7A-4BD5-A741-86A4647E87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D31082D3-7BD3-470B-AB0D-89E40333DE9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7C8C219-AFF7-489E-BCC2-4499C1854C6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8CC8E645-AE38-44AF-9F83-F3731CB60AC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D4F8ABD-C638-4C01-93AA-2AD43E212AC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3E7882DE-C3ED-4E2C-B764-5D85300CB79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1DB59590-60FE-4998-8697-5021880AF54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5D52EBBA-210D-4A3C-9D40-23A94CFB322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D41FDFAD-38F8-4526-8C89-6BE744D4A30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A3ADE096-0424-4CF7-9C63-EE220ACD91A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CB3F361-2E05-4813-B238-5BFD992422D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51417FA0-9311-4B26-A3D4-5E6CEF8CAF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1629B111-80E7-4EC8-B8D5-E782C12528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4CE7585B-817A-43F9-A5B3-40DF7D8587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a:extLst>
            <a:ext uri="{FF2B5EF4-FFF2-40B4-BE49-F238E27FC236}">
              <a16:creationId xmlns:a16="http://schemas.microsoft.com/office/drawing/2014/main" id="{608E0717-2340-4670-BE84-7A8C6CC46884}"/>
            </a:ext>
          </a:extLst>
        </xdr:cNvPr>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a:extLst>
            <a:ext uri="{FF2B5EF4-FFF2-40B4-BE49-F238E27FC236}">
              <a16:creationId xmlns:a16="http://schemas.microsoft.com/office/drawing/2014/main" id="{6C2D00DE-5579-41A1-BF3C-EC029FBB4FBF}"/>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a:extLst>
            <a:ext uri="{FF2B5EF4-FFF2-40B4-BE49-F238E27FC236}">
              <a16:creationId xmlns:a16="http://schemas.microsoft.com/office/drawing/2014/main" id="{EE461029-5DBB-4711-9A69-35EB4FAC1229}"/>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a:extLst>
            <a:ext uri="{FF2B5EF4-FFF2-40B4-BE49-F238E27FC236}">
              <a16:creationId xmlns:a16="http://schemas.microsoft.com/office/drawing/2014/main" id="{1D3AD516-21F3-4258-BD20-214541377A9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a:extLst>
            <a:ext uri="{FF2B5EF4-FFF2-40B4-BE49-F238E27FC236}">
              <a16:creationId xmlns:a16="http://schemas.microsoft.com/office/drawing/2014/main" id="{05677CFB-C956-4DB2-9989-94B604C17DC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80" name="【福祉施設】&#10;一人当たり面積平均値テキスト">
          <a:extLst>
            <a:ext uri="{FF2B5EF4-FFF2-40B4-BE49-F238E27FC236}">
              <a16:creationId xmlns:a16="http://schemas.microsoft.com/office/drawing/2014/main" id="{4C4C0387-4ED5-4888-8131-BC0FD9F8AF28}"/>
            </a:ext>
          </a:extLst>
        </xdr:cNvPr>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a:extLst>
            <a:ext uri="{FF2B5EF4-FFF2-40B4-BE49-F238E27FC236}">
              <a16:creationId xmlns:a16="http://schemas.microsoft.com/office/drawing/2014/main" id="{9A593AD5-06F9-4E5D-83EC-6EE6D7F07754}"/>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a:extLst>
            <a:ext uri="{FF2B5EF4-FFF2-40B4-BE49-F238E27FC236}">
              <a16:creationId xmlns:a16="http://schemas.microsoft.com/office/drawing/2014/main" id="{C1350F16-FE54-424A-84FA-62C6BB41FA16}"/>
            </a:ext>
          </a:extLst>
        </xdr:cNvPr>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83" name="フローチャート: 判断 282">
          <a:extLst>
            <a:ext uri="{FF2B5EF4-FFF2-40B4-BE49-F238E27FC236}">
              <a16:creationId xmlns:a16="http://schemas.microsoft.com/office/drawing/2014/main" id="{95AAB5F1-7623-4E47-B9DB-45EC4082C9AF}"/>
            </a:ext>
          </a:extLst>
        </xdr:cNvPr>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111C431-CE5F-4F1A-B1B5-166932918CF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CAB58A2-906B-4901-9475-912B944625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14863B5-7D99-4F8A-9F66-72012A015C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1BEAE13-3C47-41F6-9CA2-CFA1B6119C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14407B8-C0F4-428C-8AA9-E4B94B0A26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289" name="楕円 288">
          <a:extLst>
            <a:ext uri="{FF2B5EF4-FFF2-40B4-BE49-F238E27FC236}">
              <a16:creationId xmlns:a16="http://schemas.microsoft.com/office/drawing/2014/main" id="{6E8DCC8B-BDA8-428A-AFD9-383AFCACEBF9}"/>
            </a:ext>
          </a:extLst>
        </xdr:cNvPr>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290" name="【福祉施設】&#10;一人当たり面積該当値テキスト">
          <a:extLst>
            <a:ext uri="{FF2B5EF4-FFF2-40B4-BE49-F238E27FC236}">
              <a16:creationId xmlns:a16="http://schemas.microsoft.com/office/drawing/2014/main" id="{5E35A21A-4343-4641-90E9-B03054A12298}"/>
            </a:ext>
          </a:extLst>
        </xdr:cNvPr>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xdr:rowOff>
    </xdr:from>
    <xdr:to>
      <xdr:col>50</xdr:col>
      <xdr:colOff>165100</xdr:colOff>
      <xdr:row>84</xdr:row>
      <xdr:rowOff>114300</xdr:rowOff>
    </xdr:to>
    <xdr:sp macro="" textlink="">
      <xdr:nvSpPr>
        <xdr:cNvPr id="291" name="楕円 290">
          <a:extLst>
            <a:ext uri="{FF2B5EF4-FFF2-40B4-BE49-F238E27FC236}">
              <a16:creationId xmlns:a16="http://schemas.microsoft.com/office/drawing/2014/main" id="{C8C58A77-4E4C-4485-AA60-10227E38E9DD}"/>
            </a:ext>
          </a:extLst>
        </xdr:cNvPr>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84</xdr:row>
      <xdr:rowOff>63500</xdr:rowOff>
    </xdr:to>
    <xdr:cxnSp macro="">
      <xdr:nvCxnSpPr>
        <xdr:cNvPr id="292" name="直線コネクタ 291">
          <a:extLst>
            <a:ext uri="{FF2B5EF4-FFF2-40B4-BE49-F238E27FC236}">
              <a16:creationId xmlns:a16="http://schemas.microsoft.com/office/drawing/2014/main" id="{3F35132B-E586-4900-B4E5-244DE8F8B928}"/>
            </a:ext>
          </a:extLst>
        </xdr:cNvPr>
        <xdr:cNvCxnSpPr/>
      </xdr:nvCxnSpPr>
      <xdr:spPr>
        <a:xfrm>
          <a:off x="9639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293" name="n_1aveValue【福祉施設】&#10;一人当たり面積">
          <a:extLst>
            <a:ext uri="{FF2B5EF4-FFF2-40B4-BE49-F238E27FC236}">
              <a16:creationId xmlns:a16="http://schemas.microsoft.com/office/drawing/2014/main" id="{4E2D624C-A35C-49D7-ACE5-0AD70EB002D7}"/>
            </a:ext>
          </a:extLst>
        </xdr:cNvPr>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294" name="n_2aveValue【福祉施設】&#10;一人当たり面積">
          <a:extLst>
            <a:ext uri="{FF2B5EF4-FFF2-40B4-BE49-F238E27FC236}">
              <a16:creationId xmlns:a16="http://schemas.microsoft.com/office/drawing/2014/main" id="{BDFF39FE-3987-4D7F-8932-3D9A5A4B2AE9}"/>
            </a:ext>
          </a:extLst>
        </xdr:cNvPr>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105427</xdr:rowOff>
    </xdr:from>
    <xdr:ext cx="469744" cy="259045"/>
    <xdr:sp macro="" textlink="">
      <xdr:nvSpPr>
        <xdr:cNvPr id="295" name="n_1mainValue【福祉施設】&#10;一人当たり面積">
          <a:extLst>
            <a:ext uri="{FF2B5EF4-FFF2-40B4-BE49-F238E27FC236}">
              <a16:creationId xmlns:a16="http://schemas.microsoft.com/office/drawing/2014/main" id="{2A11607E-F125-406D-9EB9-EEF749E8E6B8}"/>
            </a:ext>
          </a:extLst>
        </xdr:cNvPr>
        <xdr:cNvSpPr txBox="1"/>
      </xdr:nvSpPr>
      <xdr:spPr>
        <a:xfrm>
          <a:off x="9391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C0AEECF6-E79E-4762-8353-0AB1FDA22F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9C2498EA-90CA-45D0-A110-6F28F44864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3FE392A2-434B-4D96-A585-EBA4EDF6D5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85A86992-BB82-4503-90A1-549BF4A26E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B47B5ECB-3B87-4578-B126-F6748B711B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8853BAC2-1B91-442F-9173-C2AA89026C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CA1F681A-84DE-456A-8465-BD080ABCAF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2BF993E9-A088-439C-8AB5-8F472BE7645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96FBC81C-CA1A-4257-ABAF-63C9C5034B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E9AFC155-1E7D-43C5-9078-82DC340BE8B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a:extLst>
            <a:ext uri="{FF2B5EF4-FFF2-40B4-BE49-F238E27FC236}">
              <a16:creationId xmlns:a16="http://schemas.microsoft.com/office/drawing/2014/main" id="{9FA88388-99C2-40F3-8A1A-FD49E59489D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a:extLst>
            <a:ext uri="{FF2B5EF4-FFF2-40B4-BE49-F238E27FC236}">
              <a16:creationId xmlns:a16="http://schemas.microsoft.com/office/drawing/2014/main" id="{608EDF29-BCA5-4F1C-8FBA-BE942CED458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a:extLst>
            <a:ext uri="{FF2B5EF4-FFF2-40B4-BE49-F238E27FC236}">
              <a16:creationId xmlns:a16="http://schemas.microsoft.com/office/drawing/2014/main" id="{889B7727-4A13-453F-B4A6-638368D5C777}"/>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a:extLst>
            <a:ext uri="{FF2B5EF4-FFF2-40B4-BE49-F238E27FC236}">
              <a16:creationId xmlns:a16="http://schemas.microsoft.com/office/drawing/2014/main" id="{EE77F1A3-BF58-46E9-849A-328CCB6C782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a:extLst>
            <a:ext uri="{FF2B5EF4-FFF2-40B4-BE49-F238E27FC236}">
              <a16:creationId xmlns:a16="http://schemas.microsoft.com/office/drawing/2014/main" id="{7EEEBEDB-DC2A-4846-9B38-E05A4A4F74B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a:extLst>
            <a:ext uri="{FF2B5EF4-FFF2-40B4-BE49-F238E27FC236}">
              <a16:creationId xmlns:a16="http://schemas.microsoft.com/office/drawing/2014/main" id="{65BD8364-3057-498E-8DCB-BEB286F9B54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a:extLst>
            <a:ext uri="{FF2B5EF4-FFF2-40B4-BE49-F238E27FC236}">
              <a16:creationId xmlns:a16="http://schemas.microsoft.com/office/drawing/2014/main" id="{DE04B356-7E5B-4306-91E3-EA9637BFD9F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a:extLst>
            <a:ext uri="{FF2B5EF4-FFF2-40B4-BE49-F238E27FC236}">
              <a16:creationId xmlns:a16="http://schemas.microsoft.com/office/drawing/2014/main" id="{3399BE5F-8257-46B5-8A19-0B655CED73D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a:extLst>
            <a:ext uri="{FF2B5EF4-FFF2-40B4-BE49-F238E27FC236}">
              <a16:creationId xmlns:a16="http://schemas.microsoft.com/office/drawing/2014/main" id="{87C4F72D-22AB-4F1C-9BE1-947207C48F2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a:extLst>
            <a:ext uri="{FF2B5EF4-FFF2-40B4-BE49-F238E27FC236}">
              <a16:creationId xmlns:a16="http://schemas.microsoft.com/office/drawing/2014/main" id="{6709A337-A72B-4951-8B57-2C6AFAB8295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a:extLst>
            <a:ext uri="{FF2B5EF4-FFF2-40B4-BE49-F238E27FC236}">
              <a16:creationId xmlns:a16="http://schemas.microsoft.com/office/drawing/2014/main" id="{FEE48828-7305-4EF8-9B82-C77453DD99B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6B282C79-220D-4AA9-890D-2D0E5DF5A0B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95F2F7AF-9ADF-4A81-801D-53FEFDDC225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a:extLst>
            <a:ext uri="{FF2B5EF4-FFF2-40B4-BE49-F238E27FC236}">
              <a16:creationId xmlns:a16="http://schemas.microsoft.com/office/drawing/2014/main" id="{99550451-60B1-4519-B762-F4B10BD92EE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a:extLst>
            <a:ext uri="{FF2B5EF4-FFF2-40B4-BE49-F238E27FC236}">
              <a16:creationId xmlns:a16="http://schemas.microsoft.com/office/drawing/2014/main" id="{74C45013-8B1F-46B3-A29E-2FE9BE271F39}"/>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a:extLst>
            <a:ext uri="{FF2B5EF4-FFF2-40B4-BE49-F238E27FC236}">
              <a16:creationId xmlns:a16="http://schemas.microsoft.com/office/drawing/2014/main" id="{91DA54CE-5A78-40E8-9059-0C005B6BA1BD}"/>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a:extLst>
            <a:ext uri="{FF2B5EF4-FFF2-40B4-BE49-F238E27FC236}">
              <a16:creationId xmlns:a16="http://schemas.microsoft.com/office/drawing/2014/main" id="{6E1B140A-5D4A-4D6C-BE00-DC212A4152B8}"/>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a:extLst>
            <a:ext uri="{FF2B5EF4-FFF2-40B4-BE49-F238E27FC236}">
              <a16:creationId xmlns:a16="http://schemas.microsoft.com/office/drawing/2014/main" id="{C56C1743-C0AA-450C-B97E-711FE81C5B2C}"/>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a:extLst>
            <a:ext uri="{FF2B5EF4-FFF2-40B4-BE49-F238E27FC236}">
              <a16:creationId xmlns:a16="http://schemas.microsoft.com/office/drawing/2014/main" id="{257737B7-1BC9-4330-8C26-6B9FD6844D99}"/>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25" name="【市民会館】&#10;有形固定資産減価償却率平均値テキスト">
          <a:extLst>
            <a:ext uri="{FF2B5EF4-FFF2-40B4-BE49-F238E27FC236}">
              <a16:creationId xmlns:a16="http://schemas.microsoft.com/office/drawing/2014/main" id="{90E59FCE-B779-46C8-9EC3-5AF3C03A5695}"/>
            </a:ext>
          </a:extLst>
        </xdr:cNvPr>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a:extLst>
            <a:ext uri="{FF2B5EF4-FFF2-40B4-BE49-F238E27FC236}">
              <a16:creationId xmlns:a16="http://schemas.microsoft.com/office/drawing/2014/main" id="{579B21C9-31E2-4393-B2BB-BE399E88072B}"/>
            </a:ext>
          </a:extLst>
        </xdr:cNvPr>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a:extLst>
            <a:ext uri="{FF2B5EF4-FFF2-40B4-BE49-F238E27FC236}">
              <a16:creationId xmlns:a16="http://schemas.microsoft.com/office/drawing/2014/main" id="{48CDBECF-4AE6-4122-A3E6-5E7F056435D6}"/>
            </a:ext>
          </a:extLst>
        </xdr:cNvPr>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28" name="フローチャート: 判断 327">
          <a:extLst>
            <a:ext uri="{FF2B5EF4-FFF2-40B4-BE49-F238E27FC236}">
              <a16:creationId xmlns:a16="http://schemas.microsoft.com/office/drawing/2014/main" id="{51DDC5E6-CC84-4526-B0AA-8EB87F9D4A50}"/>
            </a:ext>
          </a:extLst>
        </xdr:cNvPr>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7E8A9EA0-9034-4768-9232-3BEDDF8264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6C50D3AD-4E46-471F-A1DF-D3F339692B9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AC4910DA-A8DF-4950-B3BA-6E3AC1CAC09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DA07B42-CF9A-41D2-BA65-D5583FAAD69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E210852-FFEF-4057-A4D8-A98648C168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63500</xdr:rowOff>
    </xdr:from>
    <xdr:to>
      <xdr:col>24</xdr:col>
      <xdr:colOff>114300</xdr:colOff>
      <xdr:row>101</xdr:row>
      <xdr:rowOff>165100</xdr:rowOff>
    </xdr:to>
    <xdr:sp macro="" textlink="">
      <xdr:nvSpPr>
        <xdr:cNvPr id="334" name="楕円 333">
          <a:extLst>
            <a:ext uri="{FF2B5EF4-FFF2-40B4-BE49-F238E27FC236}">
              <a16:creationId xmlns:a16="http://schemas.microsoft.com/office/drawing/2014/main" id="{7495311F-C9B8-4481-9B70-7C1F8A80F506}"/>
            </a:ext>
          </a:extLst>
        </xdr:cNvPr>
        <xdr:cNvSpPr/>
      </xdr:nvSpPr>
      <xdr:spPr>
        <a:xfrm>
          <a:off x="4584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86377</xdr:rowOff>
    </xdr:from>
    <xdr:ext cx="405111" cy="259045"/>
    <xdr:sp macro="" textlink="">
      <xdr:nvSpPr>
        <xdr:cNvPr id="335" name="【市民会館】&#10;有形固定資産減価償却率該当値テキスト">
          <a:extLst>
            <a:ext uri="{FF2B5EF4-FFF2-40B4-BE49-F238E27FC236}">
              <a16:creationId xmlns:a16="http://schemas.microsoft.com/office/drawing/2014/main" id="{E4F04A6D-369C-4D91-AF92-14905F396FD7}"/>
            </a:ext>
          </a:extLst>
        </xdr:cNvPr>
        <xdr:cNvSpPr txBox="1"/>
      </xdr:nvSpPr>
      <xdr:spPr>
        <a:xfrm>
          <a:off x="4673600"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65405</xdr:rowOff>
    </xdr:from>
    <xdr:to>
      <xdr:col>20</xdr:col>
      <xdr:colOff>38100</xdr:colOff>
      <xdr:row>101</xdr:row>
      <xdr:rowOff>167005</xdr:rowOff>
    </xdr:to>
    <xdr:sp macro="" textlink="">
      <xdr:nvSpPr>
        <xdr:cNvPr id="336" name="楕円 335">
          <a:extLst>
            <a:ext uri="{FF2B5EF4-FFF2-40B4-BE49-F238E27FC236}">
              <a16:creationId xmlns:a16="http://schemas.microsoft.com/office/drawing/2014/main" id="{589726E0-42AB-4062-8496-E5AFF9F7E0FD}"/>
            </a:ext>
          </a:extLst>
        </xdr:cNvPr>
        <xdr:cNvSpPr/>
      </xdr:nvSpPr>
      <xdr:spPr>
        <a:xfrm>
          <a:off x="3746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114300</xdr:rowOff>
    </xdr:from>
    <xdr:to>
      <xdr:col>24</xdr:col>
      <xdr:colOff>63500</xdr:colOff>
      <xdr:row>101</xdr:row>
      <xdr:rowOff>116205</xdr:rowOff>
    </xdr:to>
    <xdr:cxnSp macro="">
      <xdr:nvCxnSpPr>
        <xdr:cNvPr id="337" name="直線コネクタ 336">
          <a:extLst>
            <a:ext uri="{FF2B5EF4-FFF2-40B4-BE49-F238E27FC236}">
              <a16:creationId xmlns:a16="http://schemas.microsoft.com/office/drawing/2014/main" id="{F8D8B8E0-0285-4ECC-B4C1-4B84CC968824}"/>
            </a:ext>
          </a:extLst>
        </xdr:cNvPr>
        <xdr:cNvCxnSpPr/>
      </xdr:nvCxnSpPr>
      <xdr:spPr>
        <a:xfrm flipV="1">
          <a:off x="3797300" y="17430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38" name="n_1aveValue【市民会館】&#10;有形固定資産減価償却率">
          <a:extLst>
            <a:ext uri="{FF2B5EF4-FFF2-40B4-BE49-F238E27FC236}">
              <a16:creationId xmlns:a16="http://schemas.microsoft.com/office/drawing/2014/main" id="{887BC86D-5EB1-4D1C-A7E0-2D5CC75DED98}"/>
            </a:ext>
          </a:extLst>
        </xdr:cNvPr>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39" name="n_2aveValue【市民会館】&#10;有形固定資産減価償却率">
          <a:extLst>
            <a:ext uri="{FF2B5EF4-FFF2-40B4-BE49-F238E27FC236}">
              <a16:creationId xmlns:a16="http://schemas.microsoft.com/office/drawing/2014/main" id="{4A923803-CD24-48A1-BE8E-9786BAA8A6A0}"/>
            </a:ext>
          </a:extLst>
        </xdr:cNvPr>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12082</xdr:rowOff>
    </xdr:from>
    <xdr:ext cx="405111" cy="259045"/>
    <xdr:sp macro="" textlink="">
      <xdr:nvSpPr>
        <xdr:cNvPr id="340" name="n_1mainValue【市民会館】&#10;有形固定資産減価償却率">
          <a:extLst>
            <a:ext uri="{FF2B5EF4-FFF2-40B4-BE49-F238E27FC236}">
              <a16:creationId xmlns:a16="http://schemas.microsoft.com/office/drawing/2014/main" id="{27C9352F-0730-4633-8635-F061405265DC}"/>
            </a:ext>
          </a:extLst>
        </xdr:cNvPr>
        <xdr:cNvSpPr txBox="1"/>
      </xdr:nvSpPr>
      <xdr:spPr>
        <a:xfrm>
          <a:off x="3582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AFC12390-4E85-4C77-8DA2-84D2345207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55482767-460D-4A3F-9E47-EB2E76981D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B8F6FF9F-995B-4454-8895-10C0830C61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C7D79A67-FA9A-4805-9A35-4BF1ADFE2C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3B23CE7E-831F-417F-82CA-8A80658FE7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DADBDA73-D14F-48D8-A8B4-815310BD2D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A958BFD3-8D5D-4235-AF1F-97315FABC1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3CC734E4-D88B-49B9-B506-3787CB030AC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F035134F-5334-421B-BEDE-469EC06285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2E5D19E-C890-4D51-B780-A9E49E72715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id="{FFE8D8E2-6978-4C08-93F2-A8647DD1626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a:extLst>
            <a:ext uri="{FF2B5EF4-FFF2-40B4-BE49-F238E27FC236}">
              <a16:creationId xmlns:a16="http://schemas.microsoft.com/office/drawing/2014/main" id="{6823BF38-E898-424B-9621-47957BC436A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id="{86738565-2203-41EF-A245-44311B1DE83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a:extLst>
            <a:ext uri="{FF2B5EF4-FFF2-40B4-BE49-F238E27FC236}">
              <a16:creationId xmlns:a16="http://schemas.microsoft.com/office/drawing/2014/main" id="{EA542BCF-0419-4C19-A079-09A57C536F2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id="{D7A31AA4-0A87-49D0-86BD-E20DA2FE037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a:extLst>
            <a:ext uri="{FF2B5EF4-FFF2-40B4-BE49-F238E27FC236}">
              <a16:creationId xmlns:a16="http://schemas.microsoft.com/office/drawing/2014/main" id="{DF07C433-37AA-489C-974E-2BF314E18B4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id="{CF1E6928-A4CD-40D5-9345-FCE9721E610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a:extLst>
            <a:ext uri="{FF2B5EF4-FFF2-40B4-BE49-F238E27FC236}">
              <a16:creationId xmlns:a16="http://schemas.microsoft.com/office/drawing/2014/main" id="{E7A9D62F-C1CD-4A31-9B64-57C781ED49D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id="{D22F61B0-D834-43C3-8350-72732C58392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a:extLst>
            <a:ext uri="{FF2B5EF4-FFF2-40B4-BE49-F238E27FC236}">
              <a16:creationId xmlns:a16="http://schemas.microsoft.com/office/drawing/2014/main" id="{6432865B-FFFA-4D57-94A5-AC4A5C6F385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401864DC-9FCA-4D95-97F6-BEB8C106DE7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E0F632A6-AA03-4505-B57D-0D60915DD05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DFF1EB47-FDB2-4924-AE4F-8F98BBC4FDA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a:extLst>
            <a:ext uri="{FF2B5EF4-FFF2-40B4-BE49-F238E27FC236}">
              <a16:creationId xmlns:a16="http://schemas.microsoft.com/office/drawing/2014/main" id="{BF204CAA-EE85-470F-924F-F09E048EF54E}"/>
            </a:ext>
          </a:extLst>
        </xdr:cNvPr>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a:extLst>
            <a:ext uri="{FF2B5EF4-FFF2-40B4-BE49-F238E27FC236}">
              <a16:creationId xmlns:a16="http://schemas.microsoft.com/office/drawing/2014/main" id="{E00FF429-4668-4444-84EA-F73E1469F9D6}"/>
            </a:ext>
          </a:extLst>
        </xdr:cNvPr>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a:extLst>
            <a:ext uri="{FF2B5EF4-FFF2-40B4-BE49-F238E27FC236}">
              <a16:creationId xmlns:a16="http://schemas.microsoft.com/office/drawing/2014/main" id="{0587EFDD-915C-4CCD-BD2C-3ED7920D9661}"/>
            </a:ext>
          </a:extLst>
        </xdr:cNvPr>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a:extLst>
            <a:ext uri="{FF2B5EF4-FFF2-40B4-BE49-F238E27FC236}">
              <a16:creationId xmlns:a16="http://schemas.microsoft.com/office/drawing/2014/main" id="{53B23D9A-AB7E-4356-A88B-82183F9B30B8}"/>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a:extLst>
            <a:ext uri="{FF2B5EF4-FFF2-40B4-BE49-F238E27FC236}">
              <a16:creationId xmlns:a16="http://schemas.microsoft.com/office/drawing/2014/main" id="{E2C89017-B64B-4D2D-9F15-D6374BD0BBC9}"/>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69" name="【市民会館】&#10;一人当たり面積平均値テキスト">
          <a:extLst>
            <a:ext uri="{FF2B5EF4-FFF2-40B4-BE49-F238E27FC236}">
              <a16:creationId xmlns:a16="http://schemas.microsoft.com/office/drawing/2014/main" id="{BF1A9EF5-DF7F-45D9-A947-539C818D7058}"/>
            </a:ext>
          </a:extLst>
        </xdr:cNvPr>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a:extLst>
            <a:ext uri="{FF2B5EF4-FFF2-40B4-BE49-F238E27FC236}">
              <a16:creationId xmlns:a16="http://schemas.microsoft.com/office/drawing/2014/main" id="{3EC87572-F0C5-4E97-87E2-69DD762D8844}"/>
            </a:ext>
          </a:extLst>
        </xdr:cNvPr>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a:extLst>
            <a:ext uri="{FF2B5EF4-FFF2-40B4-BE49-F238E27FC236}">
              <a16:creationId xmlns:a16="http://schemas.microsoft.com/office/drawing/2014/main" id="{06120F50-A014-4134-9927-B70024EEE70A}"/>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72" name="フローチャート: 判断 371">
          <a:extLst>
            <a:ext uri="{FF2B5EF4-FFF2-40B4-BE49-F238E27FC236}">
              <a16:creationId xmlns:a16="http://schemas.microsoft.com/office/drawing/2014/main" id="{DFD0E63E-44BC-4BFC-BA9C-53091C70B264}"/>
            </a:ext>
          </a:extLst>
        </xdr:cNvPr>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766D085-4253-492F-80FF-728B78F8627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3991985-5F80-4374-B6BE-636B203511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2E8E854-5450-483B-B0A7-5C71E8EC1B8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0B7B8D3-A2C3-4373-9057-7242F6F3518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8E684DC-964A-4880-A1BC-56E7330B158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97789</xdr:rowOff>
    </xdr:from>
    <xdr:to>
      <xdr:col>55</xdr:col>
      <xdr:colOff>50800</xdr:colOff>
      <xdr:row>108</xdr:row>
      <xdr:rowOff>27939</xdr:rowOff>
    </xdr:to>
    <xdr:sp macro="" textlink="">
      <xdr:nvSpPr>
        <xdr:cNvPr id="378" name="楕円 377">
          <a:extLst>
            <a:ext uri="{FF2B5EF4-FFF2-40B4-BE49-F238E27FC236}">
              <a16:creationId xmlns:a16="http://schemas.microsoft.com/office/drawing/2014/main" id="{4B8C056C-6BFB-45E1-BD00-1D10A2353A17}"/>
            </a:ext>
          </a:extLst>
        </xdr:cNvPr>
        <xdr:cNvSpPr/>
      </xdr:nvSpPr>
      <xdr:spPr>
        <a:xfrm>
          <a:off x="10426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12716</xdr:rowOff>
    </xdr:from>
    <xdr:ext cx="469744" cy="259045"/>
    <xdr:sp macro="" textlink="">
      <xdr:nvSpPr>
        <xdr:cNvPr id="379" name="【市民会館】&#10;一人当たり面積該当値テキスト">
          <a:extLst>
            <a:ext uri="{FF2B5EF4-FFF2-40B4-BE49-F238E27FC236}">
              <a16:creationId xmlns:a16="http://schemas.microsoft.com/office/drawing/2014/main" id="{87D08004-AC48-42E9-9A16-F84C710EF090}"/>
            </a:ext>
          </a:extLst>
        </xdr:cNvPr>
        <xdr:cNvSpPr txBox="1"/>
      </xdr:nvSpPr>
      <xdr:spPr>
        <a:xfrm>
          <a:off x="10515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380" name="楕円 379">
          <a:extLst>
            <a:ext uri="{FF2B5EF4-FFF2-40B4-BE49-F238E27FC236}">
              <a16:creationId xmlns:a16="http://schemas.microsoft.com/office/drawing/2014/main" id="{A71D4020-76C2-4753-99E3-81E4193E5329}"/>
            </a:ext>
          </a:extLst>
        </xdr:cNvPr>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148589</xdr:rowOff>
    </xdr:from>
    <xdr:to>
      <xdr:col>55</xdr:col>
      <xdr:colOff>0</xdr:colOff>
      <xdr:row>107</xdr:row>
      <xdr:rowOff>148589</xdr:rowOff>
    </xdr:to>
    <xdr:cxnSp macro="">
      <xdr:nvCxnSpPr>
        <xdr:cNvPr id="381" name="直線コネクタ 380">
          <a:extLst>
            <a:ext uri="{FF2B5EF4-FFF2-40B4-BE49-F238E27FC236}">
              <a16:creationId xmlns:a16="http://schemas.microsoft.com/office/drawing/2014/main" id="{56DA5060-F635-47AA-99FC-86720D279066}"/>
            </a:ext>
          </a:extLst>
        </xdr:cNvPr>
        <xdr:cNvCxnSpPr/>
      </xdr:nvCxnSpPr>
      <xdr:spPr>
        <a:xfrm>
          <a:off x="9639300" y="1849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2" name="n_1aveValue【市民会館】&#10;一人当たり面積">
          <a:extLst>
            <a:ext uri="{FF2B5EF4-FFF2-40B4-BE49-F238E27FC236}">
              <a16:creationId xmlns:a16="http://schemas.microsoft.com/office/drawing/2014/main" id="{04FC7886-49F4-4992-A07C-9A71F5760155}"/>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383" name="n_2aveValue【市民会館】&#10;一人当たり面積">
          <a:extLst>
            <a:ext uri="{FF2B5EF4-FFF2-40B4-BE49-F238E27FC236}">
              <a16:creationId xmlns:a16="http://schemas.microsoft.com/office/drawing/2014/main" id="{56A329FC-094C-4080-AEF8-1450CF950DAF}"/>
            </a:ext>
          </a:extLst>
        </xdr:cNvPr>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19066</xdr:rowOff>
    </xdr:from>
    <xdr:ext cx="469744" cy="259045"/>
    <xdr:sp macro="" textlink="">
      <xdr:nvSpPr>
        <xdr:cNvPr id="384" name="n_1mainValue【市民会館】&#10;一人当たり面積">
          <a:extLst>
            <a:ext uri="{FF2B5EF4-FFF2-40B4-BE49-F238E27FC236}">
              <a16:creationId xmlns:a16="http://schemas.microsoft.com/office/drawing/2014/main" id="{565E13FA-969D-46C9-8EA2-AB27285C8E4B}"/>
            </a:ext>
          </a:extLst>
        </xdr:cNvPr>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E642295D-A829-4361-ABF4-5E3113B095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DE309AB7-353E-49D8-ACD1-0615B38BA2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CFE07C63-8928-46A4-AA9D-281149AB60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61E6C379-D681-4425-9FA2-7ED9B837650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F51FB933-DD3D-4E7E-945E-A1BB6B9DFD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32BB7F14-F69F-4A49-8E0A-20266B8DCC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E649BB89-F02F-462C-839D-CDB3F1C6C4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77FB5D92-C72F-4C3D-9D23-41A2A98C5D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FB424C45-F14D-4E37-80EC-8193017852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9354EE00-77E3-4081-AFE9-85B3624A78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a:extLst>
            <a:ext uri="{FF2B5EF4-FFF2-40B4-BE49-F238E27FC236}">
              <a16:creationId xmlns:a16="http://schemas.microsoft.com/office/drawing/2014/main" id="{25226E40-7D3B-4328-ADB0-1807BE8B3BA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a:extLst>
            <a:ext uri="{FF2B5EF4-FFF2-40B4-BE49-F238E27FC236}">
              <a16:creationId xmlns:a16="http://schemas.microsoft.com/office/drawing/2014/main" id="{8AD4C4A7-A3A5-4BF9-A41E-00002B4F91E5}"/>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a:extLst>
            <a:ext uri="{FF2B5EF4-FFF2-40B4-BE49-F238E27FC236}">
              <a16:creationId xmlns:a16="http://schemas.microsoft.com/office/drawing/2014/main" id="{1C22D147-A94E-444F-972C-AF1586D3A40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a:extLst>
            <a:ext uri="{FF2B5EF4-FFF2-40B4-BE49-F238E27FC236}">
              <a16:creationId xmlns:a16="http://schemas.microsoft.com/office/drawing/2014/main" id="{3C83BAE0-2F02-436D-A762-490FEAB753EF}"/>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a:extLst>
            <a:ext uri="{FF2B5EF4-FFF2-40B4-BE49-F238E27FC236}">
              <a16:creationId xmlns:a16="http://schemas.microsoft.com/office/drawing/2014/main" id="{F3635855-A966-4554-905F-C0100E412E2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a:extLst>
            <a:ext uri="{FF2B5EF4-FFF2-40B4-BE49-F238E27FC236}">
              <a16:creationId xmlns:a16="http://schemas.microsoft.com/office/drawing/2014/main" id="{DB66FFCB-F25F-4FE6-A9C2-A8E2B847F319}"/>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a:extLst>
            <a:ext uri="{FF2B5EF4-FFF2-40B4-BE49-F238E27FC236}">
              <a16:creationId xmlns:a16="http://schemas.microsoft.com/office/drawing/2014/main" id="{488175A5-3FDB-4D52-B062-C3FE27B25009}"/>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a:extLst>
            <a:ext uri="{FF2B5EF4-FFF2-40B4-BE49-F238E27FC236}">
              <a16:creationId xmlns:a16="http://schemas.microsoft.com/office/drawing/2014/main" id="{D83E95B9-3D11-4AB1-9FE1-793A95CE9A3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a:extLst>
            <a:ext uri="{FF2B5EF4-FFF2-40B4-BE49-F238E27FC236}">
              <a16:creationId xmlns:a16="http://schemas.microsoft.com/office/drawing/2014/main" id="{170948E4-F843-4E49-A5F3-06CF9D0D4CA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C853D0A-47BB-4E15-B68B-DEC6B12751E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7F308249-8DCE-43EC-813E-70ED6BF1D77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CA6C71CB-6EFF-4FC1-81A5-CF7AB49B0FE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a:extLst>
            <a:ext uri="{FF2B5EF4-FFF2-40B4-BE49-F238E27FC236}">
              <a16:creationId xmlns:a16="http://schemas.microsoft.com/office/drawing/2014/main" id="{C0FC0CA0-D2C1-4C32-B333-6487AE55D25C}"/>
            </a:ext>
          </a:extLst>
        </xdr:cNvPr>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627D9A5E-3B94-41A7-85E5-B64FBA6EB2AA}"/>
            </a:ext>
          </a:extLst>
        </xdr:cNvPr>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a:extLst>
            <a:ext uri="{FF2B5EF4-FFF2-40B4-BE49-F238E27FC236}">
              <a16:creationId xmlns:a16="http://schemas.microsoft.com/office/drawing/2014/main" id="{9647FDBE-D33A-42C8-8B1A-E126112F16C9}"/>
            </a:ext>
          </a:extLst>
        </xdr:cNvPr>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4F961490-EDEE-4D96-AEA2-F5418615F217}"/>
            </a:ext>
          </a:extLst>
        </xdr:cNvPr>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a:extLst>
            <a:ext uri="{FF2B5EF4-FFF2-40B4-BE49-F238E27FC236}">
              <a16:creationId xmlns:a16="http://schemas.microsoft.com/office/drawing/2014/main" id="{3CB1D6FA-F3E6-412C-A066-89BD45426FBC}"/>
            </a:ext>
          </a:extLst>
        </xdr:cNvPr>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6B7DB78-2E05-4AB8-A192-599F527374CC}"/>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a:extLst>
            <a:ext uri="{FF2B5EF4-FFF2-40B4-BE49-F238E27FC236}">
              <a16:creationId xmlns:a16="http://schemas.microsoft.com/office/drawing/2014/main" id="{E775B8C2-A191-49A5-8148-5AEC0E7A2DC2}"/>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a:extLst>
            <a:ext uri="{FF2B5EF4-FFF2-40B4-BE49-F238E27FC236}">
              <a16:creationId xmlns:a16="http://schemas.microsoft.com/office/drawing/2014/main" id="{94E94C4F-4B33-4BE3-A316-7C8555EB4475}"/>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15" name="フローチャート: 判断 414">
          <a:extLst>
            <a:ext uri="{FF2B5EF4-FFF2-40B4-BE49-F238E27FC236}">
              <a16:creationId xmlns:a16="http://schemas.microsoft.com/office/drawing/2014/main" id="{AEBE9BEA-6CEF-494F-A217-241EEFF911C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85225AC-8BCB-4A0E-85E4-E4D18C2C39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4741DF10-F887-42C5-B9EB-A959FB7EF4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1DC195D-76C7-45C4-8DD5-B84F219578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6F1F8020-AC48-4513-BB3F-46EDA24809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4E00AFF-1289-4936-97F2-C2018DE02A6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160274</xdr:rowOff>
    </xdr:from>
    <xdr:to>
      <xdr:col>85</xdr:col>
      <xdr:colOff>177800</xdr:colOff>
      <xdr:row>34</xdr:row>
      <xdr:rowOff>90424</xdr:rowOff>
    </xdr:to>
    <xdr:sp macro="" textlink="">
      <xdr:nvSpPr>
        <xdr:cNvPr id="421" name="楕円 420">
          <a:extLst>
            <a:ext uri="{FF2B5EF4-FFF2-40B4-BE49-F238E27FC236}">
              <a16:creationId xmlns:a16="http://schemas.microsoft.com/office/drawing/2014/main" id="{7299A5CF-A9AC-45DF-8050-2781D85ED503}"/>
            </a:ext>
          </a:extLst>
        </xdr:cNvPr>
        <xdr:cNvSpPr/>
      </xdr:nvSpPr>
      <xdr:spPr>
        <a:xfrm>
          <a:off x="162687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11701</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54B4D8C2-077F-4BBF-A3E3-61FE2B20856C}"/>
            </a:ext>
          </a:extLst>
        </xdr:cNvPr>
        <xdr:cNvSpPr txBox="1"/>
      </xdr:nvSpPr>
      <xdr:spPr>
        <a:xfrm>
          <a:off x="16357600" y="56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66548</xdr:rowOff>
    </xdr:from>
    <xdr:to>
      <xdr:col>81</xdr:col>
      <xdr:colOff>101600</xdr:colOff>
      <xdr:row>34</xdr:row>
      <xdr:rowOff>168148</xdr:rowOff>
    </xdr:to>
    <xdr:sp macro="" textlink="">
      <xdr:nvSpPr>
        <xdr:cNvPr id="423" name="楕円 422">
          <a:extLst>
            <a:ext uri="{FF2B5EF4-FFF2-40B4-BE49-F238E27FC236}">
              <a16:creationId xmlns:a16="http://schemas.microsoft.com/office/drawing/2014/main" id="{EF0BBEF0-0C42-4FD0-A0BE-07CAD2107C85}"/>
            </a:ext>
          </a:extLst>
        </xdr:cNvPr>
        <xdr:cNvSpPr/>
      </xdr:nvSpPr>
      <xdr:spPr>
        <a:xfrm>
          <a:off x="15430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39624</xdr:rowOff>
    </xdr:from>
    <xdr:to>
      <xdr:col>85</xdr:col>
      <xdr:colOff>127000</xdr:colOff>
      <xdr:row>34</xdr:row>
      <xdr:rowOff>117348</xdr:rowOff>
    </xdr:to>
    <xdr:cxnSp macro="">
      <xdr:nvCxnSpPr>
        <xdr:cNvPr id="424" name="直線コネクタ 423">
          <a:extLst>
            <a:ext uri="{FF2B5EF4-FFF2-40B4-BE49-F238E27FC236}">
              <a16:creationId xmlns:a16="http://schemas.microsoft.com/office/drawing/2014/main" id="{86182411-A366-4657-B26F-359DF2552F57}"/>
            </a:ext>
          </a:extLst>
        </xdr:cNvPr>
        <xdr:cNvCxnSpPr/>
      </xdr:nvCxnSpPr>
      <xdr:spPr>
        <a:xfrm flipV="1">
          <a:off x="15481300" y="5868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1E58EE73-E0E9-4CD4-819F-640DFC567E38}"/>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E77AB6CD-355C-422C-9FB0-DD67147778E1}"/>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13225</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DB4E7DCD-55C3-4BBF-BDEB-258D5D15C836}"/>
            </a:ext>
          </a:extLst>
        </xdr:cNvPr>
        <xdr:cNvSpPr txBox="1"/>
      </xdr:nvSpPr>
      <xdr:spPr>
        <a:xfrm>
          <a:off x="15266044"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B7E3CC13-5DE9-4B91-B820-CD5CAE2EB0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C7175C40-FCD0-41F2-9A1E-7DDAF54F03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269E4468-02B0-4CAD-819D-DCF13A25F9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87F61D7B-28AB-4304-9418-B9402C87AF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2F9E56B5-802A-444C-B590-B484438717E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806F3F2F-84A9-4746-87D0-1E0A05A6D9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43EC42FD-EAB7-4605-A7EE-40E0FDFCDE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6D270DC3-CEFB-44D4-9285-3936007F0D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3E55B78A-9B32-4A1B-8261-4EB114E376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339E6462-6BA9-4771-AE65-A8C806F05E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F01340FC-C0AD-4DFA-A15D-F2BBB9D4005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a:extLst>
            <a:ext uri="{FF2B5EF4-FFF2-40B4-BE49-F238E27FC236}">
              <a16:creationId xmlns:a16="http://schemas.microsoft.com/office/drawing/2014/main" id="{1C3DF60D-6A7A-4B04-9384-7B466093D34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185834F9-1A14-4D4B-8493-9CBA355799C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a:extLst>
            <a:ext uri="{FF2B5EF4-FFF2-40B4-BE49-F238E27FC236}">
              <a16:creationId xmlns:a16="http://schemas.microsoft.com/office/drawing/2014/main" id="{9686032D-BDB8-4C3C-B211-2E376DC9FC6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BD74D674-D813-4614-8647-7892CE8D44E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a:extLst>
            <a:ext uri="{FF2B5EF4-FFF2-40B4-BE49-F238E27FC236}">
              <a16:creationId xmlns:a16="http://schemas.microsoft.com/office/drawing/2014/main" id="{0981A7BB-69AE-4C6F-83C0-DE23DBD67D44}"/>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BAA2B2AA-ED74-4115-9C17-932285B67F3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a:extLst>
            <a:ext uri="{FF2B5EF4-FFF2-40B4-BE49-F238E27FC236}">
              <a16:creationId xmlns:a16="http://schemas.microsoft.com/office/drawing/2014/main" id="{2D5E9808-2B8D-4BED-9ABF-23BF230D167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9830E83E-E287-4FD1-90DA-A7EF8570E55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a:extLst>
            <a:ext uri="{FF2B5EF4-FFF2-40B4-BE49-F238E27FC236}">
              <a16:creationId xmlns:a16="http://schemas.microsoft.com/office/drawing/2014/main" id="{6E58A08C-88FB-448C-A329-B25FFA77C21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FE34CE90-E883-4407-9040-23A648628F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1B593BAC-A0B6-4EE5-802B-1DE4A602D30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62D43474-CBBC-44F2-B340-F2BBBD6233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a:extLst>
            <a:ext uri="{FF2B5EF4-FFF2-40B4-BE49-F238E27FC236}">
              <a16:creationId xmlns:a16="http://schemas.microsoft.com/office/drawing/2014/main" id="{C5FFAC7A-7118-47C7-8780-01B917768D97}"/>
            </a:ext>
          </a:extLst>
        </xdr:cNvPr>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a:extLst>
            <a:ext uri="{FF2B5EF4-FFF2-40B4-BE49-F238E27FC236}">
              <a16:creationId xmlns:a16="http://schemas.microsoft.com/office/drawing/2014/main" id="{3275B33E-5E09-4FDF-A501-1296ED0A4097}"/>
            </a:ext>
          </a:extLst>
        </xdr:cNvPr>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a:extLst>
            <a:ext uri="{FF2B5EF4-FFF2-40B4-BE49-F238E27FC236}">
              <a16:creationId xmlns:a16="http://schemas.microsoft.com/office/drawing/2014/main" id="{999FCD41-8B41-4BFC-88CC-94D8D1FEDB6B}"/>
            </a:ext>
          </a:extLst>
        </xdr:cNvPr>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B4BAC5C2-FF6D-42D1-B9CA-D19EF48EAA93}"/>
            </a:ext>
          </a:extLst>
        </xdr:cNvPr>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a:extLst>
            <a:ext uri="{FF2B5EF4-FFF2-40B4-BE49-F238E27FC236}">
              <a16:creationId xmlns:a16="http://schemas.microsoft.com/office/drawing/2014/main" id="{B603C1BB-066B-4B60-BC1B-3326D9E3DA94}"/>
            </a:ext>
          </a:extLst>
        </xdr:cNvPr>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id="{28BC272D-A06E-44A8-8840-5494262093E6}"/>
            </a:ext>
          </a:extLst>
        </xdr:cNvPr>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a:extLst>
            <a:ext uri="{FF2B5EF4-FFF2-40B4-BE49-F238E27FC236}">
              <a16:creationId xmlns:a16="http://schemas.microsoft.com/office/drawing/2014/main" id="{585D0F52-EF9D-4A81-9684-EDFED4085B9A}"/>
            </a:ext>
          </a:extLst>
        </xdr:cNvPr>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a:extLst>
            <a:ext uri="{FF2B5EF4-FFF2-40B4-BE49-F238E27FC236}">
              <a16:creationId xmlns:a16="http://schemas.microsoft.com/office/drawing/2014/main" id="{FF095A99-E0C4-439A-94F4-475E439967B1}"/>
            </a:ext>
          </a:extLst>
        </xdr:cNvPr>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59" name="フローチャート: 判断 458">
          <a:extLst>
            <a:ext uri="{FF2B5EF4-FFF2-40B4-BE49-F238E27FC236}">
              <a16:creationId xmlns:a16="http://schemas.microsoft.com/office/drawing/2014/main" id="{2826C8D3-59C9-4ED7-ADCC-1E445D038116}"/>
            </a:ext>
          </a:extLst>
        </xdr:cNvPr>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18215044-7745-442E-8FEE-F373560BDE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1F3239F8-1ED2-4B5E-8FFC-16860E23E2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88058C86-AB8C-4174-8ECD-5BCF0F8C02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75BA4294-ED1A-4AD7-8684-AAD0182AE5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FB56AD2-AA90-4DFD-9E20-3812CC34C71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15151</xdr:rowOff>
    </xdr:from>
    <xdr:to>
      <xdr:col>116</xdr:col>
      <xdr:colOff>114300</xdr:colOff>
      <xdr:row>33</xdr:row>
      <xdr:rowOff>116751</xdr:rowOff>
    </xdr:to>
    <xdr:sp macro="" textlink="">
      <xdr:nvSpPr>
        <xdr:cNvPr id="465" name="楕円 464">
          <a:extLst>
            <a:ext uri="{FF2B5EF4-FFF2-40B4-BE49-F238E27FC236}">
              <a16:creationId xmlns:a16="http://schemas.microsoft.com/office/drawing/2014/main" id="{00C834D1-D896-4725-9F89-0A41832673B9}"/>
            </a:ext>
          </a:extLst>
        </xdr:cNvPr>
        <xdr:cNvSpPr/>
      </xdr:nvSpPr>
      <xdr:spPr>
        <a:xfrm>
          <a:off x="22110700" y="56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139628</xdr:rowOff>
    </xdr:from>
    <xdr:ext cx="599010" cy="259045"/>
    <xdr:sp macro="" textlink="">
      <xdr:nvSpPr>
        <xdr:cNvPr id="466" name="【一般廃棄物処理施設】&#10;一人当たり有形固定資産（償却資産）額該当値テキスト">
          <a:extLst>
            <a:ext uri="{FF2B5EF4-FFF2-40B4-BE49-F238E27FC236}">
              <a16:creationId xmlns:a16="http://schemas.microsoft.com/office/drawing/2014/main" id="{95D95ED4-7D89-4B22-BFD7-DCA317AC932B}"/>
            </a:ext>
          </a:extLst>
        </xdr:cNvPr>
        <xdr:cNvSpPr txBox="1"/>
      </xdr:nvSpPr>
      <xdr:spPr>
        <a:xfrm>
          <a:off x="22199600" y="562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22085</xdr:rowOff>
    </xdr:from>
    <xdr:to>
      <xdr:col>112</xdr:col>
      <xdr:colOff>38100</xdr:colOff>
      <xdr:row>33</xdr:row>
      <xdr:rowOff>123685</xdr:rowOff>
    </xdr:to>
    <xdr:sp macro="" textlink="">
      <xdr:nvSpPr>
        <xdr:cNvPr id="467" name="楕円 466">
          <a:extLst>
            <a:ext uri="{FF2B5EF4-FFF2-40B4-BE49-F238E27FC236}">
              <a16:creationId xmlns:a16="http://schemas.microsoft.com/office/drawing/2014/main" id="{7DBE8687-64FC-4F26-8198-A1B3F5948283}"/>
            </a:ext>
          </a:extLst>
        </xdr:cNvPr>
        <xdr:cNvSpPr/>
      </xdr:nvSpPr>
      <xdr:spPr>
        <a:xfrm>
          <a:off x="21272500" y="56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65951</xdr:rowOff>
    </xdr:from>
    <xdr:to>
      <xdr:col>116</xdr:col>
      <xdr:colOff>63500</xdr:colOff>
      <xdr:row>33</xdr:row>
      <xdr:rowOff>72885</xdr:rowOff>
    </xdr:to>
    <xdr:cxnSp macro="">
      <xdr:nvCxnSpPr>
        <xdr:cNvPr id="468" name="直線コネクタ 467">
          <a:extLst>
            <a:ext uri="{FF2B5EF4-FFF2-40B4-BE49-F238E27FC236}">
              <a16:creationId xmlns:a16="http://schemas.microsoft.com/office/drawing/2014/main" id="{73AFE462-08BD-4075-975F-9BE29F5100F6}"/>
            </a:ext>
          </a:extLst>
        </xdr:cNvPr>
        <xdr:cNvCxnSpPr/>
      </xdr:nvCxnSpPr>
      <xdr:spPr>
        <a:xfrm flipV="1">
          <a:off x="21323300" y="5723801"/>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69" name="n_1aveValue【一般廃棄物処理施設】&#10;一人当たり有形固定資産（償却資産）額">
          <a:extLst>
            <a:ext uri="{FF2B5EF4-FFF2-40B4-BE49-F238E27FC236}">
              <a16:creationId xmlns:a16="http://schemas.microsoft.com/office/drawing/2014/main" id="{83F3DA3E-AD0A-40E6-B8D1-26AD4CD3E3FA}"/>
            </a:ext>
          </a:extLst>
        </xdr:cNvPr>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70" name="n_2aveValue【一般廃棄物処理施設】&#10;一人当たり有形固定資産（償却資産）額">
          <a:extLst>
            <a:ext uri="{FF2B5EF4-FFF2-40B4-BE49-F238E27FC236}">
              <a16:creationId xmlns:a16="http://schemas.microsoft.com/office/drawing/2014/main" id="{708AE356-101E-4786-86F9-87F45E737314}"/>
            </a:ext>
          </a:extLst>
        </xdr:cNvPr>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140212</xdr:rowOff>
    </xdr:from>
    <xdr:ext cx="599010" cy="259045"/>
    <xdr:sp macro="" textlink="">
      <xdr:nvSpPr>
        <xdr:cNvPr id="471" name="n_1mainValue【一般廃棄物処理施設】&#10;一人当たり有形固定資産（償却資産）額">
          <a:extLst>
            <a:ext uri="{FF2B5EF4-FFF2-40B4-BE49-F238E27FC236}">
              <a16:creationId xmlns:a16="http://schemas.microsoft.com/office/drawing/2014/main" id="{5218868A-6638-4FEE-9069-821955D7DC44}"/>
            </a:ext>
          </a:extLst>
        </xdr:cNvPr>
        <xdr:cNvSpPr txBox="1"/>
      </xdr:nvSpPr>
      <xdr:spPr>
        <a:xfrm>
          <a:off x="21011095" y="54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FA8A5030-F037-4678-A5BA-A8D9A01286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14FE0558-167C-469D-A0CC-EC197B12A2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AABB8FA1-CA40-4704-A475-933F01E0C4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FBE7C565-5AE2-40F0-9FB1-EB9DCEFB4B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0FC3E5D1-5D26-42E9-BA46-FD24D98EDA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DA2FBF7D-E06B-4E72-95FF-5F9437D4F5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C2F619B5-88D2-4008-96C5-843E8FBB00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1C6BF928-077C-4E9F-95EF-4735827727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FAA4012F-9908-4ABF-AEA7-939DF02057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474F248B-080F-43DA-B773-3054BDCDD7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a:extLst>
            <a:ext uri="{FF2B5EF4-FFF2-40B4-BE49-F238E27FC236}">
              <a16:creationId xmlns:a16="http://schemas.microsoft.com/office/drawing/2014/main" id="{445CFB37-18F8-4967-9F9A-B4E899A92A5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a:extLst>
            <a:ext uri="{FF2B5EF4-FFF2-40B4-BE49-F238E27FC236}">
              <a16:creationId xmlns:a16="http://schemas.microsoft.com/office/drawing/2014/main" id="{2024A27F-CB4C-4525-895A-A3C3FFD2DD2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a:extLst>
            <a:ext uri="{FF2B5EF4-FFF2-40B4-BE49-F238E27FC236}">
              <a16:creationId xmlns:a16="http://schemas.microsoft.com/office/drawing/2014/main" id="{E30D15F0-C4C3-452A-B3EC-A81EC1EA656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a:extLst>
            <a:ext uri="{FF2B5EF4-FFF2-40B4-BE49-F238E27FC236}">
              <a16:creationId xmlns:a16="http://schemas.microsoft.com/office/drawing/2014/main" id="{4F936993-2663-445B-86D1-A980B8A015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a:extLst>
            <a:ext uri="{FF2B5EF4-FFF2-40B4-BE49-F238E27FC236}">
              <a16:creationId xmlns:a16="http://schemas.microsoft.com/office/drawing/2014/main" id="{01D8E2C4-650B-4E23-AE97-BC9FBE53745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a:extLst>
            <a:ext uri="{FF2B5EF4-FFF2-40B4-BE49-F238E27FC236}">
              <a16:creationId xmlns:a16="http://schemas.microsoft.com/office/drawing/2014/main" id="{F3385092-C39D-4500-B2BC-861E2929585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a:extLst>
            <a:ext uri="{FF2B5EF4-FFF2-40B4-BE49-F238E27FC236}">
              <a16:creationId xmlns:a16="http://schemas.microsoft.com/office/drawing/2014/main" id="{549E1FDF-060A-4461-BF05-6F6D1D9AB0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a:extLst>
            <a:ext uri="{FF2B5EF4-FFF2-40B4-BE49-F238E27FC236}">
              <a16:creationId xmlns:a16="http://schemas.microsoft.com/office/drawing/2014/main" id="{A84294C1-8AAB-4CE1-9CB9-066A2989169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a:extLst>
            <a:ext uri="{FF2B5EF4-FFF2-40B4-BE49-F238E27FC236}">
              <a16:creationId xmlns:a16="http://schemas.microsoft.com/office/drawing/2014/main" id="{D6371367-95C6-40D6-9710-58F4AB15019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a:extLst>
            <a:ext uri="{FF2B5EF4-FFF2-40B4-BE49-F238E27FC236}">
              <a16:creationId xmlns:a16="http://schemas.microsoft.com/office/drawing/2014/main" id="{DE6C63A0-133F-4163-A26F-4B7A995291B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A51215AF-DD88-47F6-A9B8-AE2DA2973C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63CBC3BC-638D-4897-B66B-722CAB73560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a:extLst>
            <a:ext uri="{FF2B5EF4-FFF2-40B4-BE49-F238E27FC236}">
              <a16:creationId xmlns:a16="http://schemas.microsoft.com/office/drawing/2014/main" id="{68CFF196-68B6-4910-BED0-4C175CD778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a:extLst>
            <a:ext uri="{FF2B5EF4-FFF2-40B4-BE49-F238E27FC236}">
              <a16:creationId xmlns:a16="http://schemas.microsoft.com/office/drawing/2014/main" id="{B3ECD410-6200-4FF5-A7DF-D547223BA5FA}"/>
            </a:ext>
          </a:extLst>
        </xdr:cNvPr>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a:extLst>
            <a:ext uri="{FF2B5EF4-FFF2-40B4-BE49-F238E27FC236}">
              <a16:creationId xmlns:a16="http://schemas.microsoft.com/office/drawing/2014/main" id="{DAFB9817-099B-426F-A2C9-D6FD1152E9F9}"/>
            </a:ext>
          </a:extLst>
        </xdr:cNvPr>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a:extLst>
            <a:ext uri="{FF2B5EF4-FFF2-40B4-BE49-F238E27FC236}">
              <a16:creationId xmlns:a16="http://schemas.microsoft.com/office/drawing/2014/main" id="{388A043A-712F-45C2-9848-073E0AFD01DF}"/>
            </a:ext>
          </a:extLst>
        </xdr:cNvPr>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a:extLst>
            <a:ext uri="{FF2B5EF4-FFF2-40B4-BE49-F238E27FC236}">
              <a16:creationId xmlns:a16="http://schemas.microsoft.com/office/drawing/2014/main" id="{BB894F04-AD52-4EDE-9724-B1ADE5D0732E}"/>
            </a:ext>
          </a:extLst>
        </xdr:cNvPr>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a:extLst>
            <a:ext uri="{FF2B5EF4-FFF2-40B4-BE49-F238E27FC236}">
              <a16:creationId xmlns:a16="http://schemas.microsoft.com/office/drawing/2014/main" id="{1FD7F078-6748-47A7-A9BA-2A7B6B275A09}"/>
            </a:ext>
          </a:extLst>
        </xdr:cNvPr>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74947</xdr:rowOff>
    </xdr:from>
    <xdr:ext cx="405111" cy="259045"/>
    <xdr:sp macro="" textlink="">
      <xdr:nvSpPr>
        <xdr:cNvPr id="500" name="【保健センター・保健所】&#10;有形固定資産減価償却率平均値テキスト">
          <a:extLst>
            <a:ext uri="{FF2B5EF4-FFF2-40B4-BE49-F238E27FC236}">
              <a16:creationId xmlns:a16="http://schemas.microsoft.com/office/drawing/2014/main" id="{1B3914B1-59AC-44F5-AB0A-CAF0C5998929}"/>
            </a:ext>
          </a:extLst>
        </xdr:cNvPr>
        <xdr:cNvSpPr txBox="1"/>
      </xdr:nvSpPr>
      <xdr:spPr>
        <a:xfrm>
          <a:off x="16357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a:extLst>
            <a:ext uri="{FF2B5EF4-FFF2-40B4-BE49-F238E27FC236}">
              <a16:creationId xmlns:a16="http://schemas.microsoft.com/office/drawing/2014/main" id="{2071A3C3-F91E-4551-8A55-AAFF101927C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a:extLst>
            <a:ext uri="{FF2B5EF4-FFF2-40B4-BE49-F238E27FC236}">
              <a16:creationId xmlns:a16="http://schemas.microsoft.com/office/drawing/2014/main" id="{E59F85F5-4009-49F6-B74E-EFE13A69B75B}"/>
            </a:ext>
          </a:extLst>
        </xdr:cNvPr>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03" name="フローチャート: 判断 502">
          <a:extLst>
            <a:ext uri="{FF2B5EF4-FFF2-40B4-BE49-F238E27FC236}">
              <a16:creationId xmlns:a16="http://schemas.microsoft.com/office/drawing/2014/main" id="{487160A1-2777-4A51-9966-AF7742D28E84}"/>
            </a:ext>
          </a:extLst>
        </xdr:cNvPr>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4693076-8462-4F5B-ABCE-AFA7D0FC6D2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62D1FC5-974D-4A86-9DB2-4E520AF0E4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C6984F1-AFCC-49E4-88DE-327F323F0A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7CF3C198-4DBE-4208-9F2D-75E864CF91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B7BD38F7-DCFB-49B2-92CA-8F4051FD79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09" name="楕円 508">
          <a:extLst>
            <a:ext uri="{FF2B5EF4-FFF2-40B4-BE49-F238E27FC236}">
              <a16:creationId xmlns:a16="http://schemas.microsoft.com/office/drawing/2014/main" id="{F005C8AC-2FB9-48F0-B09B-C4AD1EB63459}"/>
            </a:ext>
          </a:extLst>
        </xdr:cNvPr>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id="{A620356D-EFA4-4A54-B623-EF8D58CF1C38}"/>
            </a:ext>
          </a:extLst>
        </xdr:cNvPr>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141605</xdr:rowOff>
    </xdr:from>
    <xdr:to>
      <xdr:col>81</xdr:col>
      <xdr:colOff>101600</xdr:colOff>
      <xdr:row>62</xdr:row>
      <xdr:rowOff>71755</xdr:rowOff>
    </xdr:to>
    <xdr:sp macro="" textlink="">
      <xdr:nvSpPr>
        <xdr:cNvPr id="511" name="楕円 510">
          <a:extLst>
            <a:ext uri="{FF2B5EF4-FFF2-40B4-BE49-F238E27FC236}">
              <a16:creationId xmlns:a16="http://schemas.microsoft.com/office/drawing/2014/main" id="{E725FB9F-EC2B-42F6-AD06-517D1AFF5830}"/>
            </a:ext>
          </a:extLst>
        </xdr:cNvPr>
        <xdr:cNvSpPr/>
      </xdr:nvSpPr>
      <xdr:spPr>
        <a:xfrm>
          <a:off x="1543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20955</xdr:rowOff>
    </xdr:to>
    <xdr:cxnSp macro="">
      <xdr:nvCxnSpPr>
        <xdr:cNvPr id="512" name="直線コネクタ 511">
          <a:extLst>
            <a:ext uri="{FF2B5EF4-FFF2-40B4-BE49-F238E27FC236}">
              <a16:creationId xmlns:a16="http://schemas.microsoft.com/office/drawing/2014/main" id="{16DB2E1E-C0D7-4049-9036-24EC5CF2ADFB}"/>
            </a:ext>
          </a:extLst>
        </xdr:cNvPr>
        <xdr:cNvCxnSpPr/>
      </xdr:nvCxnSpPr>
      <xdr:spPr>
        <a:xfrm flipV="1">
          <a:off x="15481300" y="106032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id="{970807DB-C1D9-4A31-B388-8F72DB10A388}"/>
            </a:ext>
          </a:extLst>
        </xdr:cNvPr>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14" name="n_2aveValue【保健センター・保健所】&#10;有形固定資産減価償却率">
          <a:extLst>
            <a:ext uri="{FF2B5EF4-FFF2-40B4-BE49-F238E27FC236}">
              <a16:creationId xmlns:a16="http://schemas.microsoft.com/office/drawing/2014/main" id="{3C70D2FA-08BD-4230-B2E4-AAAE0426F526}"/>
            </a:ext>
          </a:extLst>
        </xdr:cNvPr>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62882</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76BE2411-0055-4AD8-9EEC-C88AAC3F1BB9}"/>
            </a:ext>
          </a:extLst>
        </xdr:cNvPr>
        <xdr:cNvSpPr txBox="1"/>
      </xdr:nvSpPr>
      <xdr:spPr>
        <a:xfrm>
          <a:off x="15266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623AB7B5-2018-4F1D-9E19-99C93915B1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14D89B51-FAA5-477E-AE38-F9A7D8C8A6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5912BF30-45B1-4623-A46C-E28E1CB6E9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DE697636-CB9F-4720-8665-1759C38614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BFB0022-6957-4E49-9587-512B264E6D2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A63F47E8-C30A-45E3-8CE3-B2015AE571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8DEEF097-C2AC-4540-985B-BA78588662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E68E189C-F159-42D5-9F43-07F5FF873F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A6573F06-0731-4599-A5C2-0C7958B61F1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1AFEA715-1750-4412-A434-6F34EC3AD1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0A38FD50-03CA-4558-BD29-BC5C8AC67F9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B8198C48-603C-4F51-80B4-D1A4435D206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25804739-93CC-48D7-9A61-55FD0EF725E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6E0A9EB0-3C0D-42E1-91BC-8539CEE3750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EAE4C0FC-5AF8-4AF9-ACD7-6F16AA78E03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74138B8E-69D8-4101-861E-55FBB2C67C8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FF04D2D4-B9F7-4B09-A282-F4F35699D9E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653DC8B0-1891-4CD3-8A10-B19972D61F0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569FB930-D988-4E3B-BF92-0DFE25DD5F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7E035835-1FF6-4B6C-AA78-8242CC9C09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a:extLst>
            <a:ext uri="{FF2B5EF4-FFF2-40B4-BE49-F238E27FC236}">
              <a16:creationId xmlns:a16="http://schemas.microsoft.com/office/drawing/2014/main" id="{2E43B352-275B-449D-B61F-2FC85138DC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a:extLst>
            <a:ext uri="{FF2B5EF4-FFF2-40B4-BE49-F238E27FC236}">
              <a16:creationId xmlns:a16="http://schemas.microsoft.com/office/drawing/2014/main" id="{A7803B22-CDC9-4689-834D-6B93BB0D5614}"/>
            </a:ext>
          </a:extLst>
        </xdr:cNvPr>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a:extLst>
            <a:ext uri="{FF2B5EF4-FFF2-40B4-BE49-F238E27FC236}">
              <a16:creationId xmlns:a16="http://schemas.microsoft.com/office/drawing/2014/main" id="{90B618B2-E0D9-439B-A51F-86A8ADDB7312}"/>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a:extLst>
            <a:ext uri="{FF2B5EF4-FFF2-40B4-BE49-F238E27FC236}">
              <a16:creationId xmlns:a16="http://schemas.microsoft.com/office/drawing/2014/main" id="{7F42178A-3A17-4D69-93B4-407BCC1C3FF9}"/>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a:extLst>
            <a:ext uri="{FF2B5EF4-FFF2-40B4-BE49-F238E27FC236}">
              <a16:creationId xmlns:a16="http://schemas.microsoft.com/office/drawing/2014/main" id="{5F1A7741-9B52-493F-9B93-6405275AA0EE}"/>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a:extLst>
            <a:ext uri="{FF2B5EF4-FFF2-40B4-BE49-F238E27FC236}">
              <a16:creationId xmlns:a16="http://schemas.microsoft.com/office/drawing/2014/main" id="{5A8EF8A0-77C0-4E27-B105-937C2AA29108}"/>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42" name="【保健センター・保健所】&#10;一人当たり面積平均値テキスト">
          <a:extLst>
            <a:ext uri="{FF2B5EF4-FFF2-40B4-BE49-F238E27FC236}">
              <a16:creationId xmlns:a16="http://schemas.microsoft.com/office/drawing/2014/main" id="{988E0B59-FC14-41CB-AA83-77C9593E6223}"/>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a:extLst>
            <a:ext uri="{FF2B5EF4-FFF2-40B4-BE49-F238E27FC236}">
              <a16:creationId xmlns:a16="http://schemas.microsoft.com/office/drawing/2014/main" id="{8B127E9C-A1A9-4B6F-9449-73F321A9E362}"/>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a:extLst>
            <a:ext uri="{FF2B5EF4-FFF2-40B4-BE49-F238E27FC236}">
              <a16:creationId xmlns:a16="http://schemas.microsoft.com/office/drawing/2014/main" id="{97BEAC0D-3208-4A6D-8130-30736FC8A4DC}"/>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45" name="フローチャート: 判断 544">
          <a:extLst>
            <a:ext uri="{FF2B5EF4-FFF2-40B4-BE49-F238E27FC236}">
              <a16:creationId xmlns:a16="http://schemas.microsoft.com/office/drawing/2014/main" id="{87A620AC-3196-4572-A3CE-E38C1D35B225}"/>
            </a:ext>
          </a:extLst>
        </xdr:cNvPr>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EEAEB8C-931C-4830-B8B7-C8C9AFD634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B46B33E-5960-4D59-9072-86D0242564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03E4A3F-7780-45D9-BE9F-F5E6923417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108681D-813C-407C-9C70-727E8209ECB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B451C75-92F3-4D7B-BC74-D76F252EC7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29210</xdr:rowOff>
    </xdr:from>
    <xdr:to>
      <xdr:col>116</xdr:col>
      <xdr:colOff>114300</xdr:colOff>
      <xdr:row>59</xdr:row>
      <xdr:rowOff>130810</xdr:rowOff>
    </xdr:to>
    <xdr:sp macro="" textlink="">
      <xdr:nvSpPr>
        <xdr:cNvPr id="551" name="楕円 550">
          <a:extLst>
            <a:ext uri="{FF2B5EF4-FFF2-40B4-BE49-F238E27FC236}">
              <a16:creationId xmlns:a16="http://schemas.microsoft.com/office/drawing/2014/main" id="{87EA7257-734E-4CE7-B21C-3DBC209D23EF}"/>
            </a:ext>
          </a:extLst>
        </xdr:cNvPr>
        <xdr:cNvSpPr/>
      </xdr:nvSpPr>
      <xdr:spPr>
        <a:xfrm>
          <a:off x="22110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52087</xdr:rowOff>
    </xdr:from>
    <xdr:ext cx="469744" cy="259045"/>
    <xdr:sp macro="" textlink="">
      <xdr:nvSpPr>
        <xdr:cNvPr id="552" name="【保健センター・保健所】&#10;一人当たり面積該当値テキスト">
          <a:extLst>
            <a:ext uri="{FF2B5EF4-FFF2-40B4-BE49-F238E27FC236}">
              <a16:creationId xmlns:a16="http://schemas.microsoft.com/office/drawing/2014/main" id="{788F88E7-D5DE-44AE-BE8B-7CBF306C12F7}"/>
            </a:ext>
          </a:extLst>
        </xdr:cNvPr>
        <xdr:cNvSpPr txBox="1"/>
      </xdr:nvSpPr>
      <xdr:spPr>
        <a:xfrm>
          <a:off x="22199600"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553" name="楕円 552">
          <a:extLst>
            <a:ext uri="{FF2B5EF4-FFF2-40B4-BE49-F238E27FC236}">
              <a16:creationId xmlns:a16="http://schemas.microsoft.com/office/drawing/2014/main" id="{84B3F5C9-98EF-4917-89FE-22A5DD2BF1EC}"/>
            </a:ext>
          </a:extLst>
        </xdr:cNvPr>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80010</xdr:rowOff>
    </xdr:from>
    <xdr:to>
      <xdr:col>116</xdr:col>
      <xdr:colOff>63500</xdr:colOff>
      <xdr:row>59</xdr:row>
      <xdr:rowOff>80010</xdr:rowOff>
    </xdr:to>
    <xdr:cxnSp macro="">
      <xdr:nvCxnSpPr>
        <xdr:cNvPr id="554" name="直線コネクタ 553">
          <a:extLst>
            <a:ext uri="{FF2B5EF4-FFF2-40B4-BE49-F238E27FC236}">
              <a16:creationId xmlns:a16="http://schemas.microsoft.com/office/drawing/2014/main" id="{ADAC17EB-9579-4281-93AE-650D78668846}"/>
            </a:ext>
          </a:extLst>
        </xdr:cNvPr>
        <xdr:cNvCxnSpPr/>
      </xdr:nvCxnSpPr>
      <xdr:spPr>
        <a:xfrm>
          <a:off x="21323300" y="1019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55" name="n_1aveValue【保健センター・保健所】&#10;一人当たり面積">
          <a:extLst>
            <a:ext uri="{FF2B5EF4-FFF2-40B4-BE49-F238E27FC236}">
              <a16:creationId xmlns:a16="http://schemas.microsoft.com/office/drawing/2014/main" id="{34CC8C4A-0BFD-4100-A811-346195AA4071}"/>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56" name="n_2aveValue【保健センター・保健所】&#10;一人当たり面積">
          <a:extLst>
            <a:ext uri="{FF2B5EF4-FFF2-40B4-BE49-F238E27FC236}">
              <a16:creationId xmlns:a16="http://schemas.microsoft.com/office/drawing/2014/main" id="{F1E1DFDC-31CE-4CBA-B8F6-075ADB6F0477}"/>
            </a:ext>
          </a:extLst>
        </xdr:cNvPr>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147337</xdr:rowOff>
    </xdr:from>
    <xdr:ext cx="469744" cy="259045"/>
    <xdr:sp macro="" textlink="">
      <xdr:nvSpPr>
        <xdr:cNvPr id="557" name="n_1mainValue【保健センター・保健所】&#10;一人当たり面積">
          <a:extLst>
            <a:ext uri="{FF2B5EF4-FFF2-40B4-BE49-F238E27FC236}">
              <a16:creationId xmlns:a16="http://schemas.microsoft.com/office/drawing/2014/main" id="{C688D5ED-3C58-4A6B-A7FF-DCE843606A80}"/>
            </a:ext>
          </a:extLst>
        </xdr:cNvPr>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id="{FE93914A-0EA3-4D5B-AFD2-80E639E3EA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id="{AC55F4D6-17B2-499B-A717-342039D0981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id="{8F343DE5-04E1-46F5-A487-438EE7038D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id="{9CA23E96-EA21-4B04-B2C8-DAC8A14B65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id="{DBCC9419-B18A-495E-8CE9-8237B84585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id="{B2FE142F-A971-4FF2-9510-7823919560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id="{BD5EFE9A-8C35-4EEA-9B62-D5E5DD03BA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1042217A-5538-4C03-A6E2-5CE7159EC0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1D694F88-3E26-4533-AAC9-E2029C381C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B0311158-310C-45DC-9015-DE7A5D1DBB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a:extLst>
            <a:ext uri="{FF2B5EF4-FFF2-40B4-BE49-F238E27FC236}">
              <a16:creationId xmlns:a16="http://schemas.microsoft.com/office/drawing/2014/main" id="{1B3A8C3A-048A-4243-85AE-513D6D598EE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a:extLst>
            <a:ext uri="{FF2B5EF4-FFF2-40B4-BE49-F238E27FC236}">
              <a16:creationId xmlns:a16="http://schemas.microsoft.com/office/drawing/2014/main" id="{B6A69828-D59C-4018-AF58-360A3883D70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a:extLst>
            <a:ext uri="{FF2B5EF4-FFF2-40B4-BE49-F238E27FC236}">
              <a16:creationId xmlns:a16="http://schemas.microsoft.com/office/drawing/2014/main" id="{AA721F0E-061F-48C7-AE91-BF0AB1CE177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a:extLst>
            <a:ext uri="{FF2B5EF4-FFF2-40B4-BE49-F238E27FC236}">
              <a16:creationId xmlns:a16="http://schemas.microsoft.com/office/drawing/2014/main" id="{A4AA4607-B4B4-4671-BBBA-D2882E1B77B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a:extLst>
            <a:ext uri="{FF2B5EF4-FFF2-40B4-BE49-F238E27FC236}">
              <a16:creationId xmlns:a16="http://schemas.microsoft.com/office/drawing/2014/main" id="{D5199CBD-DE00-4DCA-B46B-DB609543DB7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a:extLst>
            <a:ext uri="{FF2B5EF4-FFF2-40B4-BE49-F238E27FC236}">
              <a16:creationId xmlns:a16="http://schemas.microsoft.com/office/drawing/2014/main" id="{8D67EACA-2C99-4169-BD4F-E136AD56BAB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a:extLst>
            <a:ext uri="{FF2B5EF4-FFF2-40B4-BE49-F238E27FC236}">
              <a16:creationId xmlns:a16="http://schemas.microsoft.com/office/drawing/2014/main" id="{36F52770-4EDC-46A6-BEF1-5BFA67B3C27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a:extLst>
            <a:ext uri="{FF2B5EF4-FFF2-40B4-BE49-F238E27FC236}">
              <a16:creationId xmlns:a16="http://schemas.microsoft.com/office/drawing/2014/main" id="{55F228BD-0045-4A95-9B82-BF18B20AC0F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a:extLst>
            <a:ext uri="{FF2B5EF4-FFF2-40B4-BE49-F238E27FC236}">
              <a16:creationId xmlns:a16="http://schemas.microsoft.com/office/drawing/2014/main" id="{DB45041D-F5D8-48E6-A9C3-E626836C95FB}"/>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a:extLst>
            <a:ext uri="{FF2B5EF4-FFF2-40B4-BE49-F238E27FC236}">
              <a16:creationId xmlns:a16="http://schemas.microsoft.com/office/drawing/2014/main" id="{317502E3-AE13-43B3-9066-85DC5E4EF9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id="{CA8B9E37-A024-46C5-BC04-2795FFBAD92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a:extLst>
            <a:ext uri="{FF2B5EF4-FFF2-40B4-BE49-F238E27FC236}">
              <a16:creationId xmlns:a16="http://schemas.microsoft.com/office/drawing/2014/main" id="{CBC3C513-61EB-4C63-9FE8-79117D10F5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a:extLst>
            <a:ext uri="{FF2B5EF4-FFF2-40B4-BE49-F238E27FC236}">
              <a16:creationId xmlns:a16="http://schemas.microsoft.com/office/drawing/2014/main" id="{A0D9F526-1FBE-42CA-BCBD-7F377EED126D}"/>
            </a:ext>
          </a:extLst>
        </xdr:cNvPr>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a:extLst>
            <a:ext uri="{FF2B5EF4-FFF2-40B4-BE49-F238E27FC236}">
              <a16:creationId xmlns:a16="http://schemas.microsoft.com/office/drawing/2014/main" id="{A8C20F15-CF39-4FF1-8CCF-E6AB9CDA08B8}"/>
            </a:ext>
          </a:extLst>
        </xdr:cNvPr>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a:extLst>
            <a:ext uri="{FF2B5EF4-FFF2-40B4-BE49-F238E27FC236}">
              <a16:creationId xmlns:a16="http://schemas.microsoft.com/office/drawing/2014/main" id="{EB803D10-42E2-4E59-90D5-BD3769E0FA0B}"/>
            </a:ext>
          </a:extLst>
        </xdr:cNvPr>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a:extLst>
            <a:ext uri="{FF2B5EF4-FFF2-40B4-BE49-F238E27FC236}">
              <a16:creationId xmlns:a16="http://schemas.microsoft.com/office/drawing/2014/main" id="{257D1424-064D-4632-B4E3-FD4C4D555246}"/>
            </a:ext>
          </a:extLst>
        </xdr:cNvPr>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a:extLst>
            <a:ext uri="{FF2B5EF4-FFF2-40B4-BE49-F238E27FC236}">
              <a16:creationId xmlns:a16="http://schemas.microsoft.com/office/drawing/2014/main" id="{115C3149-AC3E-4456-9B6F-9589CF2072BA}"/>
            </a:ext>
          </a:extLst>
        </xdr:cNvPr>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85" name="【消防施設】&#10;有形固定資産減価償却率平均値テキスト">
          <a:extLst>
            <a:ext uri="{FF2B5EF4-FFF2-40B4-BE49-F238E27FC236}">
              <a16:creationId xmlns:a16="http://schemas.microsoft.com/office/drawing/2014/main" id="{8C07C14A-4282-4AA0-BFA0-A1A275EFFE3F}"/>
            </a:ext>
          </a:extLst>
        </xdr:cNvPr>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a:extLst>
            <a:ext uri="{FF2B5EF4-FFF2-40B4-BE49-F238E27FC236}">
              <a16:creationId xmlns:a16="http://schemas.microsoft.com/office/drawing/2014/main" id="{FD9BA9B9-932E-40DF-8C16-0B8E142126D3}"/>
            </a:ext>
          </a:extLst>
        </xdr:cNvPr>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a:extLst>
            <a:ext uri="{FF2B5EF4-FFF2-40B4-BE49-F238E27FC236}">
              <a16:creationId xmlns:a16="http://schemas.microsoft.com/office/drawing/2014/main" id="{FFE0BCEE-DF64-4C49-8AB7-F7F6B555DFA0}"/>
            </a:ext>
          </a:extLst>
        </xdr:cNvPr>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88" name="フローチャート: 判断 587">
          <a:extLst>
            <a:ext uri="{FF2B5EF4-FFF2-40B4-BE49-F238E27FC236}">
              <a16:creationId xmlns:a16="http://schemas.microsoft.com/office/drawing/2014/main" id="{978593D0-8BA7-45A9-B26F-AD914162DF9E}"/>
            </a:ext>
          </a:extLst>
        </xdr:cNvPr>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2F00BEEB-4391-49F9-8069-801716C090F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55E4A0F9-AA0A-42EF-BB32-2DBFA094FB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805A6E42-267A-4779-AB44-1B96BCB30C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8808F2E0-9EE0-44B3-81B4-D660424EE08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35DB56BB-8A8B-4865-9667-8BBBCCD3E9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147320</xdr:rowOff>
    </xdr:from>
    <xdr:to>
      <xdr:col>85</xdr:col>
      <xdr:colOff>177800</xdr:colOff>
      <xdr:row>78</xdr:row>
      <xdr:rowOff>77470</xdr:rowOff>
    </xdr:to>
    <xdr:sp macro="" textlink="">
      <xdr:nvSpPr>
        <xdr:cNvPr id="594" name="楕円 593">
          <a:extLst>
            <a:ext uri="{FF2B5EF4-FFF2-40B4-BE49-F238E27FC236}">
              <a16:creationId xmlns:a16="http://schemas.microsoft.com/office/drawing/2014/main" id="{460C8256-6A0A-4DA2-BCF6-1695DD3A1E7C}"/>
            </a:ext>
          </a:extLst>
        </xdr:cNvPr>
        <xdr:cNvSpPr/>
      </xdr:nvSpPr>
      <xdr:spPr>
        <a:xfrm>
          <a:off x="16268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62247</xdr:rowOff>
    </xdr:from>
    <xdr:ext cx="405111" cy="259045"/>
    <xdr:sp macro="" textlink="">
      <xdr:nvSpPr>
        <xdr:cNvPr id="595" name="【消防施設】&#10;有形固定資産減価償却率該当値テキスト">
          <a:extLst>
            <a:ext uri="{FF2B5EF4-FFF2-40B4-BE49-F238E27FC236}">
              <a16:creationId xmlns:a16="http://schemas.microsoft.com/office/drawing/2014/main" id="{74C02842-DCFB-4F1E-8804-222383019651}"/>
            </a:ext>
          </a:extLst>
        </xdr:cNvPr>
        <xdr:cNvSpPr txBox="1"/>
      </xdr:nvSpPr>
      <xdr:spPr>
        <a:xfrm>
          <a:off x="16357600" y="1326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170180</xdr:rowOff>
    </xdr:from>
    <xdr:to>
      <xdr:col>81</xdr:col>
      <xdr:colOff>101600</xdr:colOff>
      <xdr:row>78</xdr:row>
      <xdr:rowOff>100330</xdr:rowOff>
    </xdr:to>
    <xdr:sp macro="" textlink="">
      <xdr:nvSpPr>
        <xdr:cNvPr id="596" name="楕円 595">
          <a:extLst>
            <a:ext uri="{FF2B5EF4-FFF2-40B4-BE49-F238E27FC236}">
              <a16:creationId xmlns:a16="http://schemas.microsoft.com/office/drawing/2014/main" id="{9FBA21CC-A488-4B2F-99E6-AF11FBEB7165}"/>
            </a:ext>
          </a:extLst>
        </xdr:cNvPr>
        <xdr:cNvSpPr/>
      </xdr:nvSpPr>
      <xdr:spPr>
        <a:xfrm>
          <a:off x="15430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49530</xdr:rowOff>
    </xdr:to>
    <xdr:cxnSp macro="">
      <xdr:nvCxnSpPr>
        <xdr:cNvPr id="597" name="直線コネクタ 596">
          <a:extLst>
            <a:ext uri="{FF2B5EF4-FFF2-40B4-BE49-F238E27FC236}">
              <a16:creationId xmlns:a16="http://schemas.microsoft.com/office/drawing/2014/main" id="{9A8B349C-4ECB-4C14-BD66-40DBA29B0C2B}"/>
            </a:ext>
          </a:extLst>
        </xdr:cNvPr>
        <xdr:cNvCxnSpPr/>
      </xdr:nvCxnSpPr>
      <xdr:spPr>
        <a:xfrm flipV="1">
          <a:off x="15481300" y="13399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598" name="n_1aveValue【消防施設】&#10;有形固定資産減価償却率">
          <a:extLst>
            <a:ext uri="{FF2B5EF4-FFF2-40B4-BE49-F238E27FC236}">
              <a16:creationId xmlns:a16="http://schemas.microsoft.com/office/drawing/2014/main" id="{C6FFA6EE-5129-4CB8-ABDE-81AB61AAA3AD}"/>
            </a:ext>
          </a:extLst>
        </xdr:cNvPr>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599" name="n_2aveValue【消防施設】&#10;有形固定資産減価償却率">
          <a:extLst>
            <a:ext uri="{FF2B5EF4-FFF2-40B4-BE49-F238E27FC236}">
              <a16:creationId xmlns:a16="http://schemas.microsoft.com/office/drawing/2014/main" id="{4377A73A-A0EF-4B07-B94D-487341C8BB5C}"/>
            </a:ext>
          </a:extLst>
        </xdr:cNvPr>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116857</xdr:rowOff>
    </xdr:from>
    <xdr:ext cx="405111" cy="259045"/>
    <xdr:sp macro="" textlink="">
      <xdr:nvSpPr>
        <xdr:cNvPr id="600" name="n_1mainValue【消防施設】&#10;有形固定資産減価償却率">
          <a:extLst>
            <a:ext uri="{FF2B5EF4-FFF2-40B4-BE49-F238E27FC236}">
              <a16:creationId xmlns:a16="http://schemas.microsoft.com/office/drawing/2014/main" id="{54B435D4-C251-4046-93DE-9615DDCE6706}"/>
            </a:ext>
          </a:extLst>
        </xdr:cNvPr>
        <xdr:cNvSpPr txBox="1"/>
      </xdr:nvSpPr>
      <xdr:spPr>
        <a:xfrm>
          <a:off x="15266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BE753BA7-AEB9-49CD-B1A1-2811B0359F8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893F4FAC-0386-442B-9F81-95633A0983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755A521B-647F-4243-9C90-482AE4DEE0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29DD0CD4-B841-4770-B38E-C64E862441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1F390BA5-2BD6-4B0A-BE5A-179FAD9AEA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77358643-51B1-4A27-93E6-DA867E7D45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9E056007-4774-4CA1-8380-D9E4B2505A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76435BEF-4BCA-4356-BD03-6B6A94BF27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a:extLst>
            <a:ext uri="{FF2B5EF4-FFF2-40B4-BE49-F238E27FC236}">
              <a16:creationId xmlns:a16="http://schemas.microsoft.com/office/drawing/2014/main" id="{B8E05341-2BFD-479F-BC1C-81CBE816B0F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a:extLst>
            <a:ext uri="{FF2B5EF4-FFF2-40B4-BE49-F238E27FC236}">
              <a16:creationId xmlns:a16="http://schemas.microsoft.com/office/drawing/2014/main" id="{8D0BE4F8-9FF6-406A-B5D8-78F269D2D95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C2887D51-B265-4BD0-B043-2189EABCAA5C}"/>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a:extLst>
            <a:ext uri="{FF2B5EF4-FFF2-40B4-BE49-F238E27FC236}">
              <a16:creationId xmlns:a16="http://schemas.microsoft.com/office/drawing/2014/main" id="{DB7E556C-1B26-45C6-98AB-A3A257BF257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3F7484AD-F64B-451E-A7D1-9BFFF5A2E5B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a:extLst>
            <a:ext uri="{FF2B5EF4-FFF2-40B4-BE49-F238E27FC236}">
              <a16:creationId xmlns:a16="http://schemas.microsoft.com/office/drawing/2014/main" id="{29C1DA20-EAAF-4967-A302-18E2B7E7F64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a:extLst>
            <a:ext uri="{FF2B5EF4-FFF2-40B4-BE49-F238E27FC236}">
              <a16:creationId xmlns:a16="http://schemas.microsoft.com/office/drawing/2014/main" id="{A4785F73-43D7-4133-89D2-3DBD0F11519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a:extLst>
            <a:ext uri="{FF2B5EF4-FFF2-40B4-BE49-F238E27FC236}">
              <a16:creationId xmlns:a16="http://schemas.microsoft.com/office/drawing/2014/main" id="{1CB2E068-765C-4CD7-A435-96F80C21232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a:extLst>
            <a:ext uri="{FF2B5EF4-FFF2-40B4-BE49-F238E27FC236}">
              <a16:creationId xmlns:a16="http://schemas.microsoft.com/office/drawing/2014/main" id="{8A8BE9BB-728F-4831-94FB-047E3C487C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a:extLst>
            <a:ext uri="{FF2B5EF4-FFF2-40B4-BE49-F238E27FC236}">
              <a16:creationId xmlns:a16="http://schemas.microsoft.com/office/drawing/2014/main" id="{C2DA54A4-5095-4699-A1F1-8F673DA1E68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a:extLst>
            <a:ext uri="{FF2B5EF4-FFF2-40B4-BE49-F238E27FC236}">
              <a16:creationId xmlns:a16="http://schemas.microsoft.com/office/drawing/2014/main" id="{72B47746-CAEF-4DCA-BF11-86A3B882AA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a:extLst>
            <a:ext uri="{FF2B5EF4-FFF2-40B4-BE49-F238E27FC236}">
              <a16:creationId xmlns:a16="http://schemas.microsoft.com/office/drawing/2014/main" id="{6D48ACDB-C3B8-4C8B-BF2B-5CEFA6A9EF6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a:extLst>
            <a:ext uri="{FF2B5EF4-FFF2-40B4-BE49-F238E27FC236}">
              <a16:creationId xmlns:a16="http://schemas.microsoft.com/office/drawing/2014/main" id="{4E0018D2-16C4-4043-AF1E-6DE87639E8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id="{87016C09-4253-4209-A2F1-B69BE737B9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6A6897D2-14BE-4279-BA14-7030524371F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a:extLst>
            <a:ext uri="{FF2B5EF4-FFF2-40B4-BE49-F238E27FC236}">
              <a16:creationId xmlns:a16="http://schemas.microsoft.com/office/drawing/2014/main" id="{0BDA3A67-04F4-48D8-9C98-859DD61A60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a:extLst>
            <a:ext uri="{FF2B5EF4-FFF2-40B4-BE49-F238E27FC236}">
              <a16:creationId xmlns:a16="http://schemas.microsoft.com/office/drawing/2014/main" id="{E287D08F-FB3A-4EE6-B8BF-D56828416062}"/>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a:extLst>
            <a:ext uri="{FF2B5EF4-FFF2-40B4-BE49-F238E27FC236}">
              <a16:creationId xmlns:a16="http://schemas.microsoft.com/office/drawing/2014/main" id="{BB9CDA73-344B-4013-843C-6DD6215D17B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a:extLst>
            <a:ext uri="{FF2B5EF4-FFF2-40B4-BE49-F238E27FC236}">
              <a16:creationId xmlns:a16="http://schemas.microsoft.com/office/drawing/2014/main" id="{43E86EB3-07BF-444C-ABAB-103262BE19F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a:extLst>
            <a:ext uri="{FF2B5EF4-FFF2-40B4-BE49-F238E27FC236}">
              <a16:creationId xmlns:a16="http://schemas.microsoft.com/office/drawing/2014/main" id="{34429575-3E60-4C7E-924B-E40266AABEFE}"/>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a:extLst>
            <a:ext uri="{FF2B5EF4-FFF2-40B4-BE49-F238E27FC236}">
              <a16:creationId xmlns:a16="http://schemas.microsoft.com/office/drawing/2014/main" id="{4BFF84D1-8AF0-4D8A-B86B-2F09B0C0D05E}"/>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30" name="【消防施設】&#10;一人当たり面積平均値テキスト">
          <a:extLst>
            <a:ext uri="{FF2B5EF4-FFF2-40B4-BE49-F238E27FC236}">
              <a16:creationId xmlns:a16="http://schemas.microsoft.com/office/drawing/2014/main" id="{A1248AFB-FCC9-4FE0-BA8B-75EF53364F5B}"/>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a:extLst>
            <a:ext uri="{FF2B5EF4-FFF2-40B4-BE49-F238E27FC236}">
              <a16:creationId xmlns:a16="http://schemas.microsoft.com/office/drawing/2014/main" id="{A74F31B3-A0BB-46C3-AA28-CBD02CCD3221}"/>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a:extLst>
            <a:ext uri="{FF2B5EF4-FFF2-40B4-BE49-F238E27FC236}">
              <a16:creationId xmlns:a16="http://schemas.microsoft.com/office/drawing/2014/main" id="{367BF7DF-0803-40FA-8162-1DA922000153}"/>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33" name="フローチャート: 判断 632">
          <a:extLst>
            <a:ext uri="{FF2B5EF4-FFF2-40B4-BE49-F238E27FC236}">
              <a16:creationId xmlns:a16="http://schemas.microsoft.com/office/drawing/2014/main" id="{814FF2EB-D769-4431-A8B8-88FFCC11D25F}"/>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0B49141-4CC2-4FFB-9B30-0E93AC9643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CF09798E-F5F2-4F6A-8CFD-75FABE9FDB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9B9D976C-4F98-4D81-BC8D-5ACAD5FBA8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F03B2D54-1A78-429F-B815-56316D3244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C679A3DC-2333-481C-8C3F-C546CED4A3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39" name="楕円 638">
          <a:extLst>
            <a:ext uri="{FF2B5EF4-FFF2-40B4-BE49-F238E27FC236}">
              <a16:creationId xmlns:a16="http://schemas.microsoft.com/office/drawing/2014/main" id="{5351F726-6E7F-49BA-9D9A-6F34A41F4C0F}"/>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40" name="【消防施設】&#10;一人当たり面積該当値テキスト">
          <a:extLst>
            <a:ext uri="{FF2B5EF4-FFF2-40B4-BE49-F238E27FC236}">
              <a16:creationId xmlns:a16="http://schemas.microsoft.com/office/drawing/2014/main" id="{FAF5D80F-092B-4AB2-8110-6F9918002D26}"/>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41" name="楕円 640">
          <a:extLst>
            <a:ext uri="{FF2B5EF4-FFF2-40B4-BE49-F238E27FC236}">
              <a16:creationId xmlns:a16="http://schemas.microsoft.com/office/drawing/2014/main" id="{25964A0E-8883-4E54-8695-57A343BC0359}"/>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42" name="直線コネクタ 641">
          <a:extLst>
            <a:ext uri="{FF2B5EF4-FFF2-40B4-BE49-F238E27FC236}">
              <a16:creationId xmlns:a16="http://schemas.microsoft.com/office/drawing/2014/main" id="{3508852F-E429-46BB-A442-300B3F441DE9}"/>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消防施設】&#10;一人当たり面積">
          <a:extLst>
            <a:ext uri="{FF2B5EF4-FFF2-40B4-BE49-F238E27FC236}">
              <a16:creationId xmlns:a16="http://schemas.microsoft.com/office/drawing/2014/main" id="{6C9BD93C-2D17-4EF1-A3D4-7B62167FA85D}"/>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44" name="n_2aveValue【消防施設】&#10;一人当たり面積">
          <a:extLst>
            <a:ext uri="{FF2B5EF4-FFF2-40B4-BE49-F238E27FC236}">
              <a16:creationId xmlns:a16="http://schemas.microsoft.com/office/drawing/2014/main" id="{E3314DBA-F576-4A7D-B21A-0066E3E03192}"/>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45" name="n_1mainValue【消防施設】&#10;一人当たり面積">
          <a:extLst>
            <a:ext uri="{FF2B5EF4-FFF2-40B4-BE49-F238E27FC236}">
              <a16:creationId xmlns:a16="http://schemas.microsoft.com/office/drawing/2014/main" id="{4BA4532D-E5EE-4615-A2B9-AF35112E74BD}"/>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50058429-69D2-47D7-9703-D728DE70C5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8AF3530B-44AC-4986-B193-56E2DB9372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2D861EE8-7E56-40C1-BD11-2618E27608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BAAC8088-F1FA-481F-8627-9C801DD0BF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6E1BE0F3-CD40-4AF2-BC8E-C280916ACB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3D75C394-DC6A-458A-8ECC-3D84E466E8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A14A5406-4BCB-445F-8C70-A583E814B5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A84634B8-4FA0-472B-B6D8-CDF52A3422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D993A0A1-ACC5-4A36-A093-A1BE33324D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1E58071E-480C-4A6D-8BC9-4196B9CE52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a:extLst>
            <a:ext uri="{FF2B5EF4-FFF2-40B4-BE49-F238E27FC236}">
              <a16:creationId xmlns:a16="http://schemas.microsoft.com/office/drawing/2014/main" id="{CA58B3C5-EB74-4D88-AAF3-A5E350C9AE3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7480B8CE-2EFD-4B18-B4F4-4DC0630A90C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a:extLst>
            <a:ext uri="{FF2B5EF4-FFF2-40B4-BE49-F238E27FC236}">
              <a16:creationId xmlns:a16="http://schemas.microsoft.com/office/drawing/2014/main" id="{DFB18E47-A411-43F2-BC67-B84D8887CEA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F4F3C1B1-8945-4FCA-95C6-7E9704A8924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F7267E9E-747C-439C-8B0B-92D76589CB3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60A1F148-C018-49EA-9019-BADFA885E97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7975E305-A1E6-430D-8A7D-0CA20128D05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40887779-BCCF-4377-A233-124B5EC6056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B644C5CB-AD33-4E5A-8304-BC1E6FD55D9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2EE9B505-EAF5-444C-8CBA-4B67EE03B25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a:extLst>
            <a:ext uri="{FF2B5EF4-FFF2-40B4-BE49-F238E27FC236}">
              <a16:creationId xmlns:a16="http://schemas.microsoft.com/office/drawing/2014/main" id="{BC1BE564-C8E3-4B3E-802E-B620C95D4CD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2573489B-8F8D-43E3-8AC3-2C665520D7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DBFF6ED4-6DB6-4685-A2CB-808716B979B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id="{C8DC0E54-32BE-486C-A756-EE36153657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a:extLst>
            <a:ext uri="{FF2B5EF4-FFF2-40B4-BE49-F238E27FC236}">
              <a16:creationId xmlns:a16="http://schemas.microsoft.com/office/drawing/2014/main" id="{DF39F5A9-B37B-46E7-9220-2A468128DE01}"/>
            </a:ext>
          </a:extLst>
        </xdr:cNvPr>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a:extLst>
            <a:ext uri="{FF2B5EF4-FFF2-40B4-BE49-F238E27FC236}">
              <a16:creationId xmlns:a16="http://schemas.microsoft.com/office/drawing/2014/main" id="{98CFDFA0-E4EA-41FF-8A4D-8167AD64F9DF}"/>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a:extLst>
            <a:ext uri="{FF2B5EF4-FFF2-40B4-BE49-F238E27FC236}">
              <a16:creationId xmlns:a16="http://schemas.microsoft.com/office/drawing/2014/main" id="{7AA1AAF8-5C33-4183-8CD6-A1071F99B02F}"/>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a:extLst>
            <a:ext uri="{FF2B5EF4-FFF2-40B4-BE49-F238E27FC236}">
              <a16:creationId xmlns:a16="http://schemas.microsoft.com/office/drawing/2014/main" id="{1306F396-3936-407D-A3F1-6A7D2063C01B}"/>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a:extLst>
            <a:ext uri="{FF2B5EF4-FFF2-40B4-BE49-F238E27FC236}">
              <a16:creationId xmlns:a16="http://schemas.microsoft.com/office/drawing/2014/main" id="{292427DE-CB90-46AA-AF7C-15522A505E14}"/>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75" name="【庁舎】&#10;有形固定資産減価償却率平均値テキスト">
          <a:extLst>
            <a:ext uri="{FF2B5EF4-FFF2-40B4-BE49-F238E27FC236}">
              <a16:creationId xmlns:a16="http://schemas.microsoft.com/office/drawing/2014/main" id="{A3F44611-814C-4E08-B906-91935777FE92}"/>
            </a:ext>
          </a:extLst>
        </xdr:cNvPr>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a:extLst>
            <a:ext uri="{FF2B5EF4-FFF2-40B4-BE49-F238E27FC236}">
              <a16:creationId xmlns:a16="http://schemas.microsoft.com/office/drawing/2014/main" id="{56BC5C0C-F7DF-4D99-9A2B-564BAA194EA2}"/>
            </a:ext>
          </a:extLst>
        </xdr:cNvPr>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a:extLst>
            <a:ext uri="{FF2B5EF4-FFF2-40B4-BE49-F238E27FC236}">
              <a16:creationId xmlns:a16="http://schemas.microsoft.com/office/drawing/2014/main" id="{59782A20-E9C4-4FB6-B933-7CDB2FA27636}"/>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78" name="フローチャート: 判断 677">
          <a:extLst>
            <a:ext uri="{FF2B5EF4-FFF2-40B4-BE49-F238E27FC236}">
              <a16:creationId xmlns:a16="http://schemas.microsoft.com/office/drawing/2014/main" id="{B3E9F1C1-CF7E-43FD-820A-AA3CA9AB3441}"/>
            </a:ext>
          </a:extLst>
        </xdr:cNvPr>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ACE80AA-285B-41C7-AF0E-7EF82052D7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BB81D81-85D8-40DF-9830-B86C6C64EB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F1C39D6-B54A-457E-AEFC-EE67BABDE8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944E41F-BBBF-4E5C-A3C3-2708D12CAEC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506CF37-E440-4030-B08B-36121DD98A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84" name="楕円 683">
          <a:extLst>
            <a:ext uri="{FF2B5EF4-FFF2-40B4-BE49-F238E27FC236}">
              <a16:creationId xmlns:a16="http://schemas.microsoft.com/office/drawing/2014/main" id="{343AE87E-976C-4BDC-8EA9-B0BC78A68A3F}"/>
            </a:ext>
          </a:extLst>
        </xdr:cNvPr>
        <xdr:cNvSpPr/>
      </xdr:nvSpPr>
      <xdr:spPr>
        <a:xfrm>
          <a:off x="16268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137813</xdr:rowOff>
    </xdr:from>
    <xdr:ext cx="405111" cy="259045"/>
    <xdr:sp macro="" textlink="">
      <xdr:nvSpPr>
        <xdr:cNvPr id="685" name="【庁舎】&#10;有形固定資産減価償却率該当値テキスト">
          <a:extLst>
            <a:ext uri="{FF2B5EF4-FFF2-40B4-BE49-F238E27FC236}">
              <a16:creationId xmlns:a16="http://schemas.microsoft.com/office/drawing/2014/main" id="{6FE04A4C-3076-4D87-AAE0-A46DA4C929BD}"/>
            </a:ext>
          </a:extLst>
        </xdr:cNvPr>
        <xdr:cNvSpPr txBox="1"/>
      </xdr:nvSpPr>
      <xdr:spPr>
        <a:xfrm>
          <a:off x="16357600"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686" name="楕円 685">
          <a:extLst>
            <a:ext uri="{FF2B5EF4-FFF2-40B4-BE49-F238E27FC236}">
              <a16:creationId xmlns:a16="http://schemas.microsoft.com/office/drawing/2014/main" id="{7DDDA29E-A536-4461-8759-1F93F1ED0DC3}"/>
            </a:ext>
          </a:extLst>
        </xdr:cNvPr>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165736</xdr:rowOff>
    </xdr:from>
    <xdr:to>
      <xdr:col>85</xdr:col>
      <xdr:colOff>127000</xdr:colOff>
      <xdr:row>105</xdr:row>
      <xdr:rowOff>26670</xdr:rowOff>
    </xdr:to>
    <xdr:cxnSp macro="">
      <xdr:nvCxnSpPr>
        <xdr:cNvPr id="687" name="直線コネクタ 686">
          <a:extLst>
            <a:ext uri="{FF2B5EF4-FFF2-40B4-BE49-F238E27FC236}">
              <a16:creationId xmlns:a16="http://schemas.microsoft.com/office/drawing/2014/main" id="{E5A938DF-38B3-4D73-853F-A1DB9E810041}"/>
            </a:ext>
          </a:extLst>
        </xdr:cNvPr>
        <xdr:cNvCxnSpPr/>
      </xdr:nvCxnSpPr>
      <xdr:spPr>
        <a:xfrm flipV="1">
          <a:off x="15481300" y="179965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88" name="n_1aveValue【庁舎】&#10;有形固定資産減価償却率">
          <a:extLst>
            <a:ext uri="{FF2B5EF4-FFF2-40B4-BE49-F238E27FC236}">
              <a16:creationId xmlns:a16="http://schemas.microsoft.com/office/drawing/2014/main" id="{7B54A527-FCCD-4464-8E44-3327952053BF}"/>
            </a:ext>
          </a:extLst>
        </xdr:cNvPr>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689" name="n_2aveValue【庁舎】&#10;有形固定資産減価償却率">
          <a:extLst>
            <a:ext uri="{FF2B5EF4-FFF2-40B4-BE49-F238E27FC236}">
              <a16:creationId xmlns:a16="http://schemas.microsoft.com/office/drawing/2014/main" id="{CEDA18ED-A157-4264-9D88-D6ED22EEE87B}"/>
            </a:ext>
          </a:extLst>
        </xdr:cNvPr>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93997</xdr:rowOff>
    </xdr:from>
    <xdr:ext cx="405111" cy="259045"/>
    <xdr:sp macro="" textlink="">
      <xdr:nvSpPr>
        <xdr:cNvPr id="690" name="n_1mainValue【庁舎】&#10;有形固定資産減価償却率">
          <a:extLst>
            <a:ext uri="{FF2B5EF4-FFF2-40B4-BE49-F238E27FC236}">
              <a16:creationId xmlns:a16="http://schemas.microsoft.com/office/drawing/2014/main" id="{0E4DB71F-43A2-4EA9-BA75-E97B79ADBFA0}"/>
            </a:ext>
          </a:extLst>
        </xdr:cNvPr>
        <xdr:cNvSpPr txBox="1"/>
      </xdr:nvSpPr>
      <xdr:spPr>
        <a:xfrm>
          <a:off x="152660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6132B291-2255-4B8F-876A-CB5269A1D4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9B54D9B2-0645-47A1-B6BA-A14AD70816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B70BC4A4-616A-4E1C-B5C5-F6BEB83F512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24A64C3C-285D-4966-8398-17F203E705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82CBC992-9DCC-4B06-912F-D8ED9839FB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C0559270-F8E9-474C-ACEF-CD8703A2E1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2CC22AC7-F659-415F-B161-3827A6D253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EF893C95-9044-43D0-808A-8F4D2099DF5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2A9D4934-6C57-4DCC-9370-B0B131CD3F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FC9BB4A4-FAF9-4243-9BBF-2FE6A799F4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E2AE1E01-0EA6-485F-A9B4-064B6011194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F353D795-0A34-4517-A33F-645E507AF05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E4A2731A-7D6D-405A-ACA0-BF275FF3C62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7C723795-5ADB-4E03-AF8B-473AC033A7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8C25668C-04FA-4737-A515-90B6957D8C5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1C469A89-EAB9-4F17-B61E-18ECEECFD58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7956BC75-8F8A-4069-BDE7-C63CD508231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F8AC1078-4125-4610-A5EF-C78409B1E19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D70DDD8E-ACE2-45D1-B6BB-E95C4DCC06E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816D3BD6-7E7B-4EBB-A035-DFF49AF58F5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26F89EE2-D9FD-45DD-9B8E-D20C050F0A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012A98C6-69D3-439A-A3DF-9F165378A8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BF3C23C2-8331-47A5-9CC0-6AC3F6B97F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a:extLst>
            <a:ext uri="{FF2B5EF4-FFF2-40B4-BE49-F238E27FC236}">
              <a16:creationId xmlns:a16="http://schemas.microsoft.com/office/drawing/2014/main" id="{740AFC9F-7602-48B9-A7D6-7FF7429AC3EA}"/>
            </a:ext>
          </a:extLst>
        </xdr:cNvPr>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a:extLst>
            <a:ext uri="{FF2B5EF4-FFF2-40B4-BE49-F238E27FC236}">
              <a16:creationId xmlns:a16="http://schemas.microsoft.com/office/drawing/2014/main" id="{3E3AC176-0C3A-4FF6-9B8D-A6E1E22A5774}"/>
            </a:ext>
          </a:extLst>
        </xdr:cNvPr>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a:extLst>
            <a:ext uri="{FF2B5EF4-FFF2-40B4-BE49-F238E27FC236}">
              <a16:creationId xmlns:a16="http://schemas.microsoft.com/office/drawing/2014/main" id="{68A39CB5-3733-4453-A88C-D9C1882BAE6C}"/>
            </a:ext>
          </a:extLst>
        </xdr:cNvPr>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a:extLst>
            <a:ext uri="{FF2B5EF4-FFF2-40B4-BE49-F238E27FC236}">
              <a16:creationId xmlns:a16="http://schemas.microsoft.com/office/drawing/2014/main" id="{D95E1E8A-2063-4915-9CFE-94807BB37059}"/>
            </a:ext>
          </a:extLst>
        </xdr:cNvPr>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a:extLst>
            <a:ext uri="{FF2B5EF4-FFF2-40B4-BE49-F238E27FC236}">
              <a16:creationId xmlns:a16="http://schemas.microsoft.com/office/drawing/2014/main" id="{651B3939-66C8-4D2C-A64A-78B5CBC604D6}"/>
            </a:ext>
          </a:extLst>
        </xdr:cNvPr>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19" name="【庁舎】&#10;一人当たり面積平均値テキスト">
          <a:extLst>
            <a:ext uri="{FF2B5EF4-FFF2-40B4-BE49-F238E27FC236}">
              <a16:creationId xmlns:a16="http://schemas.microsoft.com/office/drawing/2014/main" id="{0E25D7E1-12C4-42DD-8EEC-1145A584FE01}"/>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a:extLst>
            <a:ext uri="{FF2B5EF4-FFF2-40B4-BE49-F238E27FC236}">
              <a16:creationId xmlns:a16="http://schemas.microsoft.com/office/drawing/2014/main" id="{58348FC7-5F3B-4EEB-B823-C078C3EDEA66}"/>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a:extLst>
            <a:ext uri="{FF2B5EF4-FFF2-40B4-BE49-F238E27FC236}">
              <a16:creationId xmlns:a16="http://schemas.microsoft.com/office/drawing/2014/main" id="{D368BDCA-E6D1-4174-88AB-DD21A52BCC8A}"/>
            </a:ext>
          </a:extLst>
        </xdr:cNvPr>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22" name="フローチャート: 判断 721">
          <a:extLst>
            <a:ext uri="{FF2B5EF4-FFF2-40B4-BE49-F238E27FC236}">
              <a16:creationId xmlns:a16="http://schemas.microsoft.com/office/drawing/2014/main" id="{F7E8F087-3029-4F72-BE3F-D58D90E7CB23}"/>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D7924645-6074-4ABC-AA0C-AE852FC3E2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9D6FCC5B-5855-45AE-A83C-10EC2ADC64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D475B043-C8B5-435D-B82F-4CAA753F9E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E3DAF75C-A186-4A07-8C48-8633F0AEA4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C8502430-D39C-4773-9262-1ABE4039D9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728" name="楕円 727">
          <a:extLst>
            <a:ext uri="{FF2B5EF4-FFF2-40B4-BE49-F238E27FC236}">
              <a16:creationId xmlns:a16="http://schemas.microsoft.com/office/drawing/2014/main" id="{082C3090-5C66-4D46-9202-DD3AB7B41E71}"/>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101616</xdr:rowOff>
    </xdr:from>
    <xdr:ext cx="469744" cy="259045"/>
    <xdr:sp macro="" textlink="">
      <xdr:nvSpPr>
        <xdr:cNvPr id="729" name="【庁舎】&#10;一人当たり面積該当値テキスト">
          <a:extLst>
            <a:ext uri="{FF2B5EF4-FFF2-40B4-BE49-F238E27FC236}">
              <a16:creationId xmlns:a16="http://schemas.microsoft.com/office/drawing/2014/main" id="{2FDC73CB-8E19-401E-BC73-69ADB2F8AA7D}"/>
            </a:ext>
          </a:extLst>
        </xdr:cNvPr>
        <xdr:cNvSpPr txBox="1"/>
      </xdr:nvSpPr>
      <xdr:spPr>
        <a:xfrm>
          <a:off x="221996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730" name="楕円 729">
          <a:extLst>
            <a:ext uri="{FF2B5EF4-FFF2-40B4-BE49-F238E27FC236}">
              <a16:creationId xmlns:a16="http://schemas.microsoft.com/office/drawing/2014/main" id="{0198AC59-D11D-4021-935E-6D8FC85BD158}"/>
            </a:ext>
          </a:extLst>
        </xdr:cNvPr>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129539</xdr:rowOff>
    </xdr:to>
    <xdr:cxnSp macro="">
      <xdr:nvCxnSpPr>
        <xdr:cNvPr id="731" name="直線コネクタ 730">
          <a:extLst>
            <a:ext uri="{FF2B5EF4-FFF2-40B4-BE49-F238E27FC236}">
              <a16:creationId xmlns:a16="http://schemas.microsoft.com/office/drawing/2014/main" id="{43031C06-EC8C-449E-A1A5-F993E7A16863}"/>
            </a:ext>
          </a:extLst>
        </xdr:cNvPr>
        <xdr:cNvCxnSpPr/>
      </xdr:nvCxnSpPr>
      <xdr:spPr>
        <a:xfrm>
          <a:off x="21323300" y="18131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32" name="n_1aveValue【庁舎】&#10;一人当たり面積">
          <a:extLst>
            <a:ext uri="{FF2B5EF4-FFF2-40B4-BE49-F238E27FC236}">
              <a16:creationId xmlns:a16="http://schemas.microsoft.com/office/drawing/2014/main" id="{C48B5994-652C-46F9-BEFE-E61C00916FC4}"/>
            </a:ext>
          </a:extLst>
        </xdr:cNvPr>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33" name="n_2aveValue【庁舎】&#10;一人当たり面積">
          <a:extLst>
            <a:ext uri="{FF2B5EF4-FFF2-40B4-BE49-F238E27FC236}">
              <a16:creationId xmlns:a16="http://schemas.microsoft.com/office/drawing/2014/main" id="{E73032C2-32F5-4AE2-8AA2-501A4144F3D3}"/>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734" name="n_1mainValue【庁舎】&#10;一人当たり面積">
          <a:extLst>
            <a:ext uri="{FF2B5EF4-FFF2-40B4-BE49-F238E27FC236}">
              <a16:creationId xmlns:a16="http://schemas.microsoft.com/office/drawing/2014/main" id="{DDE567A0-CA6C-480D-8DD1-8C79B80DE300}"/>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6D8733FE-88E5-4F7F-BF71-BD509A92F7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E260EF92-2E4B-4CB1-862C-DDC3413E86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67A94DE3-AF83-4A52-B6B7-B3E02AE9B0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類型は福祉施設、市民会館、一般廃棄物処理施設、消防施設である。これまで、福祉施設については、施設を民間へ移行するなど規模の適正化に努めているが、今後も引き続き、民間事業者の動向等を注視しながら施設のあり方を検討していく。市民会館及び消防施設については個別施設計画に基づき建替え等を検討していく予定である。その他の施設についても各計画に基づき改修等を推進することで指標の改善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311,608
304,650
92.78
97,973,165
95,595,893
2,147,362
56,868,008
80,121,774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納税義務者数の増加による個人市民税の増加や新築家屋件数の増加等による固定資産税が増加したものの、社会福祉費や高齢者福祉費等の増加により、単年度の財政力指数は前年度と同数値の</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となったが、３か年平均の財政力指数は前年度と比較して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今後も社会保障関係費の増加が見込まれることから、歳入の確保と歳出の抑制を図り、安定した財政基盤の確保に努める。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128058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128058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後期高齢者医療給付費負担金等の増加により繰出金が増加したことや市民病院事業繰出金等の増加により補助費等が増加したことにより、経常経費充当一般財源等が約</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億円増加したものの、地方税等が増加したことにより経常一般財源等が約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今後も、障がい福祉費等の扶助費が増加する見込みであるため、企業誘致の推進や収納率の向上を図り、自主財源の確保に努める。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109946</xdr:rowOff>
    </xdr:from>
    <xdr:to>
      <xdr:col>23</xdr:col>
      <xdr:colOff>133350</xdr:colOff>
      <xdr:row>63</xdr:row>
      <xdr:rowOff>28122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39846"/>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144417</xdr:rowOff>
    </xdr:from>
    <xdr:to>
      <xdr:col>19</xdr:col>
      <xdr:colOff>133350</xdr:colOff>
      <xdr:row>63</xdr:row>
      <xdr:rowOff>28122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7431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144417</xdr:rowOff>
    </xdr:from>
    <xdr:to>
      <xdr:col>15</xdr:col>
      <xdr:colOff>82550</xdr:colOff>
      <xdr:row>63</xdr:row>
      <xdr:rowOff>145324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77431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151312</xdr:rowOff>
    </xdr:from>
    <xdr:to>
      <xdr:col>11</xdr:col>
      <xdr:colOff>31750</xdr:colOff>
      <xdr:row>63</xdr:row>
      <xdr:rowOff>145324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81212"/>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59146</xdr:rowOff>
    </xdr:from>
    <xdr:to>
      <xdr:col>23</xdr:col>
      <xdr:colOff>184150</xdr:colOff>
      <xdr:row>62</xdr:row>
      <xdr:rowOff>160746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75673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63699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93617</xdr:rowOff>
    </xdr:from>
    <xdr:to>
      <xdr:col>15</xdr:col>
      <xdr:colOff>133350</xdr:colOff>
      <xdr:row>63</xdr:row>
      <xdr:rowOff>23767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94524</xdr:rowOff>
    </xdr:from>
    <xdr:to>
      <xdr:col>11</xdr:col>
      <xdr:colOff>82550</xdr:colOff>
      <xdr:row>64</xdr:row>
      <xdr:rowOff>24674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9451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15439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類似団体と比較して、人口１人あたりの金額が下回っている要因は、人件費である。これは、類似団体と比較して、職員数が少ないためである。</a:t>
          </a:r>
        </a:p>
        <a:p>
          <a:r>
            <a:rPr kumimoji="1" lang="ja-JP" altLang="en-US" sz="1300">
              <a:latin typeface="ＭＳ Ｐゴシック" panose="020B0600070205080204" pitchFamily="50" charset="-128"/>
              <a:ea typeface="ＭＳ Ｐゴシック" panose="020B0600070205080204" pitchFamily="50" charset="-128"/>
            </a:rPr>
            <a:t>　前年度と比較して人件費は増加しており、これは、定年退職者数が減少したものの、国家公務員の給与制度の改定等に伴い増加したためである。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今後も、働き方改革や定年延長の動向を注視しつつ、適正な人員配置に努めていく。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77536</xdr:rowOff>
    </xdr:from>
    <xdr:to>
      <xdr:col>23</xdr:col>
      <xdr:colOff>133350</xdr:colOff>
      <xdr:row>81</xdr:row>
      <xdr:rowOff>79432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64986"/>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77536</xdr:rowOff>
    </xdr:from>
    <xdr:to>
      <xdr:col>19</xdr:col>
      <xdr:colOff>133350</xdr:colOff>
      <xdr:row>81</xdr:row>
      <xdr:rowOff>82311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64986"/>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70245</xdr:rowOff>
    </xdr:from>
    <xdr:to>
      <xdr:col>15</xdr:col>
      <xdr:colOff>82550</xdr:colOff>
      <xdr:row>81</xdr:row>
      <xdr:rowOff>82311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576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168374</xdr:rowOff>
    </xdr:from>
    <xdr:to>
      <xdr:col>11</xdr:col>
      <xdr:colOff>31750</xdr:colOff>
      <xdr:row>81</xdr:row>
      <xdr:rowOff>70245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84374"/>
          <a:ext cx="889000" cy="7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28632</xdr:rowOff>
    </xdr:from>
    <xdr:to>
      <xdr:col>23</xdr:col>
      <xdr:colOff>184150</xdr:colOff>
      <xdr:row>81</xdr:row>
      <xdr:rowOff>130232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45159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76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26736</xdr:rowOff>
    </xdr:from>
    <xdr:to>
      <xdr:col>19</xdr:col>
      <xdr:colOff>184150</xdr:colOff>
      <xdr:row>81</xdr:row>
      <xdr:rowOff>128336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138513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83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31511</xdr:rowOff>
    </xdr:from>
    <xdr:to>
      <xdr:col>15</xdr:col>
      <xdr:colOff>133350</xdr:colOff>
      <xdr:row>81</xdr:row>
      <xdr:rowOff>133111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143288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8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19445</xdr:rowOff>
    </xdr:from>
    <xdr:to>
      <xdr:col>11</xdr:col>
      <xdr:colOff>82550</xdr:colOff>
      <xdr:row>81</xdr:row>
      <xdr:rowOff>121045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131222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117574</xdr:rowOff>
    </xdr:from>
    <xdr:to>
      <xdr:col>7</xdr:col>
      <xdr:colOff>31750</xdr:colOff>
      <xdr:row>81</xdr:row>
      <xdr:rowOff>47724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57901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0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給料表は国家公務員にあわせている。時限的措置の適用状況や職員構成の相違などの影響で毎年増減している。</a:t>
          </a:r>
        </a:p>
        <a:p>
          <a:r>
            <a:rPr kumimoji="1" lang="ja-JP" altLang="en-US" sz="1300">
              <a:latin typeface="ＭＳ Ｐゴシック" panose="020B0600070205080204" pitchFamily="50" charset="-128"/>
              <a:ea typeface="ＭＳ Ｐゴシック" panose="020B0600070205080204" pitchFamily="50" charset="-128"/>
            </a:rPr>
            <a:t>　今後も国や近隣自治体、民間企業等の状況を踏まえ、適正な給与水準となるよう努める。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年度については、給与実態調査未公表の為、前年度数値を引用している。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121709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161925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補充を基調とする計画的な新規職員採用と、技術・経験の継承を図る再任用制度の活用を通じ、市全体の職員数の適正化に取り組んでいる。増大する保育需要に対応するうえで必要な人員を確保しつつ、組織の統廃合など効率的な事務処理体制の整備を進めた結果、今年度は昨年度と同値となった。</a:t>
          </a:r>
        </a:p>
        <a:p>
          <a:r>
            <a:rPr kumimoji="1" lang="ja-JP" altLang="en-US" sz="1300">
              <a:latin typeface="ＭＳ Ｐゴシック" panose="020B0600070205080204" pitchFamily="50" charset="-128"/>
              <a:ea typeface="ＭＳ Ｐゴシック" panose="020B0600070205080204" pitchFamily="50" charset="-128"/>
            </a:rPr>
            <a:t>　今後も職員数の管理については、働き方改革や定年延長の動向を注視しつつ、多様な雇用形態による人材活用を通じて適正水準の維持に努めていく。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64226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2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64226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8475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61</xdr:row>
      <xdr:rowOff>26307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364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149497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％減少した。これは、ごみ焼却施設整備事業に係る地方債等の償還が終了したことにより、一般会計等の地方債償還額が約</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億円減少したためである。</a:t>
          </a:r>
        </a:p>
        <a:p>
          <a:r>
            <a:rPr kumimoji="1" lang="ja-JP" altLang="en-US" sz="1300">
              <a:latin typeface="ＭＳ Ｐゴシック" panose="020B0600070205080204" pitchFamily="50" charset="-128"/>
              <a:ea typeface="ＭＳ Ｐゴシック" panose="020B0600070205080204" pitchFamily="50" charset="-128"/>
            </a:rPr>
            <a:t>　今後も、計画的な借入を行うことにより、健全な財政運営に努める。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151130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95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60113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0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164677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895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25400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人口急増が始まった昭和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年代半ばからの都市環境整備に多額の地方債を活用したことにより類似団体平均を上回っている。数値を高める主な要因としては、地方債残高及び土地開発公社負債額による影響が大きい。</a:t>
          </a:r>
        </a:p>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％減少した。これは、公共下水道事業会計の地方債の現在高が約</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億円減少、土地開発公社の経営健全化による負債額が約</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億円減少したためである。</a:t>
          </a:r>
        </a:p>
        <a:p>
          <a:r>
            <a:rPr kumimoji="1" lang="ja-JP" altLang="en-US" sz="1300">
              <a:latin typeface="ＭＳ Ｐゴシック" panose="020B0600070205080204" pitchFamily="50" charset="-128"/>
              <a:ea typeface="ＭＳ Ｐゴシック" panose="020B0600070205080204" pitchFamily="50" charset="-128"/>
            </a:rPr>
            <a:t>　今後も、地方債の計画的な運用と土地開発公社の経営健全化に努める。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52564</xdr:rowOff>
    </xdr:from>
    <xdr:to>
      <xdr:col>81</xdr:col>
      <xdr:colOff>44450</xdr:colOff>
      <xdr:row>18</xdr:row>
      <xdr:rowOff>1764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672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1764</xdr:rowOff>
    </xdr:from>
    <xdr:to>
      <xdr:col>77</xdr:col>
      <xdr:colOff>44450</xdr:colOff>
      <xdr:row>18</xdr:row>
      <xdr:rowOff>94262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08786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94262</xdr:rowOff>
    </xdr:from>
    <xdr:to>
      <xdr:col>72</xdr:col>
      <xdr:colOff>203200</xdr:colOff>
      <xdr:row>19</xdr:row>
      <xdr:rowOff>71614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18036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71614</xdr:rowOff>
    </xdr:from>
    <xdr:to>
      <xdr:col>68</xdr:col>
      <xdr:colOff>152400</xdr:colOff>
      <xdr:row>19</xdr:row>
      <xdr:rowOff>164112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32916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1764</xdr:rowOff>
    </xdr:from>
    <xdr:to>
      <xdr:col>81</xdr:col>
      <xdr:colOff>95250</xdr:colOff>
      <xdr:row>17</xdr:row>
      <xdr:rowOff>103364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145291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8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122414</xdr:rowOff>
    </xdr:from>
    <xdr:to>
      <xdr:col>77</xdr:col>
      <xdr:colOff>95250</xdr:colOff>
      <xdr:row>18</xdr:row>
      <xdr:rowOff>52564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0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37341</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12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43462</xdr:rowOff>
    </xdr:from>
    <xdr:to>
      <xdr:col>73</xdr:col>
      <xdr:colOff>44450</xdr:colOff>
      <xdr:row>18</xdr:row>
      <xdr:rowOff>145062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1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129839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21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20814</xdr:rowOff>
    </xdr:from>
    <xdr:to>
      <xdr:col>68</xdr:col>
      <xdr:colOff>203200</xdr:colOff>
      <xdr:row>19</xdr:row>
      <xdr:rowOff>122414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2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107191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6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113312</xdr:rowOff>
    </xdr:from>
    <xdr:to>
      <xdr:col>64</xdr:col>
      <xdr:colOff>152400</xdr:colOff>
      <xdr:row>20</xdr:row>
      <xdr:rowOff>43462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3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28239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45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311,608
304,650
92.78
97,973,165
95,595,893
2,147,362
56,868,008
80,121,774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人件費に係る経常収支比率は、国家公務員の給与制度の改定等に伴う給与等の改定により充当一般財源が約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億円増加したものの、経常一般財源等が約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％減少した。今後は、働き方改革や定年延長の動向を注視しつつ、計画的かつ効率的な業務遂行を徹底し、人件費の適正化に努める。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0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物件費に係る経常収支比率は、平成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年度から一般廃棄物最終処分場が新たに供用開始されたこと等により充当一般財源が約</a:t>
          </a:r>
          <a:r>
            <a:rPr kumimoji="1" lang="en-US" altLang="ja-JP" sz="1250">
              <a:latin typeface="ＭＳ Ｐゴシック" panose="020B0600070205080204" pitchFamily="50" charset="-128"/>
              <a:ea typeface="ＭＳ Ｐゴシック" panose="020B0600070205080204" pitchFamily="50" charset="-128"/>
            </a:rPr>
            <a:t>1.9</a:t>
          </a:r>
          <a:r>
            <a:rPr kumimoji="1" lang="ja-JP" altLang="en-US" sz="1250">
              <a:latin typeface="ＭＳ Ｐゴシック" panose="020B0600070205080204" pitchFamily="50" charset="-128"/>
              <a:ea typeface="ＭＳ Ｐゴシック" panose="020B0600070205080204" pitchFamily="50" charset="-128"/>
            </a:rPr>
            <a:t>億円増加したものの、経常一般財源等が約</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％減少した。</a:t>
          </a:r>
        </a:p>
        <a:p>
          <a:r>
            <a:rPr kumimoji="1" lang="ja-JP" altLang="en-US" sz="1250">
              <a:latin typeface="ＭＳ Ｐゴシック" panose="020B0600070205080204" pitchFamily="50" charset="-128"/>
              <a:ea typeface="ＭＳ Ｐゴシック" panose="020B0600070205080204" pitchFamily="50" charset="-128"/>
            </a:rPr>
            <a:t>　経常収支比率が類似団体平均を上回っているのは、クリーンセンターや衛生プラントを単独で有しており、施設管理に要する経費が他市に比べ多いためである。</a:t>
          </a:r>
        </a:p>
        <a:p>
          <a:r>
            <a:rPr kumimoji="1" lang="ja-JP" altLang="en-US" sz="1250">
              <a:latin typeface="ＭＳ Ｐゴシック" panose="020B0600070205080204" pitchFamily="50" charset="-128"/>
              <a:ea typeface="ＭＳ Ｐゴシック" panose="020B0600070205080204" pitchFamily="50" charset="-128"/>
            </a:rPr>
            <a:t>　今後も施設管理に要する経費の見直しなどにより経費の削減に努める。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60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30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扶助費に係る経常収支比率は、認定こども園１園及び小規模保育園６園の新規開園により、私立保育園保育実施委託等が増加したこと等により充当一般財源が約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億円増加したものの、経常一般財源等が約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今後についても、事業の見直し等により経費の削減に努めるが、高齢化等に伴い、扶助費は増加する見込みである。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1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その他に係る経常収支比率は、後期高齢者の増加に伴い医療給付費負担金が増加したこと等により、繰出金における充当一般財源が約</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億円増加したものの、経常一般財源等が約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5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59</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663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59</xdr:row>
      <xdr:rowOff>19050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19050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補助費等に係る経常収支比率は、市民病院事業会計への補助において、救急医療の確保経費に伴う人件費が増加したこと等により充当一般財源が約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今後は、補助金等の見直し、廃止による経費の削減に努める。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57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9014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10414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014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35</xdr:row>
      <xdr:rowOff>10414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740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公債費に係る経常収支比率は、ごみ焼却施設整備事業に係る地方債償還が終了したことなどにより充当一般財源が約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億円減少し、経常一般財源等が約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今後も計画的に借入を行うなど、安定した財政運営に努める。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4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0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この主な要因としては、私立保育園保育実施委託等が増加したことにより扶助費が増加したことや、市民病院事業会計への補助費等が増加したことにより、充当一般財源が約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億円増加したもののものの、経常一般財源等が約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億円増加したためである。</a:t>
          </a:r>
        </a:p>
        <a:p>
          <a:r>
            <a:rPr kumimoji="1" lang="ja-JP" altLang="en-US" sz="1300">
              <a:latin typeface="ＭＳ Ｐゴシック" panose="020B0600070205080204" pitchFamily="50" charset="-128"/>
              <a:ea typeface="ＭＳ Ｐゴシック" panose="020B0600070205080204" pitchFamily="50" charset="-128"/>
            </a:rPr>
            <a:t>　今後は、各事業の実施方法等を再度見直し、支出の抑制に努める。　</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223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44704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44704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80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77111</xdr:rowOff>
    </xdr:from>
    <xdr:to>
      <xdr:col>29</xdr:col>
      <xdr:colOff>127000</xdr:colOff>
      <xdr:row>19</xdr:row>
      <xdr:rowOff>59901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10686"/>
          <a:ext cx="0" cy="13543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31978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3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59901</xdr:rowOff>
    </xdr:from>
    <xdr:to>
      <xdr:col>30</xdr:col>
      <xdr:colOff>25400</xdr:colOff>
      <xdr:row>19</xdr:row>
      <xdr:rowOff>59901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6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163488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5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77111</xdr:rowOff>
    </xdr:from>
    <xdr:to>
      <xdr:col>30</xdr:col>
      <xdr:colOff>25400</xdr:colOff>
      <xdr:row>11</xdr:row>
      <xdr:rowOff>77111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10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7453</xdr:rowOff>
    </xdr:from>
    <xdr:to>
      <xdr:col>29</xdr:col>
      <xdr:colOff>127000</xdr:colOff>
      <xdr:row>19</xdr:row>
      <xdr:rowOff>65779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2628"/>
          <a:ext cx="647700" cy="5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47802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31275</xdr:rowOff>
    </xdr:from>
    <xdr:to>
      <xdr:col>29</xdr:col>
      <xdr:colOff>177800</xdr:colOff>
      <xdr:row>16</xdr:row>
      <xdr:rowOff>132875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56210</xdr:rowOff>
    </xdr:from>
    <xdr:to>
      <xdr:col>26</xdr:col>
      <xdr:colOff>50800</xdr:colOff>
      <xdr:row>19</xdr:row>
      <xdr:rowOff>65779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61385"/>
          <a:ext cx="6985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60111</xdr:rowOff>
    </xdr:from>
    <xdr:to>
      <xdr:col>26</xdr:col>
      <xdr:colOff>101600</xdr:colOff>
      <xdr:row>16</xdr:row>
      <xdr:rowOff>161711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56210</xdr:rowOff>
    </xdr:from>
    <xdr:to>
      <xdr:col>22</xdr:col>
      <xdr:colOff>114300</xdr:colOff>
      <xdr:row>19</xdr:row>
      <xdr:rowOff>79756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1385"/>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39994</xdr:rowOff>
    </xdr:from>
    <xdr:to>
      <xdr:col>22</xdr:col>
      <xdr:colOff>165100</xdr:colOff>
      <xdr:row>16</xdr:row>
      <xdr:rowOff>141594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151771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79756</xdr:rowOff>
    </xdr:from>
    <xdr:to>
      <xdr:col>18</xdr:col>
      <xdr:colOff>177800</xdr:colOff>
      <xdr:row>19</xdr:row>
      <xdr:rowOff>133771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4931"/>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81763</xdr:rowOff>
    </xdr:from>
    <xdr:to>
      <xdr:col>19</xdr:col>
      <xdr:colOff>38100</xdr:colOff>
      <xdr:row>17</xdr:row>
      <xdr:rowOff>11913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22090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140088</xdr:rowOff>
    </xdr:from>
    <xdr:to>
      <xdr:col>15</xdr:col>
      <xdr:colOff>101600</xdr:colOff>
      <xdr:row>17</xdr:row>
      <xdr:rowOff>70238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128103</xdr:rowOff>
    </xdr:from>
    <xdr:to>
      <xdr:col>29</xdr:col>
      <xdr:colOff>177800</xdr:colOff>
      <xdr:row>19</xdr:row>
      <xdr:rowOff>58253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36680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14979</xdr:rowOff>
    </xdr:from>
    <xdr:to>
      <xdr:col>26</xdr:col>
      <xdr:colOff>101600</xdr:colOff>
      <xdr:row>19</xdr:row>
      <xdr:rowOff>116579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101356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5410</xdr:rowOff>
    </xdr:from>
    <xdr:to>
      <xdr:col>22</xdr:col>
      <xdr:colOff>165100</xdr:colOff>
      <xdr:row>19</xdr:row>
      <xdr:rowOff>107010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91787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28956</xdr:rowOff>
    </xdr:from>
    <xdr:to>
      <xdr:col>19</xdr:col>
      <xdr:colOff>38100</xdr:colOff>
      <xdr:row>19</xdr:row>
      <xdr:rowOff>130556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115333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82971</xdr:rowOff>
    </xdr:from>
    <xdr:to>
      <xdr:col>15</xdr:col>
      <xdr:colOff>101600</xdr:colOff>
      <xdr:row>20</xdr:row>
      <xdr:rowOff>13121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169348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290602</xdr:rowOff>
    </xdr:from>
    <xdr:to>
      <xdr:col>29</xdr:col>
      <xdr:colOff>127000</xdr:colOff>
      <xdr:row>35</xdr:row>
      <xdr:rowOff>292850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0952"/>
          <a:ext cx="6477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260959</xdr:rowOff>
    </xdr:from>
    <xdr:to>
      <xdr:col>26</xdr:col>
      <xdr:colOff>50800</xdr:colOff>
      <xdr:row>35</xdr:row>
      <xdr:rowOff>292850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71309"/>
          <a:ext cx="698500" cy="3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176835</xdr:rowOff>
    </xdr:from>
    <xdr:to>
      <xdr:col>22</xdr:col>
      <xdr:colOff>114300</xdr:colOff>
      <xdr:row>35</xdr:row>
      <xdr:rowOff>260959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87185"/>
          <a:ext cx="698500" cy="8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113170</xdr:rowOff>
    </xdr:from>
    <xdr:to>
      <xdr:col>18</xdr:col>
      <xdr:colOff>177800</xdr:colOff>
      <xdr:row>35</xdr:row>
      <xdr:rowOff>176835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3520"/>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239802</xdr:rowOff>
    </xdr:from>
    <xdr:to>
      <xdr:col>29</xdr:col>
      <xdr:colOff>177800</xdr:colOff>
      <xdr:row>35</xdr:row>
      <xdr:rowOff>341402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211879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242050</xdr:rowOff>
    </xdr:from>
    <xdr:to>
      <xdr:col>26</xdr:col>
      <xdr:colOff>101600</xdr:colOff>
      <xdr:row>36</xdr:row>
      <xdr:rowOff>750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328427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210159</xdr:rowOff>
    </xdr:from>
    <xdr:to>
      <xdr:col>22</xdr:col>
      <xdr:colOff>165100</xdr:colOff>
      <xdr:row>35</xdr:row>
      <xdr:rowOff>311759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296536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126035</xdr:rowOff>
    </xdr:from>
    <xdr:to>
      <xdr:col>19</xdr:col>
      <xdr:colOff>38100</xdr:colOff>
      <xdr:row>35</xdr:row>
      <xdr:rowOff>227635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3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212412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2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62370</xdr:rowOff>
    </xdr:from>
    <xdr:to>
      <xdr:col>15</xdr:col>
      <xdr:colOff>101600</xdr:colOff>
      <xdr:row>35</xdr:row>
      <xdr:rowOff>163970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148747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311,608
304,650
92.78
97,973,165
95,595,893
2,147,362
56,868,008
80,121,774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99055</xdr:rowOff>
    </xdr:from>
    <xdr:to>
      <xdr:col>24</xdr:col>
      <xdr:colOff>63500</xdr:colOff>
      <xdr:row>35</xdr:row>
      <xdr:rowOff>100632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99805"/>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77315</xdr:rowOff>
    </xdr:from>
    <xdr:to>
      <xdr:col>19</xdr:col>
      <xdr:colOff>177800</xdr:colOff>
      <xdr:row>35</xdr:row>
      <xdr:rowOff>100632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7806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77315</xdr:rowOff>
    </xdr:from>
    <xdr:to>
      <xdr:col>15</xdr:col>
      <xdr:colOff>50800</xdr:colOff>
      <xdr:row>35</xdr:row>
      <xdr:rowOff>79738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7806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79738</xdr:rowOff>
    </xdr:from>
    <xdr:to>
      <xdr:col>10</xdr:col>
      <xdr:colOff>114300</xdr:colOff>
      <xdr:row>35</xdr:row>
      <xdr:rowOff>146284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80488"/>
          <a:ext cx="889000" cy="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48255</xdr:rowOff>
    </xdr:from>
    <xdr:to>
      <xdr:col>24</xdr:col>
      <xdr:colOff>114300</xdr:colOff>
      <xdr:row>35</xdr:row>
      <xdr:rowOff>149855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26682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49832</xdr:rowOff>
    </xdr:from>
    <xdr:to>
      <xdr:col>20</xdr:col>
      <xdr:colOff>38100</xdr:colOff>
      <xdr:row>35</xdr:row>
      <xdr:rowOff>151432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142559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26515</xdr:rowOff>
    </xdr:from>
    <xdr:to>
      <xdr:col>15</xdr:col>
      <xdr:colOff>101600</xdr:colOff>
      <xdr:row>35</xdr:row>
      <xdr:rowOff>128115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119242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11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28938</xdr:rowOff>
    </xdr:from>
    <xdr:to>
      <xdr:col>10</xdr:col>
      <xdr:colOff>165100</xdr:colOff>
      <xdr:row>35</xdr:row>
      <xdr:rowOff>130538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2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95484</xdr:rowOff>
    </xdr:from>
    <xdr:to>
      <xdr:col>6</xdr:col>
      <xdr:colOff>38100</xdr:colOff>
      <xdr:row>36</xdr:row>
      <xdr:rowOff>25634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10693</xdr:rowOff>
    </xdr:from>
    <xdr:to>
      <xdr:col>24</xdr:col>
      <xdr:colOff>63500</xdr:colOff>
      <xdr:row>56</xdr:row>
      <xdr:rowOff>27991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11893"/>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10693</xdr:rowOff>
    </xdr:from>
    <xdr:to>
      <xdr:col>19</xdr:col>
      <xdr:colOff>177800</xdr:colOff>
      <xdr:row>56</xdr:row>
      <xdr:rowOff>17437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1189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8179</xdr:rowOff>
    </xdr:from>
    <xdr:to>
      <xdr:col>15</xdr:col>
      <xdr:colOff>50800</xdr:colOff>
      <xdr:row>56</xdr:row>
      <xdr:rowOff>17437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0937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8179</xdr:rowOff>
    </xdr:from>
    <xdr:to>
      <xdr:col>10</xdr:col>
      <xdr:colOff>114300</xdr:colOff>
      <xdr:row>56</xdr:row>
      <xdr:rowOff>83769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09379"/>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148641</xdr:rowOff>
    </xdr:from>
    <xdr:to>
      <xdr:col>24</xdr:col>
      <xdr:colOff>114300</xdr:colOff>
      <xdr:row>56</xdr:row>
      <xdr:rowOff>78791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127068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131343</xdr:rowOff>
    </xdr:from>
    <xdr:to>
      <xdr:col>20</xdr:col>
      <xdr:colOff>38100</xdr:colOff>
      <xdr:row>56</xdr:row>
      <xdr:rowOff>61493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52620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138087</xdr:rowOff>
    </xdr:from>
    <xdr:to>
      <xdr:col>15</xdr:col>
      <xdr:colOff>101600</xdr:colOff>
      <xdr:row>56</xdr:row>
      <xdr:rowOff>68237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59364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128829</xdr:rowOff>
    </xdr:from>
    <xdr:to>
      <xdr:col>10</xdr:col>
      <xdr:colOff>165100</xdr:colOff>
      <xdr:row>56</xdr:row>
      <xdr:rowOff>58979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50106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5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32969</xdr:rowOff>
    </xdr:from>
    <xdr:to>
      <xdr:col>6</xdr:col>
      <xdr:colOff>38100</xdr:colOff>
      <xdr:row>56</xdr:row>
      <xdr:rowOff>134569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125696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164161</xdr:rowOff>
    </xdr:from>
    <xdr:to>
      <xdr:col>24</xdr:col>
      <xdr:colOff>63500</xdr:colOff>
      <xdr:row>77</xdr:row>
      <xdr:rowOff>13925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94361"/>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160640</xdr:rowOff>
    </xdr:from>
    <xdr:to>
      <xdr:col>19</xdr:col>
      <xdr:colOff>177800</xdr:colOff>
      <xdr:row>76</xdr:row>
      <xdr:rowOff>164161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90840"/>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160640</xdr:rowOff>
    </xdr:from>
    <xdr:to>
      <xdr:col>15</xdr:col>
      <xdr:colOff>50800</xdr:colOff>
      <xdr:row>77</xdr:row>
      <xdr:rowOff>5603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0840"/>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5603</xdr:rowOff>
    </xdr:from>
    <xdr:to>
      <xdr:col>10</xdr:col>
      <xdr:colOff>114300</xdr:colOff>
      <xdr:row>77</xdr:row>
      <xdr:rowOff>39894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0725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134575</xdr:rowOff>
    </xdr:from>
    <xdr:to>
      <xdr:col>24</xdr:col>
      <xdr:colOff>114300</xdr:colOff>
      <xdr:row>77</xdr:row>
      <xdr:rowOff>64725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157452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113361</xdr:rowOff>
    </xdr:from>
    <xdr:to>
      <xdr:col>20</xdr:col>
      <xdr:colOff>38100</xdr:colOff>
      <xdr:row>77</xdr:row>
      <xdr:rowOff>43511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60038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9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109840</xdr:rowOff>
    </xdr:from>
    <xdr:to>
      <xdr:col>15</xdr:col>
      <xdr:colOff>101600</xdr:colOff>
      <xdr:row>77</xdr:row>
      <xdr:rowOff>39990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56517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91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126253</xdr:rowOff>
    </xdr:from>
    <xdr:to>
      <xdr:col>10</xdr:col>
      <xdr:colOff>165100</xdr:colOff>
      <xdr:row>77</xdr:row>
      <xdr:rowOff>56403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72931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93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160544</xdr:rowOff>
    </xdr:from>
    <xdr:to>
      <xdr:col>6</xdr:col>
      <xdr:colOff>38100</xdr:colOff>
      <xdr:row>77</xdr:row>
      <xdr:rowOff>90694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107220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9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148692</xdr:rowOff>
    </xdr:from>
    <xdr:to>
      <xdr:col>24</xdr:col>
      <xdr:colOff>63500</xdr:colOff>
      <xdr:row>97</xdr:row>
      <xdr:rowOff>540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07892"/>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540</xdr:rowOff>
    </xdr:from>
    <xdr:to>
      <xdr:col>19</xdr:col>
      <xdr:colOff>177800</xdr:colOff>
      <xdr:row>97</xdr:row>
      <xdr:rowOff>63652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31190"/>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54756</xdr:rowOff>
    </xdr:from>
    <xdr:to>
      <xdr:col>15</xdr:col>
      <xdr:colOff>50800</xdr:colOff>
      <xdr:row>97</xdr:row>
      <xdr:rowOff>63652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85406"/>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54756</xdr:rowOff>
    </xdr:from>
    <xdr:to>
      <xdr:col>10</xdr:col>
      <xdr:colOff>114300</xdr:colOff>
      <xdr:row>97</xdr:row>
      <xdr:rowOff>161359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85406"/>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97892</xdr:rowOff>
    </xdr:from>
    <xdr:to>
      <xdr:col>24</xdr:col>
      <xdr:colOff>114300</xdr:colOff>
      <xdr:row>97</xdr:row>
      <xdr:rowOff>28042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76319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121190</xdr:rowOff>
    </xdr:from>
    <xdr:to>
      <xdr:col>20</xdr:col>
      <xdr:colOff>38100</xdr:colOff>
      <xdr:row>97</xdr:row>
      <xdr:rowOff>51340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42467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12852</xdr:rowOff>
    </xdr:from>
    <xdr:to>
      <xdr:col>15</xdr:col>
      <xdr:colOff>101600</xdr:colOff>
      <xdr:row>97</xdr:row>
      <xdr:rowOff>114452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105579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3956</xdr:rowOff>
    </xdr:from>
    <xdr:to>
      <xdr:col>10</xdr:col>
      <xdr:colOff>165100</xdr:colOff>
      <xdr:row>97</xdr:row>
      <xdr:rowOff>105556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96683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110559</xdr:rowOff>
    </xdr:from>
    <xdr:to>
      <xdr:col>6</xdr:col>
      <xdr:colOff>38100</xdr:colOff>
      <xdr:row>98</xdr:row>
      <xdr:rowOff>40709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31836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21266</xdr:rowOff>
    </xdr:from>
    <xdr:to>
      <xdr:col>55</xdr:col>
      <xdr:colOff>0</xdr:colOff>
      <xdr:row>36</xdr:row>
      <xdr:rowOff>37192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93466"/>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21266</xdr:rowOff>
    </xdr:from>
    <xdr:to>
      <xdr:col>50</xdr:col>
      <xdr:colOff>114300</xdr:colOff>
      <xdr:row>37</xdr:row>
      <xdr:rowOff>46260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93466"/>
          <a:ext cx="8890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41478</xdr:rowOff>
    </xdr:from>
    <xdr:to>
      <xdr:col>45</xdr:col>
      <xdr:colOff>177800</xdr:colOff>
      <xdr:row>37</xdr:row>
      <xdr:rowOff>46260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385128"/>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41478</xdr:rowOff>
    </xdr:from>
    <xdr:to>
      <xdr:col>41</xdr:col>
      <xdr:colOff>50800</xdr:colOff>
      <xdr:row>37</xdr:row>
      <xdr:rowOff>98914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385128"/>
          <a:ext cx="8890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157842</xdr:rowOff>
    </xdr:from>
    <xdr:to>
      <xdr:col>55</xdr:col>
      <xdr:colOff>50800</xdr:colOff>
      <xdr:row>36</xdr:row>
      <xdr:rowOff>87992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136269</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1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141916</xdr:rowOff>
    </xdr:from>
    <xdr:to>
      <xdr:col>50</xdr:col>
      <xdr:colOff>165100</xdr:colOff>
      <xdr:row>36</xdr:row>
      <xdr:rowOff>72066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63193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2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166910</xdr:rowOff>
    </xdr:from>
    <xdr:to>
      <xdr:col>46</xdr:col>
      <xdr:colOff>38100</xdr:colOff>
      <xdr:row>37</xdr:row>
      <xdr:rowOff>97060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88187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162128</xdr:rowOff>
    </xdr:from>
    <xdr:to>
      <xdr:col>41</xdr:col>
      <xdr:colOff>101600</xdr:colOff>
      <xdr:row>37</xdr:row>
      <xdr:rowOff>92278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83405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48114</xdr:rowOff>
    </xdr:from>
    <xdr:to>
      <xdr:col>36</xdr:col>
      <xdr:colOff>165100</xdr:colOff>
      <xdr:row>37</xdr:row>
      <xdr:rowOff>149714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140841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116091</xdr:rowOff>
    </xdr:from>
    <xdr:to>
      <xdr:col>55</xdr:col>
      <xdr:colOff>0</xdr:colOff>
      <xdr:row>56</xdr:row>
      <xdr:rowOff>85776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45841"/>
          <a:ext cx="838200" cy="1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116091</xdr:rowOff>
    </xdr:from>
    <xdr:to>
      <xdr:col>50</xdr:col>
      <xdr:colOff>114300</xdr:colOff>
      <xdr:row>56</xdr:row>
      <xdr:rowOff>50914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45841"/>
          <a:ext cx="889000" cy="1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50914</xdr:rowOff>
    </xdr:from>
    <xdr:to>
      <xdr:col>45</xdr:col>
      <xdr:colOff>177800</xdr:colOff>
      <xdr:row>56</xdr:row>
      <xdr:rowOff>154445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52114"/>
          <a:ext cx="889000" cy="10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166192</xdr:rowOff>
    </xdr:from>
    <xdr:to>
      <xdr:col>41</xdr:col>
      <xdr:colOff>50800</xdr:colOff>
      <xdr:row>56</xdr:row>
      <xdr:rowOff>154445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95942"/>
          <a:ext cx="889000" cy="1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34976</xdr:rowOff>
    </xdr:from>
    <xdr:to>
      <xdr:col>55</xdr:col>
      <xdr:colOff>50800</xdr:colOff>
      <xdr:row>56</xdr:row>
      <xdr:rowOff>136576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65291</xdr:rowOff>
    </xdr:from>
    <xdr:to>
      <xdr:col>50</xdr:col>
      <xdr:colOff>165100</xdr:colOff>
      <xdr:row>55</xdr:row>
      <xdr:rowOff>166891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xdr:rowOff>
    </xdr:from>
    <xdr:to>
      <xdr:col>46</xdr:col>
      <xdr:colOff>38100</xdr:colOff>
      <xdr:row>56</xdr:row>
      <xdr:rowOff>101714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92841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103645</xdr:rowOff>
    </xdr:from>
    <xdr:to>
      <xdr:col>41</xdr:col>
      <xdr:colOff>101600</xdr:colOff>
      <xdr:row>57</xdr:row>
      <xdr:rowOff>33795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24922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115392</xdr:rowOff>
    </xdr:from>
    <xdr:to>
      <xdr:col>36</xdr:col>
      <xdr:colOff>165100</xdr:colOff>
      <xdr:row>56</xdr:row>
      <xdr:rowOff>45542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62069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7569</xdr:rowOff>
    </xdr:from>
    <xdr:to>
      <xdr:col>55</xdr:col>
      <xdr:colOff>0</xdr:colOff>
      <xdr:row>77</xdr:row>
      <xdr:rowOff>153119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037769"/>
          <a:ext cx="838200" cy="3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7569</xdr:rowOff>
    </xdr:from>
    <xdr:to>
      <xdr:col>50</xdr:col>
      <xdr:colOff>114300</xdr:colOff>
      <xdr:row>76</xdr:row>
      <xdr:rowOff>40122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037769"/>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40122</xdr:rowOff>
    </xdr:from>
    <xdr:to>
      <xdr:col>45</xdr:col>
      <xdr:colOff>177800</xdr:colOff>
      <xdr:row>76</xdr:row>
      <xdr:rowOff>111423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070322"/>
          <a:ext cx="8890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102319</xdr:rowOff>
    </xdr:from>
    <xdr:to>
      <xdr:col>55</xdr:col>
      <xdr:colOff>50800</xdr:colOff>
      <xdr:row>78</xdr:row>
      <xdr:rowOff>32469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80746</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2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128219</xdr:rowOff>
    </xdr:from>
    <xdr:to>
      <xdr:col>50</xdr:col>
      <xdr:colOff>165100</xdr:colOff>
      <xdr:row>76</xdr:row>
      <xdr:rowOff>58369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2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74896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7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160772</xdr:rowOff>
    </xdr:from>
    <xdr:to>
      <xdr:col>46</xdr:col>
      <xdr:colOff>38100</xdr:colOff>
      <xdr:row>76</xdr:row>
      <xdr:rowOff>90922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0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107449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7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60623</xdr:rowOff>
    </xdr:from>
    <xdr:to>
      <xdr:col>41</xdr:col>
      <xdr:colOff>101600</xdr:colOff>
      <xdr:row>76</xdr:row>
      <xdr:rowOff>162223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0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112725</xdr:rowOff>
    </xdr:from>
    <xdr:to>
      <xdr:col>55</xdr:col>
      <xdr:colOff>0</xdr:colOff>
      <xdr:row>96</xdr:row>
      <xdr:rowOff>140821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571925"/>
          <a:ext cx="838200" cy="2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112725</xdr:rowOff>
    </xdr:from>
    <xdr:to>
      <xdr:col>50</xdr:col>
      <xdr:colOff>114300</xdr:colOff>
      <xdr:row>97</xdr:row>
      <xdr:rowOff>41608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71925"/>
          <a:ext cx="889000" cy="10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41608</xdr:rowOff>
    </xdr:from>
    <xdr:to>
      <xdr:col>45</xdr:col>
      <xdr:colOff>177800</xdr:colOff>
      <xdr:row>97</xdr:row>
      <xdr:rowOff>156821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72258"/>
          <a:ext cx="889000" cy="1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90021</xdr:rowOff>
    </xdr:from>
    <xdr:to>
      <xdr:col>55</xdr:col>
      <xdr:colOff>50800</xdr:colOff>
      <xdr:row>97</xdr:row>
      <xdr:rowOff>20171</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10426700" y="165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68448</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5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61925</xdr:rowOff>
    </xdr:from>
    <xdr:to>
      <xdr:col>50</xdr:col>
      <xdr:colOff>165100</xdr:colOff>
      <xdr:row>96</xdr:row>
      <xdr:rowOff>163525</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9588500" y="165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154652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162258</xdr:rowOff>
    </xdr:from>
    <xdr:to>
      <xdr:col>46</xdr:col>
      <xdr:colOff>38100</xdr:colOff>
      <xdr:row>97</xdr:row>
      <xdr:rowOff>92408</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8699500" y="166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83535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106021</xdr:rowOff>
    </xdr:from>
    <xdr:to>
      <xdr:col>41</xdr:col>
      <xdr:colOff>101600</xdr:colOff>
      <xdr:row>98</xdr:row>
      <xdr:rowOff>36171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7810500" y="16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27298</xdr:rowOff>
    </xdr:from>
    <xdr:ext cx="469744"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26428" y="168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a:extLst>
            <a:ext uri="{FF2B5EF4-FFF2-40B4-BE49-F238E27FC236}">
              <a16:creationId xmlns:a16="http://schemas.microsoft.com/office/drawing/2014/main" id="{00000000-0008-0000-0600-0000E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a:extLst>
            <a:ext uri="{FF2B5EF4-FFF2-40B4-BE49-F238E27FC236}">
              <a16:creationId xmlns:a16="http://schemas.microsoft.com/office/drawing/2014/main" id="{00000000-0008-0000-0600-0000F1010000}"/>
            </a:ext>
          </a:extLst>
        </xdr:cNvPr>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a:extLst>
            <a:ext uri="{FF2B5EF4-FFF2-40B4-BE49-F238E27FC236}">
              <a16:creationId xmlns:a16="http://schemas.microsoft.com/office/drawing/2014/main" id="{00000000-0008-0000-0600-0000F4010000}"/>
            </a:ext>
          </a:extLst>
        </xdr:cNvPr>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a:extLst>
            <a:ext uri="{FF2B5EF4-FFF2-40B4-BE49-F238E27FC236}">
              <a16:creationId xmlns:a16="http://schemas.microsoft.com/office/drawing/2014/main" id="{00000000-0008-0000-0600-0000F7010000}"/>
            </a:ext>
          </a:extLst>
        </xdr:cNvPr>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a:extLst>
            <a:ext uri="{FF2B5EF4-FFF2-40B4-BE49-F238E27FC236}">
              <a16:creationId xmlns:a16="http://schemas.microsoft.com/office/drawing/2014/main" id="{00000000-0008-0000-0600-000007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a:extLst>
            <a:ext uri="{FF2B5EF4-FFF2-40B4-BE49-F238E27FC236}">
              <a16:creationId xmlns:a16="http://schemas.microsoft.com/office/drawing/2014/main" id="{00000000-0008-0000-0600-00002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a:extLst>
            <a:ext uri="{FF2B5EF4-FFF2-40B4-BE49-F238E27FC236}">
              <a16:creationId xmlns:a16="http://schemas.microsoft.com/office/drawing/2014/main" id="{00000000-0008-0000-0600-00002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a:extLst>
            <a:ext uri="{FF2B5EF4-FFF2-40B4-BE49-F238E27FC236}">
              <a16:creationId xmlns:a16="http://schemas.microsoft.com/office/drawing/2014/main" id="{00000000-0008-0000-0600-00002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a:extLst>
            <a:ext uri="{FF2B5EF4-FFF2-40B4-BE49-F238E27FC236}">
              <a16:creationId xmlns:a16="http://schemas.microsoft.com/office/drawing/2014/main" id="{00000000-0008-0000-0600-00002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a:extLst>
            <a:ext uri="{FF2B5EF4-FFF2-40B4-BE49-F238E27FC236}">
              <a16:creationId xmlns:a16="http://schemas.microsoft.com/office/drawing/2014/main" id="{00000000-0008-0000-0600-00003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a:extLst>
            <a:ext uri="{FF2B5EF4-FFF2-40B4-BE49-F238E27FC236}">
              <a16:creationId xmlns:a16="http://schemas.microsoft.com/office/drawing/2014/main" id="{00000000-0008-0000-0600-000059020000}"/>
            </a:ext>
          </a:extLst>
        </xdr:cNvPr>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a:extLst>
            <a:ext uri="{FF2B5EF4-FFF2-40B4-BE49-F238E27FC236}">
              <a16:creationId xmlns:a16="http://schemas.microsoft.com/office/drawing/2014/main" id="{00000000-0008-0000-0600-00005B020000}"/>
            </a:ext>
          </a:extLst>
        </xdr:cNvPr>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60947</xdr:rowOff>
    </xdr:from>
    <xdr:to>
      <xdr:col>85</xdr:col>
      <xdr:colOff>127000</xdr:colOff>
      <xdr:row>76</xdr:row>
      <xdr:rowOff>68853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5481300" y="13091147"/>
          <a:ext cx="8382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a:extLst>
            <a:ext uri="{FF2B5EF4-FFF2-40B4-BE49-F238E27FC236}">
              <a16:creationId xmlns:a16="http://schemas.microsoft.com/office/drawing/2014/main" id="{00000000-0008-0000-0600-00005E020000}"/>
            </a:ext>
          </a:extLst>
        </xdr:cNvPr>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a:extLst>
            <a:ext uri="{FF2B5EF4-FFF2-40B4-BE49-F238E27FC236}">
              <a16:creationId xmlns:a16="http://schemas.microsoft.com/office/drawing/2014/main" id="{00000000-0008-0000-0600-00005F020000}"/>
            </a:ext>
          </a:extLst>
        </xdr:cNvPr>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48964</xdr:rowOff>
    </xdr:from>
    <xdr:to>
      <xdr:col>81</xdr:col>
      <xdr:colOff>50800</xdr:colOff>
      <xdr:row>76</xdr:row>
      <xdr:rowOff>60947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4592300" y="1307916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149397</xdr:rowOff>
    </xdr:from>
    <xdr:to>
      <xdr:col>76</xdr:col>
      <xdr:colOff>114300</xdr:colOff>
      <xdr:row>76</xdr:row>
      <xdr:rowOff>48964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3703300" y="13008147"/>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127165</xdr:rowOff>
    </xdr:from>
    <xdr:to>
      <xdr:col>71</xdr:col>
      <xdr:colOff>177800</xdr:colOff>
      <xdr:row>75</xdr:row>
      <xdr:rowOff>149397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814300" y="12985915"/>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18053</xdr:rowOff>
    </xdr:from>
    <xdr:to>
      <xdr:col>85</xdr:col>
      <xdr:colOff>177800</xdr:colOff>
      <xdr:row>76</xdr:row>
      <xdr:rowOff>119653</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16268700" y="130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167930</xdr:rowOff>
    </xdr:from>
    <xdr:ext cx="534377" cy="259045"/>
    <xdr:sp macro="" textlink="">
      <xdr:nvSpPr>
        <xdr:cNvPr id="625" name="公債費該当値テキスト">
          <a:extLst>
            <a:ext uri="{FF2B5EF4-FFF2-40B4-BE49-F238E27FC236}">
              <a16:creationId xmlns:a16="http://schemas.microsoft.com/office/drawing/2014/main" id="{00000000-0008-0000-0600-000071020000}"/>
            </a:ext>
          </a:extLst>
        </xdr:cNvPr>
        <xdr:cNvSpPr txBox="1"/>
      </xdr:nvSpPr>
      <xdr:spPr>
        <a:xfrm>
          <a:off x="16370300" y="130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10147</xdr:rowOff>
    </xdr:from>
    <xdr:to>
      <xdr:col>81</xdr:col>
      <xdr:colOff>101600</xdr:colOff>
      <xdr:row>76</xdr:row>
      <xdr:rowOff>111747</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5430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102874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169614</xdr:rowOff>
    </xdr:from>
    <xdr:to>
      <xdr:col>76</xdr:col>
      <xdr:colOff>165100</xdr:colOff>
      <xdr:row>76</xdr:row>
      <xdr:rowOff>99764</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4541500" y="130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90891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1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98596</xdr:rowOff>
    </xdr:from>
    <xdr:to>
      <xdr:col>72</xdr:col>
      <xdr:colOff>38100</xdr:colOff>
      <xdr:row>76</xdr:row>
      <xdr:rowOff>28746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3652500" y="129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19874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76365</xdr:rowOff>
    </xdr:from>
    <xdr:to>
      <xdr:col>67</xdr:col>
      <xdr:colOff>101600</xdr:colOff>
      <xdr:row>76</xdr:row>
      <xdr:rowOff>6514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2763500" y="12935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169091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22839</xdr:rowOff>
    </xdr:from>
    <xdr:to>
      <xdr:col>85</xdr:col>
      <xdr:colOff>127000</xdr:colOff>
      <xdr:row>97</xdr:row>
      <xdr:rowOff>81316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6653489"/>
          <a:ext cx="8382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22839</xdr:rowOff>
    </xdr:from>
    <xdr:to>
      <xdr:col>81</xdr:col>
      <xdr:colOff>50800</xdr:colOff>
      <xdr:row>97</xdr:row>
      <xdr:rowOff>44785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665348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44785</xdr:rowOff>
    </xdr:from>
    <xdr:to>
      <xdr:col>76</xdr:col>
      <xdr:colOff>114300</xdr:colOff>
      <xdr:row>97</xdr:row>
      <xdr:rowOff>80950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675435"/>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80950</xdr:rowOff>
    </xdr:from>
    <xdr:to>
      <xdr:col>71</xdr:col>
      <xdr:colOff>177800</xdr:colOff>
      <xdr:row>97</xdr:row>
      <xdr:rowOff>116337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2814300" y="16711600"/>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30516</xdr:rowOff>
    </xdr:from>
    <xdr:to>
      <xdr:col>85</xdr:col>
      <xdr:colOff>177800</xdr:colOff>
      <xdr:row>97</xdr:row>
      <xdr:rowOff>132116</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8943</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63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143489</xdr:rowOff>
    </xdr:from>
    <xdr:to>
      <xdr:col>81</xdr:col>
      <xdr:colOff>101600</xdr:colOff>
      <xdr:row>97</xdr:row>
      <xdr:rowOff>73639</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66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90166</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3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165435</xdr:rowOff>
    </xdr:from>
    <xdr:to>
      <xdr:col>76</xdr:col>
      <xdr:colOff>165100</xdr:colOff>
      <xdr:row>97</xdr:row>
      <xdr:rowOff>95585</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6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86712</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71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30150</xdr:rowOff>
    </xdr:from>
    <xdr:to>
      <xdr:col>72</xdr:col>
      <xdr:colOff>38100</xdr:colOff>
      <xdr:row>97</xdr:row>
      <xdr:rowOff>131750</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6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122877</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75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65537</xdr:rowOff>
    </xdr:from>
    <xdr:to>
      <xdr:col>67</xdr:col>
      <xdr:colOff>101600</xdr:colOff>
      <xdr:row>97</xdr:row>
      <xdr:rowOff>167137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158264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43851</xdr:rowOff>
    </xdr:from>
    <xdr:to>
      <xdr:col>116</xdr:col>
      <xdr:colOff>63500</xdr:colOff>
      <xdr:row>36</xdr:row>
      <xdr:rowOff>68834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1323300" y="6216051"/>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68834</xdr:rowOff>
    </xdr:from>
    <xdr:to>
      <xdr:col>111</xdr:col>
      <xdr:colOff>177800</xdr:colOff>
      <xdr:row>39</xdr:row>
      <xdr:rowOff>581</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0434300" y="6241034"/>
          <a:ext cx="889000" cy="4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581</xdr:rowOff>
    </xdr:from>
    <xdr:to>
      <xdr:col>107</xdr:col>
      <xdr:colOff>50800</xdr:colOff>
      <xdr:row>39</xdr:row>
      <xdr:rowOff>2213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9545300" y="668713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2213</xdr:rowOff>
    </xdr:from>
    <xdr:to>
      <xdr:col>102</xdr:col>
      <xdr:colOff>114300</xdr:colOff>
      <xdr:row>39</xdr:row>
      <xdr:rowOff>3683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8656300" y="668876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164501</xdr:rowOff>
    </xdr:from>
    <xdr:to>
      <xdr:col>116</xdr:col>
      <xdr:colOff>114300</xdr:colOff>
      <xdr:row>36</xdr:row>
      <xdr:rowOff>94651</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2110700" y="61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15928</xdr:rowOff>
    </xdr:from>
    <xdr:ext cx="469744"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0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18034</xdr:rowOff>
    </xdr:from>
    <xdr:to>
      <xdr:col>112</xdr:col>
      <xdr:colOff>38100</xdr:colOff>
      <xdr:row>36</xdr:row>
      <xdr:rowOff>119634</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1272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136161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121231</xdr:rowOff>
    </xdr:from>
    <xdr:to>
      <xdr:col>107</xdr:col>
      <xdr:colOff>101600</xdr:colOff>
      <xdr:row>39</xdr:row>
      <xdr:rowOff>51381</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0383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42508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729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122863</xdr:rowOff>
    </xdr:from>
    <xdr:to>
      <xdr:col>102</xdr:col>
      <xdr:colOff>165100</xdr:colOff>
      <xdr:row>39</xdr:row>
      <xdr:rowOff>53013</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9494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44140</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124333</xdr:rowOff>
    </xdr:from>
    <xdr:to>
      <xdr:col>98</xdr:col>
      <xdr:colOff>38100</xdr:colOff>
      <xdr:row>39</xdr:row>
      <xdr:rowOff>54483</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8605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45610</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76218</xdr:rowOff>
    </xdr:from>
    <xdr:to>
      <xdr:col>116</xdr:col>
      <xdr:colOff>63500</xdr:colOff>
      <xdr:row>58</xdr:row>
      <xdr:rowOff>76240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10020318"/>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76149</xdr:rowOff>
    </xdr:from>
    <xdr:to>
      <xdr:col>111</xdr:col>
      <xdr:colOff>177800</xdr:colOff>
      <xdr:row>58</xdr:row>
      <xdr:rowOff>76240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1002024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75967</xdr:rowOff>
    </xdr:from>
    <xdr:to>
      <xdr:col>107</xdr:col>
      <xdr:colOff>50800</xdr:colOff>
      <xdr:row>58</xdr:row>
      <xdr:rowOff>76149</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1002006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75829</xdr:rowOff>
    </xdr:from>
    <xdr:to>
      <xdr:col>102</xdr:col>
      <xdr:colOff>114300</xdr:colOff>
      <xdr:row>58</xdr:row>
      <xdr:rowOff>75967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1001992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25418</xdr:rowOff>
    </xdr:from>
    <xdr:to>
      <xdr:col>116</xdr:col>
      <xdr:colOff>114300</xdr:colOff>
      <xdr:row>58</xdr:row>
      <xdr:rowOff>127018</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9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111795</xdr:rowOff>
    </xdr:from>
    <xdr:ext cx="469744"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8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25440</xdr:rowOff>
    </xdr:from>
    <xdr:to>
      <xdr:col>112</xdr:col>
      <xdr:colOff>38100</xdr:colOff>
      <xdr:row>58</xdr:row>
      <xdr:rowOff>127040</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118167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6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25349</xdr:rowOff>
    </xdr:from>
    <xdr:to>
      <xdr:col>107</xdr:col>
      <xdr:colOff>101600</xdr:colOff>
      <xdr:row>58</xdr:row>
      <xdr:rowOff>126949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99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118076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25167</xdr:rowOff>
    </xdr:from>
    <xdr:to>
      <xdr:col>102</xdr:col>
      <xdr:colOff>165100</xdr:colOff>
      <xdr:row>58</xdr:row>
      <xdr:rowOff>126767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99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117894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06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25029</xdr:rowOff>
    </xdr:from>
    <xdr:to>
      <xdr:col>98</xdr:col>
      <xdr:colOff>38100</xdr:colOff>
      <xdr:row>58</xdr:row>
      <xdr:rowOff>126629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117756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48031</xdr:rowOff>
    </xdr:from>
    <xdr:to>
      <xdr:col>116</xdr:col>
      <xdr:colOff>63500</xdr:colOff>
      <xdr:row>77</xdr:row>
      <xdr:rowOff>100343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3249681"/>
          <a:ext cx="8382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52718</xdr:rowOff>
    </xdr:from>
    <xdr:to>
      <xdr:col>111</xdr:col>
      <xdr:colOff>177800</xdr:colOff>
      <xdr:row>77</xdr:row>
      <xdr:rowOff>100343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0434300" y="12911468"/>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52718</xdr:rowOff>
    </xdr:from>
    <xdr:to>
      <xdr:col>107</xdr:col>
      <xdr:colOff>50800</xdr:colOff>
      <xdr:row>75</xdr:row>
      <xdr:rowOff>83845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2911468"/>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83845</xdr:rowOff>
    </xdr:from>
    <xdr:to>
      <xdr:col>102</xdr:col>
      <xdr:colOff>114300</xdr:colOff>
      <xdr:row>75</xdr:row>
      <xdr:rowOff>113335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94259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168681</xdr:rowOff>
    </xdr:from>
    <xdr:to>
      <xdr:col>116</xdr:col>
      <xdr:colOff>114300</xdr:colOff>
      <xdr:row>77</xdr:row>
      <xdr:rowOff>98831</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21107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147108</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31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49543</xdr:rowOff>
    </xdr:from>
    <xdr:to>
      <xdr:col>112</xdr:col>
      <xdr:colOff>38100</xdr:colOff>
      <xdr:row>77</xdr:row>
      <xdr:rowOff>151143</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1272500" y="132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142270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1918</xdr:rowOff>
    </xdr:from>
    <xdr:to>
      <xdr:col>107</xdr:col>
      <xdr:colOff>101600</xdr:colOff>
      <xdr:row>75</xdr:row>
      <xdr:rowOff>103518</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0383500" y="12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120045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33045</xdr:rowOff>
    </xdr:from>
    <xdr:to>
      <xdr:col>102</xdr:col>
      <xdr:colOff>165100</xdr:colOff>
      <xdr:row>75</xdr:row>
      <xdr:rowOff>134645</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9494500" y="128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62535</xdr:rowOff>
    </xdr:from>
    <xdr:to>
      <xdr:col>98</xdr:col>
      <xdr:colOff>38100</xdr:colOff>
      <xdr:row>75</xdr:row>
      <xdr:rowOff>164136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8605500" y="12921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9212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6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補助費等は、住民</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人当たり</a:t>
          </a:r>
          <a:r>
            <a:rPr kumimoji="1" lang="en-US" altLang="ja-JP" sz="1400">
              <a:latin typeface="ＭＳ Ｐゴシック" panose="020B0600070205080204" pitchFamily="50" charset="-128"/>
              <a:ea typeface="ＭＳ Ｐゴシック" panose="020B0600070205080204" pitchFamily="50" charset="-128"/>
            </a:rPr>
            <a:t>27,381</a:t>
          </a:r>
          <a:r>
            <a:rPr kumimoji="1" lang="ja-JP" altLang="en-US" sz="1400">
              <a:latin typeface="ＭＳ Ｐゴシック" panose="020B0600070205080204" pitchFamily="50" charset="-128"/>
              <a:ea typeface="ＭＳ Ｐゴシック" panose="020B0600070205080204" pitchFamily="50" charset="-128"/>
            </a:rPr>
            <a:t>円となっており、類似団体平均と比較すると低い水準となっている。これは、クリーンセンターや衛生プラントを単独で有しているため、一部事務組合に対する負担金が少ないためである。一方で、ごみ処理施設等を単独で有していることから維持補修費は住民</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人当たり</a:t>
          </a:r>
          <a:r>
            <a:rPr kumimoji="1" lang="en-US" altLang="ja-JP" sz="1400">
              <a:latin typeface="ＭＳ Ｐゴシック" panose="020B0600070205080204" pitchFamily="50" charset="-128"/>
              <a:ea typeface="ＭＳ Ｐゴシック" panose="020B0600070205080204" pitchFamily="50" charset="-128"/>
            </a:rPr>
            <a:t>6,501</a:t>
          </a:r>
          <a:r>
            <a:rPr kumimoji="1" lang="ja-JP" altLang="en-US" sz="1400">
              <a:latin typeface="ＭＳ Ｐゴシック" panose="020B0600070205080204" pitchFamily="50" charset="-128"/>
              <a:ea typeface="ＭＳ Ｐゴシック" panose="020B0600070205080204" pitchFamily="50" charset="-128"/>
            </a:rPr>
            <a:t>円となっており、類似団体平均と比較すると高い水準となっている。</a:t>
          </a:r>
        </a:p>
        <a:p>
          <a:r>
            <a:rPr kumimoji="1" lang="ja-JP" altLang="en-US" sz="1400">
              <a:latin typeface="ＭＳ Ｐゴシック" panose="020B0600070205080204" pitchFamily="50" charset="-128"/>
              <a:ea typeface="ＭＳ Ｐゴシック" panose="020B0600070205080204" pitchFamily="50" charset="-128"/>
            </a:rPr>
            <a:t>　普通建設事業費（うち新規整備）は、住民１人当たり</a:t>
          </a:r>
          <a:r>
            <a:rPr kumimoji="1" lang="en-US" altLang="ja-JP" sz="1400">
              <a:latin typeface="ＭＳ Ｐゴシック" panose="020B0600070205080204" pitchFamily="50" charset="-128"/>
              <a:ea typeface="ＭＳ Ｐゴシック" panose="020B0600070205080204" pitchFamily="50" charset="-128"/>
            </a:rPr>
            <a:t>6,913</a:t>
          </a:r>
          <a:r>
            <a:rPr kumimoji="1" lang="ja-JP" altLang="en-US" sz="1400">
              <a:latin typeface="ＭＳ Ｐゴシック" panose="020B0600070205080204" pitchFamily="50" charset="-128"/>
              <a:ea typeface="ＭＳ Ｐゴシック" panose="020B0600070205080204" pitchFamily="50" charset="-128"/>
            </a:rPr>
            <a:t>円となっており、類似団体と比較すると低い水準となっている。これは、前年度において一般廃棄物最終処分場整備事業や市営下原住宅などの大規模な整備が完了したためである。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311,608
304,650
92.78
97,973,165
95,595,893
2,147,362
56,868,008
80,121,774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101056</xdr:rowOff>
    </xdr:from>
    <xdr:to>
      <xdr:col>24</xdr:col>
      <xdr:colOff>63500</xdr:colOff>
      <xdr:row>39</xdr:row>
      <xdr:rowOff>104322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7876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87449</xdr:rowOff>
    </xdr:from>
    <xdr:to>
      <xdr:col>19</xdr:col>
      <xdr:colOff>177800</xdr:colOff>
      <xdr:row>39</xdr:row>
      <xdr:rowOff>104322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02549"/>
          <a:ext cx="889000" cy="18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87449</xdr:rowOff>
    </xdr:from>
    <xdr:to>
      <xdr:col>15</xdr:col>
      <xdr:colOff>50800</xdr:colOff>
      <xdr:row>39</xdr:row>
      <xdr:rowOff>29210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02549"/>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29210</xdr:rowOff>
    </xdr:from>
    <xdr:to>
      <xdr:col>10</xdr:col>
      <xdr:colOff>114300</xdr:colOff>
      <xdr:row>39</xdr:row>
      <xdr:rowOff>37919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71576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50256</xdr:rowOff>
    </xdr:from>
    <xdr:to>
      <xdr:col>24</xdr:col>
      <xdr:colOff>114300</xdr:colOff>
      <xdr:row>39</xdr:row>
      <xdr:rowOff>151856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136633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5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53522</xdr:rowOff>
    </xdr:from>
    <xdr:to>
      <xdr:col>20</xdr:col>
      <xdr:colOff>38100</xdr:colOff>
      <xdr:row>39</xdr:row>
      <xdr:rowOff>155122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146249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36649</xdr:rowOff>
    </xdr:from>
    <xdr:to>
      <xdr:col>15</xdr:col>
      <xdr:colOff>101600</xdr:colOff>
      <xdr:row>38</xdr:row>
      <xdr:rowOff>138249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129376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149860</xdr:rowOff>
    </xdr:from>
    <xdr:to>
      <xdr:col>10</xdr:col>
      <xdr:colOff>165100</xdr:colOff>
      <xdr:row>39</xdr:row>
      <xdr:rowOff>80010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71137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158569</xdr:rowOff>
    </xdr:from>
    <xdr:to>
      <xdr:col>6</xdr:col>
      <xdr:colOff>38100</xdr:colOff>
      <xdr:row>39</xdr:row>
      <xdr:rowOff>88719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79846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6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2292</xdr:rowOff>
    </xdr:from>
    <xdr:to>
      <xdr:col>24</xdr:col>
      <xdr:colOff>63500</xdr:colOff>
      <xdr:row>58</xdr:row>
      <xdr:rowOff>10960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46392"/>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163513</xdr:rowOff>
    </xdr:from>
    <xdr:to>
      <xdr:col>19</xdr:col>
      <xdr:colOff>177800</xdr:colOff>
      <xdr:row>58</xdr:row>
      <xdr:rowOff>2292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36163"/>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120726</xdr:rowOff>
    </xdr:from>
    <xdr:to>
      <xdr:col>15</xdr:col>
      <xdr:colOff>50800</xdr:colOff>
      <xdr:row>57</xdr:row>
      <xdr:rowOff>163513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93376"/>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120726</xdr:rowOff>
    </xdr:from>
    <xdr:to>
      <xdr:col>10</xdr:col>
      <xdr:colOff>114300</xdr:colOff>
      <xdr:row>58</xdr:row>
      <xdr:rowOff>28772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93376"/>
          <a:ext cx="889000" cy="7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131610</xdr:rowOff>
    </xdr:from>
    <xdr:to>
      <xdr:col>24</xdr:col>
      <xdr:colOff>114300</xdr:colOff>
      <xdr:row>58</xdr:row>
      <xdr:rowOff>61760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110037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122942</xdr:rowOff>
    </xdr:from>
    <xdr:to>
      <xdr:col>20</xdr:col>
      <xdr:colOff>38100</xdr:colOff>
      <xdr:row>58</xdr:row>
      <xdr:rowOff>53092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44219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112713</xdr:rowOff>
    </xdr:from>
    <xdr:to>
      <xdr:col>15</xdr:col>
      <xdr:colOff>101600</xdr:colOff>
      <xdr:row>58</xdr:row>
      <xdr:rowOff>42863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33990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69926</xdr:rowOff>
    </xdr:from>
    <xdr:to>
      <xdr:col>10</xdr:col>
      <xdr:colOff>165100</xdr:colOff>
      <xdr:row>58</xdr:row>
      <xdr:rowOff>76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162653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149422</xdr:rowOff>
    </xdr:from>
    <xdr:to>
      <xdr:col>6</xdr:col>
      <xdr:colOff>38100</xdr:colOff>
      <xdr:row>58</xdr:row>
      <xdr:rowOff>79572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70699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93638</xdr:rowOff>
    </xdr:from>
    <xdr:to>
      <xdr:col>24</xdr:col>
      <xdr:colOff>63500</xdr:colOff>
      <xdr:row>77</xdr:row>
      <xdr:rowOff>22216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23838"/>
          <a:ext cx="838200" cy="10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22216</xdr:rowOff>
    </xdr:from>
    <xdr:to>
      <xdr:col>19</xdr:col>
      <xdr:colOff>177800</xdr:colOff>
      <xdr:row>77</xdr:row>
      <xdr:rowOff>88199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23866"/>
          <a:ext cx="889000" cy="6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88199</xdr:rowOff>
    </xdr:from>
    <xdr:to>
      <xdr:col>15</xdr:col>
      <xdr:colOff>50800</xdr:colOff>
      <xdr:row>77</xdr:row>
      <xdr:rowOff>110765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89849"/>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110765</xdr:rowOff>
    </xdr:from>
    <xdr:to>
      <xdr:col>10</xdr:col>
      <xdr:colOff>114300</xdr:colOff>
      <xdr:row>78</xdr:row>
      <xdr:rowOff>61666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12415"/>
          <a:ext cx="889000" cy="1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42838</xdr:rowOff>
    </xdr:from>
    <xdr:to>
      <xdr:col>24</xdr:col>
      <xdr:colOff>114300</xdr:colOff>
      <xdr:row>76</xdr:row>
      <xdr:rowOff>144438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21265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5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142866</xdr:rowOff>
    </xdr:from>
    <xdr:to>
      <xdr:col>20</xdr:col>
      <xdr:colOff>38100</xdr:colOff>
      <xdr:row>77</xdr:row>
      <xdr:rowOff>73016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64143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6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37399</xdr:rowOff>
    </xdr:from>
    <xdr:to>
      <xdr:col>15</xdr:col>
      <xdr:colOff>101600</xdr:colOff>
      <xdr:row>77</xdr:row>
      <xdr:rowOff>138999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130126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3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59965</xdr:rowOff>
    </xdr:from>
    <xdr:to>
      <xdr:col>10</xdr:col>
      <xdr:colOff>165100</xdr:colOff>
      <xdr:row>77</xdr:row>
      <xdr:rowOff>161565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152692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5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10866</xdr:rowOff>
    </xdr:from>
    <xdr:to>
      <xdr:col>6</xdr:col>
      <xdr:colOff>38100</xdr:colOff>
      <xdr:row>78</xdr:row>
      <xdr:rowOff>112466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103593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165350</xdr:rowOff>
    </xdr:from>
    <xdr:to>
      <xdr:col>24</xdr:col>
      <xdr:colOff>63500</xdr:colOff>
      <xdr:row>95</xdr:row>
      <xdr:rowOff>79442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938750"/>
          <a:ext cx="838200" cy="42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165350</xdr:rowOff>
    </xdr:from>
    <xdr:to>
      <xdr:col>19</xdr:col>
      <xdr:colOff>177800</xdr:colOff>
      <xdr:row>94</xdr:row>
      <xdr:rowOff>143997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938750"/>
          <a:ext cx="889000" cy="3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143997</xdr:rowOff>
    </xdr:from>
    <xdr:to>
      <xdr:col>15</xdr:col>
      <xdr:colOff>50800</xdr:colOff>
      <xdr:row>95</xdr:row>
      <xdr:rowOff>107011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60297"/>
          <a:ext cx="889000" cy="1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56353</xdr:rowOff>
    </xdr:from>
    <xdr:to>
      <xdr:col>10</xdr:col>
      <xdr:colOff>114300</xdr:colOff>
      <xdr:row>95</xdr:row>
      <xdr:rowOff>107011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001203"/>
          <a:ext cx="889000" cy="39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28642</xdr:rowOff>
    </xdr:from>
    <xdr:to>
      <xdr:col>24</xdr:col>
      <xdr:colOff>114300</xdr:colOff>
      <xdr:row>95</xdr:row>
      <xdr:rowOff>130242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51519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6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114550</xdr:rowOff>
    </xdr:from>
    <xdr:to>
      <xdr:col>20</xdr:col>
      <xdr:colOff>38100</xdr:colOff>
      <xdr:row>93</xdr:row>
      <xdr:rowOff>44700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61227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66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93197</xdr:rowOff>
    </xdr:from>
    <xdr:to>
      <xdr:col>15</xdr:col>
      <xdr:colOff>101600</xdr:colOff>
      <xdr:row>95</xdr:row>
      <xdr:rowOff>23347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39874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9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56211</xdr:rowOff>
    </xdr:from>
    <xdr:to>
      <xdr:col>10</xdr:col>
      <xdr:colOff>165100</xdr:colOff>
      <xdr:row>95</xdr:row>
      <xdr:rowOff>157811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2888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5553</xdr:rowOff>
    </xdr:from>
    <xdr:to>
      <xdr:col>6</xdr:col>
      <xdr:colOff>38100</xdr:colOff>
      <xdr:row>93</xdr:row>
      <xdr:rowOff>107153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95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123680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72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158903</xdr:rowOff>
    </xdr:from>
    <xdr:to>
      <xdr:col>55</xdr:col>
      <xdr:colOff>0</xdr:colOff>
      <xdr:row>38</xdr:row>
      <xdr:rowOff>23571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02553"/>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5512</xdr:rowOff>
    </xdr:from>
    <xdr:to>
      <xdr:col>50</xdr:col>
      <xdr:colOff>114300</xdr:colOff>
      <xdr:row>38</xdr:row>
      <xdr:rowOff>23571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2061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3226</xdr:rowOff>
    </xdr:from>
    <xdr:to>
      <xdr:col>45</xdr:col>
      <xdr:colOff>177800</xdr:colOff>
      <xdr:row>38</xdr:row>
      <xdr:rowOff>5512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18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3226</xdr:rowOff>
    </xdr:from>
    <xdr:to>
      <xdr:col>41</xdr:col>
      <xdr:colOff>50800</xdr:colOff>
      <xdr:row>38</xdr:row>
      <xdr:rowOff>23114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18326"/>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108102</xdr:rowOff>
    </xdr:from>
    <xdr:to>
      <xdr:col>55</xdr:col>
      <xdr:colOff>50800</xdr:colOff>
      <xdr:row>38</xdr:row>
      <xdr:rowOff>38252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86529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30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144221</xdr:rowOff>
    </xdr:from>
    <xdr:to>
      <xdr:col>50</xdr:col>
      <xdr:colOff>165100</xdr:colOff>
      <xdr:row>38</xdr:row>
      <xdr:rowOff>74371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65498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126162</xdr:rowOff>
    </xdr:from>
    <xdr:to>
      <xdr:col>46</xdr:col>
      <xdr:colOff>38100</xdr:colOff>
      <xdr:row>38</xdr:row>
      <xdr:rowOff>56311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47439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6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123876</xdr:rowOff>
    </xdr:from>
    <xdr:to>
      <xdr:col>41</xdr:col>
      <xdr:colOff>101600</xdr:colOff>
      <xdr:row>38</xdr:row>
      <xdr:rowOff>54026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45153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143764</xdr:rowOff>
    </xdr:from>
    <xdr:to>
      <xdr:col>36</xdr:col>
      <xdr:colOff>165100</xdr:colOff>
      <xdr:row>38</xdr:row>
      <xdr:rowOff>73914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65041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94986</xdr:rowOff>
    </xdr:from>
    <xdr:to>
      <xdr:col>55</xdr:col>
      <xdr:colOff>0</xdr:colOff>
      <xdr:row>58</xdr:row>
      <xdr:rowOff>111857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9086"/>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111857</xdr:rowOff>
    </xdr:from>
    <xdr:to>
      <xdr:col>50</xdr:col>
      <xdr:colOff>114300</xdr:colOff>
      <xdr:row>58</xdr:row>
      <xdr:rowOff>113411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5595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113411</xdr:rowOff>
    </xdr:from>
    <xdr:to>
      <xdr:col>45</xdr:col>
      <xdr:colOff>177800</xdr:colOff>
      <xdr:row>58</xdr:row>
      <xdr:rowOff>114829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57511"/>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114829</xdr:rowOff>
    </xdr:from>
    <xdr:to>
      <xdr:col>41</xdr:col>
      <xdr:colOff>50800</xdr:colOff>
      <xdr:row>58</xdr:row>
      <xdr:rowOff>116840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89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44186</xdr:rowOff>
    </xdr:from>
    <xdr:to>
      <xdr:col>55</xdr:col>
      <xdr:colOff>50800</xdr:colOff>
      <xdr:row>58</xdr:row>
      <xdr:rowOff>145786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130563</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3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61057</xdr:rowOff>
    </xdr:from>
    <xdr:to>
      <xdr:col>50</xdr:col>
      <xdr:colOff>165100</xdr:colOff>
      <xdr:row>58</xdr:row>
      <xdr:rowOff>162657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153784</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62611</xdr:rowOff>
    </xdr:from>
    <xdr:to>
      <xdr:col>46</xdr:col>
      <xdr:colOff>38100</xdr:colOff>
      <xdr:row>58</xdr:row>
      <xdr:rowOff>164211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155338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09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64029</xdr:rowOff>
    </xdr:from>
    <xdr:to>
      <xdr:col>41</xdr:col>
      <xdr:colOff>101600</xdr:colOff>
      <xdr:row>58</xdr:row>
      <xdr:rowOff>165629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156756</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0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66040</xdr:rowOff>
    </xdr:from>
    <xdr:to>
      <xdr:col>36</xdr:col>
      <xdr:colOff>165100</xdr:colOff>
      <xdr:row>58</xdr:row>
      <xdr:rowOff>167640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158767</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10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107735</xdr:rowOff>
    </xdr:from>
    <xdr:to>
      <xdr:col>55</xdr:col>
      <xdr:colOff>0</xdr:colOff>
      <xdr:row>78</xdr:row>
      <xdr:rowOff>122765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0835"/>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93256</xdr:rowOff>
    </xdr:from>
    <xdr:to>
      <xdr:col>50</xdr:col>
      <xdr:colOff>114300</xdr:colOff>
      <xdr:row>78</xdr:row>
      <xdr:rowOff>107735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635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91008</xdr:rowOff>
    </xdr:from>
    <xdr:to>
      <xdr:col>45</xdr:col>
      <xdr:colOff>177800</xdr:colOff>
      <xdr:row>78</xdr:row>
      <xdr:rowOff>93256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6410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91008</xdr:rowOff>
    </xdr:from>
    <xdr:to>
      <xdr:col>41</xdr:col>
      <xdr:colOff>50800</xdr:colOff>
      <xdr:row>78</xdr:row>
      <xdr:rowOff>126651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4108"/>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71965</xdr:rowOff>
    </xdr:from>
    <xdr:to>
      <xdr:col>55</xdr:col>
      <xdr:colOff>50800</xdr:colOff>
      <xdr:row>79</xdr:row>
      <xdr:rowOff>2115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158342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56935</xdr:rowOff>
    </xdr:from>
    <xdr:to>
      <xdr:col>50</xdr:col>
      <xdr:colOff>165100</xdr:colOff>
      <xdr:row>78</xdr:row>
      <xdr:rowOff>158535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149662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2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42456</xdr:rowOff>
    </xdr:from>
    <xdr:to>
      <xdr:col>46</xdr:col>
      <xdr:colOff>38100</xdr:colOff>
      <xdr:row>78</xdr:row>
      <xdr:rowOff>144056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135183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0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40208</xdr:rowOff>
    </xdr:from>
    <xdr:to>
      <xdr:col>41</xdr:col>
      <xdr:colOff>101600</xdr:colOff>
      <xdr:row>78</xdr:row>
      <xdr:rowOff>141808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132935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75851</xdr:rowOff>
    </xdr:from>
    <xdr:to>
      <xdr:col>36</xdr:col>
      <xdr:colOff>165100</xdr:colOff>
      <xdr:row>79</xdr:row>
      <xdr:rowOff>6001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168578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4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120898</xdr:rowOff>
    </xdr:from>
    <xdr:to>
      <xdr:col>55</xdr:col>
      <xdr:colOff>0</xdr:colOff>
      <xdr:row>97</xdr:row>
      <xdr:rowOff>64052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80098"/>
          <a:ext cx="8382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120898</xdr:rowOff>
    </xdr:from>
    <xdr:to>
      <xdr:col>50</xdr:col>
      <xdr:colOff>114300</xdr:colOff>
      <xdr:row>97</xdr:row>
      <xdr:rowOff>148616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80098"/>
          <a:ext cx="8890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148616</xdr:rowOff>
    </xdr:from>
    <xdr:to>
      <xdr:col>45</xdr:col>
      <xdr:colOff>177800</xdr:colOff>
      <xdr:row>98</xdr:row>
      <xdr:rowOff>5587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79266"/>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5587</xdr:rowOff>
    </xdr:from>
    <xdr:to>
      <xdr:col>41</xdr:col>
      <xdr:colOff>50800</xdr:colOff>
      <xdr:row>98</xdr:row>
      <xdr:rowOff>14179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07687"/>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13252</xdr:rowOff>
    </xdr:from>
    <xdr:to>
      <xdr:col>55</xdr:col>
      <xdr:colOff>50800</xdr:colOff>
      <xdr:row>97</xdr:row>
      <xdr:rowOff>114852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163129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70098</xdr:rowOff>
    </xdr:from>
    <xdr:to>
      <xdr:col>50</xdr:col>
      <xdr:colOff>165100</xdr:colOff>
      <xdr:row>97</xdr:row>
      <xdr:rowOff>248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16775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97816</xdr:rowOff>
    </xdr:from>
    <xdr:to>
      <xdr:col>46</xdr:col>
      <xdr:colOff>38100</xdr:colOff>
      <xdr:row>98</xdr:row>
      <xdr:rowOff>27966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126237</xdr:rowOff>
    </xdr:from>
    <xdr:to>
      <xdr:col>41</xdr:col>
      <xdr:colOff>101600</xdr:colOff>
      <xdr:row>98</xdr:row>
      <xdr:rowOff>56387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47514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134829</xdr:rowOff>
    </xdr:from>
    <xdr:to>
      <xdr:col>36</xdr:col>
      <xdr:colOff>165100</xdr:colOff>
      <xdr:row>98</xdr:row>
      <xdr:rowOff>64979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56106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106934</xdr:rowOff>
    </xdr:from>
    <xdr:to>
      <xdr:col>85</xdr:col>
      <xdr:colOff>127000</xdr:colOff>
      <xdr:row>38</xdr:row>
      <xdr:rowOff>164465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22034"/>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164465</xdr:rowOff>
    </xdr:from>
    <xdr:to>
      <xdr:col>81</xdr:col>
      <xdr:colOff>50800</xdr:colOff>
      <xdr:row>39</xdr:row>
      <xdr:rowOff>39116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7956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160147</xdr:rowOff>
    </xdr:from>
    <xdr:to>
      <xdr:col>76</xdr:col>
      <xdr:colOff>114300</xdr:colOff>
      <xdr:row>39</xdr:row>
      <xdr:rowOff>39116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60897"/>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160147</xdr:rowOff>
    </xdr:from>
    <xdr:to>
      <xdr:col>71</xdr:col>
      <xdr:colOff>177800</xdr:colOff>
      <xdr:row>38</xdr:row>
      <xdr:rowOff>120142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60897"/>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56134</xdr:rowOff>
    </xdr:from>
    <xdr:to>
      <xdr:col>85</xdr:col>
      <xdr:colOff>177800</xdr:colOff>
      <xdr:row>38</xdr:row>
      <xdr:rowOff>157734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34561</xdr:rowOff>
    </xdr:from>
    <xdr:ext cx="469744"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4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113665</xdr:rowOff>
    </xdr:from>
    <xdr:to>
      <xdr:col>81</xdr:col>
      <xdr:colOff>101600</xdr:colOff>
      <xdr:row>39</xdr:row>
      <xdr:rowOff>43815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34942</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159766</xdr:rowOff>
    </xdr:from>
    <xdr:to>
      <xdr:col>76</xdr:col>
      <xdr:colOff>165100</xdr:colOff>
      <xdr:row>39</xdr:row>
      <xdr:rowOff>89916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81043</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7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109347</xdr:rowOff>
    </xdr:from>
    <xdr:to>
      <xdr:col>72</xdr:col>
      <xdr:colOff>38100</xdr:colOff>
      <xdr:row>36</xdr:row>
      <xdr:rowOff>39497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56024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69342</xdr:rowOff>
    </xdr:from>
    <xdr:to>
      <xdr:col>67</xdr:col>
      <xdr:colOff>101600</xdr:colOff>
      <xdr:row>38</xdr:row>
      <xdr:rowOff>170942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162069</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67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17148</xdr:rowOff>
    </xdr:from>
    <xdr:to>
      <xdr:col>85</xdr:col>
      <xdr:colOff>127000</xdr:colOff>
      <xdr:row>57</xdr:row>
      <xdr:rowOff>58410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89798"/>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43597</xdr:rowOff>
    </xdr:from>
    <xdr:to>
      <xdr:col>81</xdr:col>
      <xdr:colOff>50800</xdr:colOff>
      <xdr:row>57</xdr:row>
      <xdr:rowOff>17148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44797"/>
          <a:ext cx="889000" cy="1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43597</xdr:rowOff>
    </xdr:from>
    <xdr:to>
      <xdr:col>76</xdr:col>
      <xdr:colOff>114300</xdr:colOff>
      <xdr:row>57</xdr:row>
      <xdr:rowOff>103764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44797"/>
          <a:ext cx="889000" cy="2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137620</xdr:rowOff>
    </xdr:from>
    <xdr:to>
      <xdr:col>71</xdr:col>
      <xdr:colOff>177800</xdr:colOff>
      <xdr:row>57</xdr:row>
      <xdr:rowOff>103764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38820"/>
          <a:ext cx="889000" cy="13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7610</xdr:rowOff>
    </xdr:from>
    <xdr:to>
      <xdr:col>85</xdr:col>
      <xdr:colOff>177800</xdr:colOff>
      <xdr:row>57</xdr:row>
      <xdr:rowOff>109210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157487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5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137798</xdr:rowOff>
    </xdr:from>
    <xdr:to>
      <xdr:col>81</xdr:col>
      <xdr:colOff>101600</xdr:colOff>
      <xdr:row>57</xdr:row>
      <xdr:rowOff>67948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59075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164247</xdr:rowOff>
    </xdr:from>
    <xdr:to>
      <xdr:col>76</xdr:col>
      <xdr:colOff>165100</xdr:colOff>
      <xdr:row>56</xdr:row>
      <xdr:rowOff>94397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9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110924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52964</xdr:rowOff>
    </xdr:from>
    <xdr:to>
      <xdr:col>72</xdr:col>
      <xdr:colOff>38100</xdr:colOff>
      <xdr:row>57</xdr:row>
      <xdr:rowOff>154564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145691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86820</xdr:rowOff>
    </xdr:from>
    <xdr:to>
      <xdr:col>67</xdr:col>
      <xdr:colOff>101600</xdr:colOff>
      <xdr:row>57</xdr:row>
      <xdr:rowOff>16970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8097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60947</xdr:rowOff>
    </xdr:from>
    <xdr:to>
      <xdr:col>85</xdr:col>
      <xdr:colOff>127000</xdr:colOff>
      <xdr:row>96</xdr:row>
      <xdr:rowOff>68853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20147"/>
          <a:ext cx="8382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48964</xdr:rowOff>
    </xdr:from>
    <xdr:to>
      <xdr:col>81</xdr:col>
      <xdr:colOff>50800</xdr:colOff>
      <xdr:row>96</xdr:row>
      <xdr:rowOff>60947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0816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149397</xdr:rowOff>
    </xdr:from>
    <xdr:to>
      <xdr:col>76</xdr:col>
      <xdr:colOff>114300</xdr:colOff>
      <xdr:row>96</xdr:row>
      <xdr:rowOff>48964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37147"/>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127164</xdr:rowOff>
    </xdr:from>
    <xdr:to>
      <xdr:col>71</xdr:col>
      <xdr:colOff>177800</xdr:colOff>
      <xdr:row>95</xdr:row>
      <xdr:rowOff>149397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14914"/>
          <a:ext cx="889000" cy="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18053</xdr:rowOff>
    </xdr:from>
    <xdr:to>
      <xdr:col>85</xdr:col>
      <xdr:colOff>177800</xdr:colOff>
      <xdr:row>96</xdr:row>
      <xdr:rowOff>119653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167930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10147</xdr:rowOff>
    </xdr:from>
    <xdr:to>
      <xdr:col>81</xdr:col>
      <xdr:colOff>101600</xdr:colOff>
      <xdr:row>96</xdr:row>
      <xdr:rowOff>111747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102874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169614</xdr:rowOff>
    </xdr:from>
    <xdr:to>
      <xdr:col>76</xdr:col>
      <xdr:colOff>165100</xdr:colOff>
      <xdr:row>96</xdr:row>
      <xdr:rowOff>99764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90891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5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98597</xdr:rowOff>
    </xdr:from>
    <xdr:to>
      <xdr:col>72</xdr:col>
      <xdr:colOff>38100</xdr:colOff>
      <xdr:row>96</xdr:row>
      <xdr:rowOff>28747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19874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76364</xdr:rowOff>
    </xdr:from>
    <xdr:to>
      <xdr:col>67</xdr:col>
      <xdr:colOff>101600</xdr:colOff>
      <xdr:row>96</xdr:row>
      <xdr:rowOff>6514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169091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5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民生費は住民１人当たり</a:t>
          </a:r>
          <a:r>
            <a:rPr kumimoji="1" lang="en-US" altLang="ja-JP" sz="1400">
              <a:latin typeface="ＭＳ Ｐゴシック" panose="020B0600070205080204" pitchFamily="50" charset="-128"/>
              <a:ea typeface="ＭＳ Ｐゴシック" panose="020B0600070205080204" pitchFamily="50" charset="-128"/>
            </a:rPr>
            <a:t>131,821</a:t>
          </a:r>
          <a:r>
            <a:rPr kumimoji="1" lang="ja-JP" altLang="en-US" sz="1400">
              <a:latin typeface="ＭＳ Ｐゴシック" panose="020B0600070205080204" pitchFamily="50" charset="-128"/>
              <a:ea typeface="ＭＳ Ｐゴシック" panose="020B0600070205080204" pitchFamily="50" charset="-128"/>
            </a:rPr>
            <a:t>円となっており、類似団体と比較すると低い水準となっているものの平成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と比較して増加している。要因は、就労支援や生活介護利用の増加により障がい者等介護給付及び訓練等給付が増加やしたことや子育て環境充実にかかる私立保育園保育実施委託等が増加したため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衛生費は住民１人当たり</a:t>
          </a:r>
          <a:r>
            <a:rPr kumimoji="1" lang="en-US" altLang="ja-JP" sz="1400">
              <a:latin typeface="ＭＳ Ｐゴシック" panose="020B0600070205080204" pitchFamily="50" charset="-128"/>
              <a:ea typeface="ＭＳ Ｐゴシック" panose="020B0600070205080204" pitchFamily="50" charset="-128"/>
            </a:rPr>
            <a:t>32,568</a:t>
          </a:r>
          <a:r>
            <a:rPr kumimoji="1" lang="ja-JP" altLang="en-US" sz="1400">
              <a:latin typeface="ＭＳ Ｐゴシック" panose="020B0600070205080204" pitchFamily="50" charset="-128"/>
              <a:ea typeface="ＭＳ Ｐゴシック" panose="020B0600070205080204" pitchFamily="50" charset="-128"/>
            </a:rPr>
            <a:t>円となっており、類似団体と比較するとやや高い水準となっている。平成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年度と比較して減少した要因は、平成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年度からの継続事業である一般廃棄物最終処分場整備事業が平成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年度までに完了したことに伴い減少したためである。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財政調整基金については、景気の動向による地方税の増加等から取り崩しを実施せず、平成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年度決算剰余金を財源とし</a:t>
          </a:r>
          <a:r>
            <a:rPr kumimoji="1" lang="en-US" altLang="ja-JP" sz="1300">
              <a:latin typeface="ＭＳ ゴシック" pitchFamily="49" charset="-128"/>
              <a:ea typeface="ＭＳ ゴシック" pitchFamily="49" charset="-128"/>
            </a:rPr>
            <a:t>11.7</a:t>
          </a:r>
          <a:r>
            <a:rPr kumimoji="1" lang="ja-JP" altLang="en-US" sz="1300">
              <a:latin typeface="ＭＳ ゴシック" pitchFamily="49" charset="-128"/>
              <a:ea typeface="ＭＳ ゴシック" pitchFamily="49" charset="-128"/>
            </a:rPr>
            <a:t>億円積立てたため、平成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年度末残高は約</a:t>
          </a:r>
          <a:r>
            <a:rPr kumimoji="1" lang="en-US" altLang="ja-JP" sz="1300">
              <a:latin typeface="ＭＳ ゴシック" pitchFamily="49" charset="-128"/>
              <a:ea typeface="ＭＳ ゴシック" pitchFamily="49" charset="-128"/>
            </a:rPr>
            <a:t>76.9</a:t>
          </a:r>
          <a:r>
            <a:rPr kumimoji="1" lang="ja-JP" altLang="en-US" sz="1300">
              <a:latin typeface="ＭＳ ゴシック" pitchFamily="49" charset="-128"/>
              <a:ea typeface="ＭＳ ゴシック" pitchFamily="49" charset="-128"/>
            </a:rPr>
            <a:t>億円となり、前年度から増加している。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実質収支額については、一般廃棄物最終処分場や市営下原住宅などの大規模な普通建設事業の完了に伴い歳出及び国庫補助金等の歳入が減少したことにより、前年度と比較して約</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億円減少し、実質収支比率は</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実質単年度収支については、景気の動向による地方税の増加等から基金の取り崩しを実施しなかったことにより</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いずれの会計も黒字決算となり、健全な財政運営を行うことができている。最も指数が高い春日井市民病院事業は、患者数の増加により昨年度に引き続き黒字を維持している。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春日井市水道事業については、黒字ではあるものの、知多配水場築造工事などの支払いにより現金・預金が減少したことにより黒字額が減少している。今後も経営戦略を基に安定した経営に努める。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97973165</v>
      </c>
      <c r="BO4" s="441"/>
      <c r="BP4" s="441"/>
      <c r="BQ4" s="441"/>
      <c r="BR4" s="441"/>
      <c r="BS4" s="441"/>
      <c r="BT4" s="441"/>
      <c r="BU4" s="442"/>
      <c r="BV4" s="440">
        <v>101780740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3.8</v>
      </c>
      <c r="CU4" s="622"/>
      <c r="CV4" s="622"/>
      <c r="CW4" s="622"/>
      <c r="CX4" s="622"/>
      <c r="CY4" s="622"/>
      <c r="CZ4" s="622"/>
      <c r="DA4" s="623"/>
      <c r="DB4" s="621">
        <v>4.0999999999999996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95595893</v>
      </c>
      <c r="BO5" s="446"/>
      <c r="BP5" s="446"/>
      <c r="BQ5" s="446"/>
      <c r="BR5" s="446"/>
      <c r="BS5" s="446"/>
      <c r="BT5" s="446"/>
      <c r="BU5" s="447"/>
      <c r="BV5" s="445">
        <v>99286291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91.7</v>
      </c>
      <c r="CU5" s="416"/>
      <c r="CV5" s="416"/>
      <c r="CW5" s="416"/>
      <c r="CX5" s="416"/>
      <c r="CY5" s="416"/>
      <c r="CZ5" s="416"/>
      <c r="DA5" s="417"/>
      <c r="DB5" s="415">
        <v>93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2377272</v>
      </c>
      <c r="BO6" s="446"/>
      <c r="BP6" s="446"/>
      <c r="BQ6" s="446"/>
      <c r="BR6" s="446"/>
      <c r="BS6" s="446"/>
      <c r="BT6" s="446"/>
      <c r="BU6" s="447"/>
      <c r="BV6" s="445">
        <v>2494449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95.2</v>
      </c>
      <c r="CU6" s="596"/>
      <c r="CV6" s="596"/>
      <c r="CW6" s="596"/>
      <c r="CX6" s="596"/>
      <c r="CY6" s="596"/>
      <c r="CZ6" s="596"/>
      <c r="DA6" s="597"/>
      <c r="DB6" s="595">
        <v>95.7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229910</v>
      </c>
      <c r="BO7" s="446"/>
      <c r="BP7" s="446"/>
      <c r="BQ7" s="446"/>
      <c r="BR7" s="446"/>
      <c r="BS7" s="446"/>
      <c r="BT7" s="446"/>
      <c r="BU7" s="447"/>
      <c r="BV7" s="445">
        <v>174802</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56868008</v>
      </c>
      <c r="CU7" s="446"/>
      <c r="CV7" s="446"/>
      <c r="CW7" s="446"/>
      <c r="CX7" s="446"/>
      <c r="CY7" s="446"/>
      <c r="CZ7" s="446"/>
      <c r="DA7" s="447"/>
      <c r="DB7" s="445">
        <v>55970567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2147362</v>
      </c>
      <c r="BO8" s="446"/>
      <c r="BP8" s="446"/>
      <c r="BQ8" s="446"/>
      <c r="BR8" s="446"/>
      <c r="BS8" s="446"/>
      <c r="BT8" s="446"/>
      <c r="BU8" s="447"/>
      <c r="BV8" s="445">
        <v>2319647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0.98</v>
      </c>
      <c r="CU8" s="559"/>
      <c r="CV8" s="559"/>
      <c r="CW8" s="559"/>
      <c r="CX8" s="559"/>
      <c r="CY8" s="559"/>
      <c r="CZ8" s="559"/>
      <c r="DA8" s="560"/>
      <c r="DB8" s="558">
        <v>0.97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306508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-172285</v>
      </c>
      <c r="BO9" s="446"/>
      <c r="BP9" s="446"/>
      <c r="BQ9" s="446"/>
      <c r="BR9" s="446"/>
      <c r="BS9" s="446"/>
      <c r="BT9" s="446"/>
      <c r="BU9" s="447"/>
      <c r="BV9" s="445">
        <v>-714951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11.9</v>
      </c>
      <c r="CU9" s="416"/>
      <c r="CV9" s="416"/>
      <c r="CW9" s="416"/>
      <c r="CX9" s="416"/>
      <c r="CY9" s="416"/>
      <c r="CZ9" s="416"/>
      <c r="DA9" s="417"/>
      <c r="DB9" s="415">
        <v>12.1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305569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1170000</v>
      </c>
      <c r="BO10" s="446"/>
      <c r="BP10" s="446"/>
      <c r="BQ10" s="446"/>
      <c r="BR10" s="446"/>
      <c r="BS10" s="446"/>
      <c r="BT10" s="446"/>
      <c r="BU10" s="447"/>
      <c r="BV10" s="445">
        <v>1530000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101</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311608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113</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733091</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304650</v>
      </c>
      <c r="S13" s="549"/>
      <c r="T13" s="549"/>
      <c r="U13" s="549"/>
      <c r="V13" s="550"/>
      <c r="W13" s="536" t="s">
        <v>132</v>
      </c>
      <c r="X13" s="458"/>
      <c r="Y13" s="458"/>
      <c r="Z13" s="458"/>
      <c r="AA13" s="458"/>
      <c r="AB13" s="459"/>
      <c r="AC13" s="421">
        <v>916</v>
      </c>
      <c r="AD13" s="422"/>
      <c r="AE13" s="422"/>
      <c r="AF13" s="422"/>
      <c r="AG13" s="423"/>
      <c r="AH13" s="421">
        <v>945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997715</v>
      </c>
      <c r="BO13" s="446"/>
      <c r="BP13" s="446"/>
      <c r="BQ13" s="446"/>
      <c r="BR13" s="446"/>
      <c r="BS13" s="446"/>
      <c r="BT13" s="446"/>
      <c r="BU13" s="447"/>
      <c r="BV13" s="445">
        <v>81958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4.5999999999999996</v>
      </c>
      <c r="CU13" s="416"/>
      <c r="CV13" s="416"/>
      <c r="CW13" s="416"/>
      <c r="CX13" s="416"/>
      <c r="CY13" s="416"/>
      <c r="CZ13" s="416"/>
      <c r="DA13" s="417"/>
      <c r="DB13" s="415">
        <v>5.3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311708</v>
      </c>
      <c r="S14" s="549"/>
      <c r="T14" s="549"/>
      <c r="U14" s="549"/>
      <c r="V14" s="550"/>
      <c r="W14" s="551"/>
      <c r="X14" s="461"/>
      <c r="Y14" s="461"/>
      <c r="Z14" s="461"/>
      <c r="AA14" s="461"/>
      <c r="AB14" s="462"/>
      <c r="AC14" s="541">
        <v>0.7</v>
      </c>
      <c r="AD14" s="542"/>
      <c r="AE14" s="542"/>
      <c r="AF14" s="542"/>
      <c r="AG14" s="543"/>
      <c r="AH14" s="541">
        <v>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44.5</v>
      </c>
      <c r="CU14" s="553"/>
      <c r="CV14" s="553"/>
      <c r="CW14" s="553"/>
      <c r="CX14" s="553"/>
      <c r="CY14" s="553"/>
      <c r="CZ14" s="553"/>
      <c r="DA14" s="554"/>
      <c r="DB14" s="552">
        <v>53.5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305232</v>
      </c>
      <c r="S15" s="549"/>
      <c r="T15" s="549"/>
      <c r="U15" s="549"/>
      <c r="V15" s="550"/>
      <c r="W15" s="536" t="s">
        <v>139</v>
      </c>
      <c r="X15" s="458"/>
      <c r="Y15" s="458"/>
      <c r="Z15" s="458"/>
      <c r="AA15" s="458"/>
      <c r="AB15" s="459"/>
      <c r="AC15" s="421">
        <v>43101</v>
      </c>
      <c r="AD15" s="422"/>
      <c r="AE15" s="422"/>
      <c r="AF15" s="422"/>
      <c r="AG15" s="423"/>
      <c r="AH15" s="421">
        <v>42223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41942316</v>
      </c>
      <c r="BO15" s="441"/>
      <c r="BP15" s="441"/>
      <c r="BQ15" s="441"/>
      <c r="BR15" s="441"/>
      <c r="BS15" s="441"/>
      <c r="BT15" s="441"/>
      <c r="BU15" s="442"/>
      <c r="BV15" s="440">
        <v>41786331</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30.7</v>
      </c>
      <c r="AD16" s="542"/>
      <c r="AE16" s="542"/>
      <c r="AF16" s="542"/>
      <c r="AG16" s="543"/>
      <c r="AH16" s="541">
        <v>30.6</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42817139</v>
      </c>
      <c r="BO16" s="446"/>
      <c r="BP16" s="446"/>
      <c r="BQ16" s="446"/>
      <c r="BR16" s="446"/>
      <c r="BS16" s="446"/>
      <c r="BT16" s="446"/>
      <c r="BU16" s="447"/>
      <c r="BV16" s="445">
        <v>42550725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96234</v>
      </c>
      <c r="AD17" s="422"/>
      <c r="AE17" s="422"/>
      <c r="AF17" s="422"/>
      <c r="AG17" s="423"/>
      <c r="AH17" s="421">
        <v>95032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53892480</v>
      </c>
      <c r="BO17" s="446"/>
      <c r="BP17" s="446"/>
      <c r="BQ17" s="446"/>
      <c r="BR17" s="446"/>
      <c r="BS17" s="446"/>
      <c r="BT17" s="446"/>
      <c r="BU17" s="447"/>
      <c r="BV17" s="445">
        <v>53674452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92.78</v>
      </c>
      <c r="M18" s="510"/>
      <c r="N18" s="510"/>
      <c r="O18" s="510"/>
      <c r="P18" s="510"/>
      <c r="Q18" s="510"/>
      <c r="R18" s="511"/>
      <c r="S18" s="511"/>
      <c r="T18" s="511"/>
      <c r="U18" s="511"/>
      <c r="V18" s="512"/>
      <c r="W18" s="526"/>
      <c r="X18" s="527"/>
      <c r="Y18" s="527"/>
      <c r="Z18" s="527"/>
      <c r="AA18" s="527"/>
      <c r="AB18" s="537"/>
      <c r="AC18" s="409">
        <v>68.599999999999994</v>
      </c>
      <c r="AD18" s="410"/>
      <c r="AE18" s="410"/>
      <c r="AF18" s="410"/>
      <c r="AG18" s="513"/>
      <c r="AH18" s="409">
        <v>68.8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54072373</v>
      </c>
      <c r="BO18" s="446"/>
      <c r="BP18" s="446"/>
      <c r="BQ18" s="446"/>
      <c r="BR18" s="446"/>
      <c r="BS18" s="446"/>
      <c r="BT18" s="446"/>
      <c r="BU18" s="447"/>
      <c r="BV18" s="445">
        <v>53187420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3304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66549976</v>
      </c>
      <c r="BO19" s="446"/>
      <c r="BP19" s="446"/>
      <c r="BQ19" s="446"/>
      <c r="BR19" s="446"/>
      <c r="BS19" s="446"/>
      <c r="BT19" s="446"/>
      <c r="BU19" s="447"/>
      <c r="BV19" s="445">
        <v>66366949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124291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80121774</v>
      </c>
      <c r="BO23" s="446"/>
      <c r="BP23" s="446"/>
      <c r="BQ23" s="446"/>
      <c r="BR23" s="446"/>
      <c r="BS23" s="446"/>
      <c r="BT23" s="446"/>
      <c r="BU23" s="447"/>
      <c r="BV23" s="445">
        <v>81080314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10620</v>
      </c>
      <c r="R24" s="422"/>
      <c r="S24" s="422"/>
      <c r="T24" s="422"/>
      <c r="U24" s="422"/>
      <c r="V24" s="423"/>
      <c r="W24" s="487"/>
      <c r="X24" s="478"/>
      <c r="Y24" s="479"/>
      <c r="Z24" s="418" t="s">
        <v>163</v>
      </c>
      <c r="AA24" s="419"/>
      <c r="AB24" s="419"/>
      <c r="AC24" s="419"/>
      <c r="AD24" s="419"/>
      <c r="AE24" s="419"/>
      <c r="AF24" s="419"/>
      <c r="AG24" s="420"/>
      <c r="AH24" s="421">
        <v>1773</v>
      </c>
      <c r="AI24" s="422"/>
      <c r="AJ24" s="422"/>
      <c r="AK24" s="422"/>
      <c r="AL24" s="423"/>
      <c r="AM24" s="421">
        <v>5125743</v>
      </c>
      <c r="AN24" s="422"/>
      <c r="AO24" s="422"/>
      <c r="AP24" s="422"/>
      <c r="AQ24" s="422"/>
      <c r="AR24" s="423"/>
      <c r="AS24" s="421">
        <v>2891</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45835832</v>
      </c>
      <c r="BO24" s="446"/>
      <c r="BP24" s="446"/>
      <c r="BQ24" s="446"/>
      <c r="BR24" s="446"/>
      <c r="BS24" s="446"/>
      <c r="BT24" s="446"/>
      <c r="BU24" s="447"/>
      <c r="BV24" s="445">
        <v>47186536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8870</v>
      </c>
      <c r="R25" s="422"/>
      <c r="S25" s="422"/>
      <c r="T25" s="422"/>
      <c r="U25" s="422"/>
      <c r="V25" s="423"/>
      <c r="W25" s="487"/>
      <c r="X25" s="478"/>
      <c r="Y25" s="479"/>
      <c r="Z25" s="418" t="s">
        <v>166</v>
      </c>
      <c r="AA25" s="419"/>
      <c r="AB25" s="419"/>
      <c r="AC25" s="419"/>
      <c r="AD25" s="419"/>
      <c r="AE25" s="419"/>
      <c r="AF25" s="419"/>
      <c r="AG25" s="420"/>
      <c r="AH25" s="421">
        <v>309</v>
      </c>
      <c r="AI25" s="422"/>
      <c r="AJ25" s="422"/>
      <c r="AK25" s="422"/>
      <c r="AL25" s="423"/>
      <c r="AM25" s="421">
        <v>902898</v>
      </c>
      <c r="AN25" s="422"/>
      <c r="AO25" s="422"/>
      <c r="AP25" s="422"/>
      <c r="AQ25" s="422"/>
      <c r="AR25" s="423"/>
      <c r="AS25" s="421">
        <v>2922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1469239</v>
      </c>
      <c r="BO25" s="441"/>
      <c r="BP25" s="441"/>
      <c r="BQ25" s="441"/>
      <c r="BR25" s="441"/>
      <c r="BS25" s="441"/>
      <c r="BT25" s="441"/>
      <c r="BU25" s="442"/>
      <c r="BV25" s="440">
        <v>2007667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7730</v>
      </c>
      <c r="R26" s="422"/>
      <c r="S26" s="422"/>
      <c r="T26" s="422"/>
      <c r="U26" s="422"/>
      <c r="V26" s="423"/>
      <c r="W26" s="487"/>
      <c r="X26" s="478"/>
      <c r="Y26" s="479"/>
      <c r="Z26" s="418" t="s">
        <v>169</v>
      </c>
      <c r="AA26" s="500"/>
      <c r="AB26" s="500"/>
      <c r="AC26" s="500"/>
      <c r="AD26" s="500"/>
      <c r="AE26" s="500"/>
      <c r="AF26" s="500"/>
      <c r="AG26" s="501"/>
      <c r="AH26" s="421">
        <v>208</v>
      </c>
      <c r="AI26" s="422"/>
      <c r="AJ26" s="422"/>
      <c r="AK26" s="422"/>
      <c r="AL26" s="423"/>
      <c r="AM26" s="421">
        <v>673088</v>
      </c>
      <c r="AN26" s="422"/>
      <c r="AO26" s="422"/>
      <c r="AP26" s="422"/>
      <c r="AQ26" s="422"/>
      <c r="AR26" s="423"/>
      <c r="AS26" s="421">
        <v>3236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6400</v>
      </c>
      <c r="R27" s="422"/>
      <c r="S27" s="422"/>
      <c r="T27" s="422"/>
      <c r="U27" s="422"/>
      <c r="V27" s="423"/>
      <c r="W27" s="487"/>
      <c r="X27" s="478"/>
      <c r="Y27" s="479"/>
      <c r="Z27" s="418" t="s">
        <v>172</v>
      </c>
      <c r="AA27" s="419"/>
      <c r="AB27" s="419"/>
      <c r="AC27" s="419"/>
      <c r="AD27" s="419"/>
      <c r="AE27" s="419"/>
      <c r="AF27" s="419"/>
      <c r="AG27" s="420"/>
      <c r="AH27" s="421">
        <v>7</v>
      </c>
      <c r="AI27" s="422"/>
      <c r="AJ27" s="422"/>
      <c r="AK27" s="422"/>
      <c r="AL27" s="423"/>
      <c r="AM27" s="421">
        <v>29127</v>
      </c>
      <c r="AN27" s="422"/>
      <c r="AO27" s="422"/>
      <c r="AP27" s="422"/>
      <c r="AQ27" s="422"/>
      <c r="AR27" s="423"/>
      <c r="AS27" s="421">
        <v>4161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2050000</v>
      </c>
      <c r="BO27" s="449"/>
      <c r="BP27" s="449"/>
      <c r="BQ27" s="449"/>
      <c r="BR27" s="449"/>
      <c r="BS27" s="449"/>
      <c r="BT27" s="449"/>
      <c r="BU27" s="450"/>
      <c r="BV27" s="448">
        <v>2050000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5790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176</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7686867</v>
      </c>
      <c r="BO28" s="441"/>
      <c r="BP28" s="441"/>
      <c r="BQ28" s="441"/>
      <c r="BR28" s="441"/>
      <c r="BS28" s="441"/>
      <c r="BT28" s="441"/>
      <c r="BU28" s="442"/>
      <c r="BV28" s="440">
        <v>6516867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30</v>
      </c>
      <c r="M29" s="422"/>
      <c r="N29" s="422"/>
      <c r="O29" s="422"/>
      <c r="P29" s="423"/>
      <c r="Q29" s="421">
        <v>5320</v>
      </c>
      <c r="R29" s="422"/>
      <c r="S29" s="422"/>
      <c r="T29" s="422"/>
      <c r="U29" s="422"/>
      <c r="V29" s="423"/>
      <c r="W29" s="488"/>
      <c r="X29" s="489"/>
      <c r="Y29" s="490"/>
      <c r="Z29" s="418" t="s">
        <v>179</v>
      </c>
      <c r="AA29" s="419"/>
      <c r="AB29" s="419"/>
      <c r="AC29" s="419"/>
      <c r="AD29" s="419"/>
      <c r="AE29" s="419"/>
      <c r="AF29" s="419"/>
      <c r="AG29" s="420"/>
      <c r="AH29" s="421">
        <v>1780</v>
      </c>
      <c r="AI29" s="422"/>
      <c r="AJ29" s="422"/>
      <c r="AK29" s="422"/>
      <c r="AL29" s="423"/>
      <c r="AM29" s="421">
        <v>5154870</v>
      </c>
      <c r="AN29" s="422"/>
      <c r="AO29" s="422"/>
      <c r="AP29" s="422"/>
      <c r="AQ29" s="422"/>
      <c r="AR29" s="423"/>
      <c r="AS29" s="421">
        <v>2896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155867</v>
      </c>
      <c r="BO29" s="446"/>
      <c r="BP29" s="446"/>
      <c r="BQ29" s="446"/>
      <c r="BR29" s="446"/>
      <c r="BS29" s="446"/>
      <c r="BT29" s="446"/>
      <c r="BU29" s="447"/>
      <c r="BV29" s="445">
        <v>2600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2812956</v>
      </c>
      <c r="BO30" s="449"/>
      <c r="BP30" s="449"/>
      <c r="BQ30" s="449"/>
      <c r="BR30" s="449"/>
      <c r="BS30" s="449"/>
      <c r="BT30" s="449"/>
      <c r="BU30" s="450"/>
      <c r="BV30" s="448">
        <v>3083875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188</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春日井市国民健康保険事業特別会計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春日井市水道事業会計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IF('各会計、関係団体の財政状況及び健全化判断比率'!B35="","",'各会計、関係団体の財政状況及び健全化判断比率'!B35)</f>
        <v>春日井市松河戸土地区画整理事業特別会計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尾張東部火葬場管理組合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かすがい市民文化財団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春日井市公共用地先行取得事業特別会計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春日井市後期高齢者医療事業特別会計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春日井市春日井市民病院事業会計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IF('各会計、関係団体の財政状況及び健全化判断比率'!B36="","",'各会計、関係団体の財政状況及び健全化判断比率'!B36)</f>
        <v>春日井市大泉寺地区企業用地整備事業特別会計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春日井小牧看護専門学校管理組合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春日井市土地開発公社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春日井市民家防音事業特別会計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春日井市介護保険事業特別会計</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IF('各会計、関係団体の財政状況及び健全化判断比率'!B34="","",'各会計、関係団体の財政状況及び健全化判断比率'!B34)</f>
        <v>春日井市公共下水道事業会計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愛知県後期高齢者医療広域連合（一般会計）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春日井市健康管理事業団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春日井市潮見坂平和公園事業特別会計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春日井市介護サービス事業特別会計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愛知県後期高齢者医療広域連合（後期高齢者医療特別会計）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春日井市スポーツ・ふれあい財団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春日井市食育推進給食会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23</v>
      </c>
      <c r="CP39" s="404"/>
      <c r="CQ39" s="403" t="str">
        <f>IF('各会計、関係団体の財政状況及び健全化判断比率'!BS12="","",'各会計、関係団体の財政状況及び健全化判断比率'!BS12)</f>
        <v>勝川開発</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24</v>
      </c>
      <c r="CP40" s="404"/>
      <c r="CQ40" s="403" t="str">
        <f>IF('各会計、関係団体の財政状況及び健全化判断比率'!BS13="","",'各会計、関係団体の財政状況及び健全化判断比率'!BS13)</f>
        <v>高蔵寺まちづくり</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PGTKPA/mSExEnm1y8SYdTBbNKiYL2LRXKmVJGps1YS9Rdo/rDTlIfsZL/khaVC/G2IEpgF+g0hbVhDmUL1T1g==" saltValue="eX6m5li5Xw7wlbRLQDJf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556</v>
      </c>
      <c r="D34" s="1224"/>
      <c r="E34" s="1225"/>
      <c r="F34" s="32">
        <v>12.75</v>
      </c>
      <c r="G34" s="33">
        <v>13.06</v>
      </c>
      <c r="H34" s="33">
        <v>13.37</v>
      </c>
      <c r="I34" s="33">
        <v>13.79</v>
      </c>
      <c r="J34" s="34">
        <v>13.52</v>
      </c>
      <c r="K34" s="22"/>
      <c r="L34" s="22"/>
      <c r="M34" s="22"/>
      <c r="N34" s="22"/>
      <c r="O34" s="22"/>
      <c r="P34" s="22"/>
    </row>
    <row r="35" spans="1:16" ht="39" customHeight="1" x14ac:dyDescent="0.15">
      <c r="A35" s="22"/>
      <c r="B35" s="35"/>
      <c r="C35" s="1218" t="s">
        <v>557</v>
      </c>
      <c r="D35" s="1219"/>
      <c r="E35" s="1220"/>
      <c r="F35" s="36">
        <v>12.21</v>
      </c>
      <c r="G35" s="37">
        <v>8.5399999999999991</v>
      </c>
      <c r="H35" s="37">
        <v>8.3800000000000008</v>
      </c>
      <c r="I35" s="37">
        <v>8.1</v>
      </c>
      <c r="J35" s="38">
        <v>4.84</v>
      </c>
      <c r="K35" s="22"/>
      <c r="L35" s="22"/>
      <c r="M35" s="22"/>
      <c r="N35" s="22"/>
      <c r="O35" s="22"/>
      <c r="P35" s="22"/>
    </row>
    <row r="36" spans="1:16" ht="39" customHeight="1" x14ac:dyDescent="0.15">
      <c r="A36" s="22"/>
      <c r="B36" s="35"/>
      <c r="C36" s="1218" t="s">
        <v>558</v>
      </c>
      <c r="D36" s="1219"/>
      <c r="E36" s="1220"/>
      <c r="F36" s="36">
        <v>5.59</v>
      </c>
      <c r="G36" s="37">
        <v>4.6500000000000004</v>
      </c>
      <c r="H36" s="37">
        <v>5.41</v>
      </c>
      <c r="I36" s="37">
        <v>4.1399999999999997</v>
      </c>
      <c r="J36" s="38">
        <v>3.77</v>
      </c>
      <c r="K36" s="22"/>
      <c r="L36" s="22"/>
      <c r="M36" s="22"/>
      <c r="N36" s="22"/>
      <c r="O36" s="22"/>
      <c r="P36" s="22"/>
    </row>
    <row r="37" spans="1:16" ht="39" customHeight="1" x14ac:dyDescent="0.15">
      <c r="A37" s="22"/>
      <c r="B37" s="35"/>
      <c r="C37" s="1218" t="s">
        <v>559</v>
      </c>
      <c r="D37" s="1219"/>
      <c r="E37" s="1220"/>
      <c r="F37" s="36" t="s">
        <v>508</v>
      </c>
      <c r="G37" s="37" t="s">
        <v>508</v>
      </c>
      <c r="H37" s="37" t="s">
        <v>508</v>
      </c>
      <c r="I37" s="37" t="s">
        <v>508</v>
      </c>
      <c r="J37" s="38">
        <v>1.17</v>
      </c>
      <c r="K37" s="22"/>
      <c r="L37" s="22"/>
      <c r="M37" s="22"/>
      <c r="N37" s="22"/>
      <c r="O37" s="22"/>
      <c r="P37" s="22"/>
    </row>
    <row r="38" spans="1:16" ht="39" customHeight="1" x14ac:dyDescent="0.15">
      <c r="A38" s="22"/>
      <c r="B38" s="35"/>
      <c r="C38" s="1218" t="s">
        <v>560</v>
      </c>
      <c r="D38" s="1219"/>
      <c r="E38" s="1220"/>
      <c r="F38" s="36" t="s">
        <v>561</v>
      </c>
      <c r="G38" s="37">
        <v>0.18</v>
      </c>
      <c r="H38" s="37">
        <v>1.28</v>
      </c>
      <c r="I38" s="37">
        <v>0</v>
      </c>
      <c r="J38" s="38">
        <v>1.03</v>
      </c>
      <c r="K38" s="22"/>
      <c r="L38" s="22"/>
      <c r="M38" s="22"/>
      <c r="N38" s="22"/>
      <c r="O38" s="22"/>
      <c r="P38" s="22"/>
    </row>
    <row r="39" spans="1:16" ht="39" customHeight="1" x14ac:dyDescent="0.15">
      <c r="A39" s="22"/>
      <c r="B39" s="35"/>
      <c r="C39" s="1218" t="s">
        <v>562</v>
      </c>
      <c r="D39" s="1219"/>
      <c r="E39" s="1220"/>
      <c r="F39" s="36">
        <v>0.26</v>
      </c>
      <c r="G39" s="37">
        <v>0.13</v>
      </c>
      <c r="H39" s="37">
        <v>0.45</v>
      </c>
      <c r="I39" s="37">
        <v>0.85</v>
      </c>
      <c r="J39" s="38">
        <v>0.82</v>
      </c>
      <c r="K39" s="22"/>
      <c r="L39" s="22"/>
      <c r="M39" s="22"/>
      <c r="N39" s="22"/>
      <c r="O39" s="22"/>
      <c r="P39" s="22"/>
    </row>
    <row r="40" spans="1:16" ht="39" customHeight="1" x14ac:dyDescent="0.15">
      <c r="A40" s="22"/>
      <c r="B40" s="35"/>
      <c r="C40" s="1218" t="s">
        <v>563</v>
      </c>
      <c r="D40" s="1219"/>
      <c r="E40" s="1220"/>
      <c r="F40" s="36">
        <v>0.11</v>
      </c>
      <c r="G40" s="37">
        <v>0.14000000000000001</v>
      </c>
      <c r="H40" s="37">
        <v>0.14000000000000001</v>
      </c>
      <c r="I40" s="37">
        <v>0.17</v>
      </c>
      <c r="J40" s="38">
        <v>0.18</v>
      </c>
      <c r="K40" s="22"/>
      <c r="L40" s="22"/>
      <c r="M40" s="22"/>
      <c r="N40" s="22"/>
      <c r="O40" s="22"/>
      <c r="P40" s="22"/>
    </row>
    <row r="41" spans="1:16" ht="39" customHeight="1" x14ac:dyDescent="0.15">
      <c r="A41" s="22"/>
      <c r="B41" s="35"/>
      <c r="C41" s="1218" t="s">
        <v>564</v>
      </c>
      <c r="D41" s="1219"/>
      <c r="E41" s="1220"/>
      <c r="F41" s="36" t="s">
        <v>508</v>
      </c>
      <c r="G41" s="37" t="s">
        <v>508</v>
      </c>
      <c r="H41" s="37" t="s">
        <v>508</v>
      </c>
      <c r="I41" s="37">
        <v>0.06</v>
      </c>
      <c r="J41" s="38">
        <v>0.03</v>
      </c>
      <c r="K41" s="22"/>
      <c r="L41" s="22"/>
      <c r="M41" s="22"/>
      <c r="N41" s="22"/>
      <c r="O41" s="22"/>
      <c r="P41" s="22"/>
    </row>
    <row r="42" spans="1:16" ht="39" customHeight="1" x14ac:dyDescent="0.15">
      <c r="A42" s="22"/>
      <c r="B42" s="39"/>
      <c r="C42" s="1218" t="s">
        <v>565</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566</v>
      </c>
      <c r="D43" s="1222"/>
      <c r="E43" s="1223"/>
      <c r="F43" s="41">
        <v>0.02</v>
      </c>
      <c r="G43" s="42">
        <v>0.01</v>
      </c>
      <c r="H43" s="42">
        <v>0</v>
      </c>
      <c r="I43" s="42">
        <v>0.17</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LXM8bl4JJiLEO9gdZAKw1lQ0n39r1jnUcbfABkcw9mfJBMASavv2PdcVqZ4Km2vh/mGwNxOH0xgKweUeIf84Q==" saltValue="LylBkd0tdpBOtijZ6ob2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9871</v>
      </c>
      <c r="L45" s="60">
        <v>9573</v>
      </c>
      <c r="M45" s="60">
        <v>8416</v>
      </c>
      <c r="N45" s="60">
        <v>8185</v>
      </c>
      <c r="O45" s="61">
        <v>8043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3517</v>
      </c>
      <c r="L48" s="64">
        <v>3581</v>
      </c>
      <c r="M48" s="64">
        <v>3524</v>
      </c>
      <c r="N48" s="64">
        <v>3187</v>
      </c>
      <c r="O48" s="65">
        <v>3199</v>
      </c>
      <c r="P48" s="48"/>
      <c r="Q48" s="48"/>
      <c r="R48" s="48"/>
      <c r="S48" s="48"/>
      <c r="T48" s="48"/>
      <c r="U48" s="48"/>
    </row>
    <row r="49" spans="1:21" ht="30.75" customHeight="1" x14ac:dyDescent="0.15">
      <c r="A49" s="48"/>
      <c r="B49" s="1236"/>
      <c r="C49" s="1237"/>
      <c r="D49" s="62"/>
      <c r="E49" s="1228" t="s">
        <v>15</v>
      </c>
      <c r="F49" s="1228"/>
      <c r="G49" s="1228"/>
      <c r="H49" s="1228"/>
      <c r="I49" s="1228"/>
      <c r="J49" s="1229"/>
      <c r="K49" s="63">
        <v>5</v>
      </c>
      <c r="L49" s="64">
        <v>5</v>
      </c>
      <c r="M49" s="64">
        <v>5</v>
      </c>
      <c r="N49" s="64">
        <v>4</v>
      </c>
      <c r="O49" s="65">
        <v>5</v>
      </c>
      <c r="P49" s="48"/>
      <c r="Q49" s="48"/>
      <c r="R49" s="48"/>
      <c r="S49" s="48"/>
      <c r="T49" s="48"/>
      <c r="U49" s="48"/>
    </row>
    <row r="50" spans="1:21" ht="30.75" customHeight="1" x14ac:dyDescent="0.15">
      <c r="A50" s="48"/>
      <c r="B50" s="1236"/>
      <c r="C50" s="1237"/>
      <c r="D50" s="62"/>
      <c r="E50" s="1228" t="s">
        <v>16</v>
      </c>
      <c r="F50" s="1228"/>
      <c r="G50" s="1228"/>
      <c r="H50" s="1228"/>
      <c r="I50" s="1228"/>
      <c r="J50" s="1229"/>
      <c r="K50" s="63">
        <v>68</v>
      </c>
      <c r="L50" s="64">
        <v>68</v>
      </c>
      <c r="M50" s="64">
        <v>58</v>
      </c>
      <c r="N50" s="64">
        <v>58</v>
      </c>
      <c r="O50" s="65">
        <v>66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9784</v>
      </c>
      <c r="L52" s="64">
        <v>10062</v>
      </c>
      <c r="M52" s="64">
        <v>9516</v>
      </c>
      <c r="N52" s="64">
        <v>9205</v>
      </c>
      <c r="O52" s="65">
        <v>9068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3677</v>
      </c>
      <c r="L53" s="69">
        <v>3165</v>
      </c>
      <c r="M53" s="69">
        <v>2487</v>
      </c>
      <c r="N53" s="69">
        <v>2229</v>
      </c>
      <c r="O53" s="70">
        <v>2245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KMiM42UHrXkX01JqJq7TAsoxB842PSicKzY15VsfiPjFYUR2D6ykElXMxwBOmWl3rcmuH/RkOfjflaYxlPECg==" saltValue="eDacJfCiHGi2UQtVTcW7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54" t="s">
        <v>23</v>
      </c>
      <c r="C41" s="1255"/>
      <c r="D41" s="81"/>
      <c r="E41" s="1256" t="s">
        <v>24</v>
      </c>
      <c r="F41" s="1256"/>
      <c r="G41" s="1256"/>
      <c r="H41" s="1257"/>
      <c r="I41" s="82">
        <v>80293</v>
      </c>
      <c r="J41" s="83">
        <v>79224</v>
      </c>
      <c r="K41" s="83">
        <v>79483</v>
      </c>
      <c r="L41" s="83">
        <v>81126</v>
      </c>
      <c r="M41" s="84">
        <v>80139</v>
      </c>
    </row>
    <row r="42" spans="2:13" ht="27.75" customHeight="1" x14ac:dyDescent="0.15">
      <c r="B42" s="1244"/>
      <c r="C42" s="1245"/>
      <c r="D42" s="85"/>
      <c r="E42" s="1248" t="s">
        <v>25</v>
      </c>
      <c r="F42" s="1248"/>
      <c r="G42" s="1248"/>
      <c r="H42" s="1249"/>
      <c r="I42" s="86">
        <v>725</v>
      </c>
      <c r="J42" s="87">
        <v>688</v>
      </c>
      <c r="K42" s="87">
        <v>650</v>
      </c>
      <c r="L42" s="87">
        <v>611</v>
      </c>
      <c r="M42" s="88">
        <v>571</v>
      </c>
    </row>
    <row r="43" spans="2:13" ht="27.75" customHeight="1" x14ac:dyDescent="0.15">
      <c r="B43" s="1244"/>
      <c r="C43" s="1245"/>
      <c r="D43" s="85"/>
      <c r="E43" s="1248" t="s">
        <v>26</v>
      </c>
      <c r="F43" s="1248"/>
      <c r="G43" s="1248"/>
      <c r="H43" s="1249"/>
      <c r="I43" s="86">
        <v>47007</v>
      </c>
      <c r="J43" s="87">
        <v>46012</v>
      </c>
      <c r="K43" s="87">
        <v>44501</v>
      </c>
      <c r="L43" s="87">
        <v>41204</v>
      </c>
      <c r="M43" s="88">
        <v>38248</v>
      </c>
    </row>
    <row r="44" spans="2:13" ht="27.75" customHeight="1" x14ac:dyDescent="0.15">
      <c r="B44" s="1244"/>
      <c r="C44" s="1245"/>
      <c r="D44" s="85"/>
      <c r="E44" s="1248" t="s">
        <v>27</v>
      </c>
      <c r="F44" s="1248"/>
      <c r="G44" s="1248"/>
      <c r="H44" s="1249"/>
      <c r="I44" s="86">
        <v>33</v>
      </c>
      <c r="J44" s="87">
        <v>29</v>
      </c>
      <c r="K44" s="87">
        <v>25</v>
      </c>
      <c r="L44" s="87">
        <v>21</v>
      </c>
      <c r="M44" s="88">
        <v>16</v>
      </c>
    </row>
    <row r="45" spans="2:13" ht="27.75" customHeight="1" x14ac:dyDescent="0.15">
      <c r="B45" s="1244"/>
      <c r="C45" s="1245"/>
      <c r="D45" s="85"/>
      <c r="E45" s="1248" t="s">
        <v>28</v>
      </c>
      <c r="F45" s="1248"/>
      <c r="G45" s="1248"/>
      <c r="H45" s="1249"/>
      <c r="I45" s="86">
        <v>12715</v>
      </c>
      <c r="J45" s="87">
        <v>11189</v>
      </c>
      <c r="K45" s="87">
        <v>10187</v>
      </c>
      <c r="L45" s="87">
        <v>9739</v>
      </c>
      <c r="M45" s="88">
        <v>9614</v>
      </c>
    </row>
    <row r="46" spans="2:13" ht="27.75" customHeight="1" x14ac:dyDescent="0.15">
      <c r="B46" s="1244"/>
      <c r="C46" s="1245"/>
      <c r="D46" s="89"/>
      <c r="E46" s="1248" t="s">
        <v>29</v>
      </c>
      <c r="F46" s="1248"/>
      <c r="G46" s="1248"/>
      <c r="H46" s="1249"/>
      <c r="I46" s="86">
        <v>15796</v>
      </c>
      <c r="J46" s="87">
        <v>13610</v>
      </c>
      <c r="K46" s="87">
        <v>12028</v>
      </c>
      <c r="L46" s="87">
        <v>9980</v>
      </c>
      <c r="M46" s="88">
        <v>8200</v>
      </c>
    </row>
    <row r="47" spans="2:13" ht="27.75" customHeight="1" x14ac:dyDescent="0.15">
      <c r="B47" s="1244"/>
      <c r="C47" s="1245"/>
      <c r="D47" s="90"/>
      <c r="E47" s="1258" t="s">
        <v>30</v>
      </c>
      <c r="F47" s="1259"/>
      <c r="G47" s="1259"/>
      <c r="H47" s="1260"/>
      <c r="I47" s="86" t="s">
        <v>508</v>
      </c>
      <c r="J47" s="87" t="s">
        <v>508</v>
      </c>
      <c r="K47" s="87" t="s">
        <v>508</v>
      </c>
      <c r="L47" s="87" t="s">
        <v>508</v>
      </c>
      <c r="M47" s="88" t="s">
        <v>508</v>
      </c>
    </row>
    <row r="48" spans="2:13" ht="27.75" customHeight="1" x14ac:dyDescent="0.15">
      <c r="B48" s="1244"/>
      <c r="C48" s="1245"/>
      <c r="D48" s="85"/>
      <c r="E48" s="1248" t="s">
        <v>31</v>
      </c>
      <c r="F48" s="1248"/>
      <c r="G48" s="1248"/>
      <c r="H48" s="1249"/>
      <c r="I48" s="86" t="s">
        <v>508</v>
      </c>
      <c r="J48" s="87" t="s">
        <v>508</v>
      </c>
      <c r="K48" s="87" t="s">
        <v>508</v>
      </c>
      <c r="L48" s="87" t="s">
        <v>508</v>
      </c>
      <c r="M48" s="88" t="s">
        <v>508</v>
      </c>
    </row>
    <row r="49" spans="2:13" ht="27.75" customHeight="1" x14ac:dyDescent="0.15">
      <c r="B49" s="1246"/>
      <c r="C49" s="1247"/>
      <c r="D49" s="85"/>
      <c r="E49" s="1248" t="s">
        <v>32</v>
      </c>
      <c r="F49" s="1248"/>
      <c r="G49" s="1248"/>
      <c r="H49" s="1249"/>
      <c r="I49" s="86" t="s">
        <v>508</v>
      </c>
      <c r="J49" s="87" t="s">
        <v>508</v>
      </c>
      <c r="K49" s="87" t="s">
        <v>508</v>
      </c>
      <c r="L49" s="87" t="s">
        <v>508</v>
      </c>
      <c r="M49" s="88" t="s">
        <v>508</v>
      </c>
    </row>
    <row r="50" spans="2:13" ht="27.75" customHeight="1" x14ac:dyDescent="0.15">
      <c r="B50" s="1242" t="s">
        <v>33</v>
      </c>
      <c r="C50" s="1243"/>
      <c r="D50" s="91"/>
      <c r="E50" s="1248" t="s">
        <v>34</v>
      </c>
      <c r="F50" s="1248"/>
      <c r="G50" s="1248"/>
      <c r="H50" s="1249"/>
      <c r="I50" s="86">
        <v>9244</v>
      </c>
      <c r="J50" s="87">
        <v>9170</v>
      </c>
      <c r="K50" s="87">
        <v>10406</v>
      </c>
      <c r="L50" s="87">
        <v>11428</v>
      </c>
      <c r="M50" s="88">
        <v>14051</v>
      </c>
    </row>
    <row r="51" spans="2:13" ht="27.75" customHeight="1" x14ac:dyDescent="0.15">
      <c r="B51" s="1244"/>
      <c r="C51" s="1245"/>
      <c r="D51" s="85"/>
      <c r="E51" s="1248" t="s">
        <v>35</v>
      </c>
      <c r="F51" s="1248"/>
      <c r="G51" s="1248"/>
      <c r="H51" s="1249"/>
      <c r="I51" s="86">
        <v>35552</v>
      </c>
      <c r="J51" s="87">
        <v>34862</v>
      </c>
      <c r="K51" s="87">
        <v>34927</v>
      </c>
      <c r="L51" s="87">
        <v>34638</v>
      </c>
      <c r="M51" s="88">
        <v>32274</v>
      </c>
    </row>
    <row r="52" spans="2:13" ht="27.75" customHeight="1" x14ac:dyDescent="0.15">
      <c r="B52" s="1246"/>
      <c r="C52" s="1247"/>
      <c r="D52" s="85"/>
      <c r="E52" s="1248" t="s">
        <v>36</v>
      </c>
      <c r="F52" s="1248"/>
      <c r="G52" s="1248"/>
      <c r="H52" s="1249"/>
      <c r="I52" s="86">
        <v>73895</v>
      </c>
      <c r="J52" s="87">
        <v>72324</v>
      </c>
      <c r="K52" s="87">
        <v>71429</v>
      </c>
      <c r="L52" s="87">
        <v>69964</v>
      </c>
      <c r="M52" s="88">
        <v>67897</v>
      </c>
    </row>
    <row r="53" spans="2:13" ht="27.75" customHeight="1" thickBot="1" x14ac:dyDescent="0.2">
      <c r="B53" s="1250" t="s">
        <v>37</v>
      </c>
      <c r="C53" s="1251"/>
      <c r="D53" s="92"/>
      <c r="E53" s="1252" t="s">
        <v>38</v>
      </c>
      <c r="F53" s="1252"/>
      <c r="G53" s="1252"/>
      <c r="H53" s="1253"/>
      <c r="I53" s="93">
        <v>37879</v>
      </c>
      <c r="J53" s="94">
        <v>34396</v>
      </c>
      <c r="K53" s="94">
        <v>30111</v>
      </c>
      <c r="L53" s="94">
        <v>26650</v>
      </c>
      <c r="M53" s="95">
        <v>22566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CgdtIUNGdmSJDcnTYcspd/ILl1iMegXgcJ6wlxh93I1xoXhCgebxCkSHlE9psIRA35klHatbPKwX7ixwToLFA==" saltValue="g0jtIT8iLofnpsv9xvc2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41</v>
      </c>
      <c r="D55" s="1269"/>
      <c r="E55" s="1270"/>
      <c r="F55" s="107">
        <v>5720</v>
      </c>
      <c r="G55" s="107">
        <v>6517</v>
      </c>
      <c r="H55" s="108">
        <v>7687</v>
      </c>
    </row>
    <row r="56" spans="2:8" ht="52.5" customHeight="1" x14ac:dyDescent="0.15">
      <c r="B56" s="109"/>
      <c r="C56" s="1271" t="s">
        <v>42</v>
      </c>
      <c r="D56" s="1271"/>
      <c r="E56" s="1272"/>
      <c r="F56" s="110">
        <v>3</v>
      </c>
      <c r="G56" s="110">
        <v>3</v>
      </c>
      <c r="H56" s="111">
        <v>156</v>
      </c>
    </row>
    <row r="57" spans="2:8" ht="53.25" customHeight="1" x14ac:dyDescent="0.15">
      <c r="B57" s="109"/>
      <c r="C57" s="1273" t="s">
        <v>43</v>
      </c>
      <c r="D57" s="1273"/>
      <c r="E57" s="1274"/>
      <c r="F57" s="112">
        <v>3076</v>
      </c>
      <c r="G57" s="112">
        <v>3084</v>
      </c>
      <c r="H57" s="113">
        <v>2813</v>
      </c>
    </row>
    <row r="58" spans="2:8" ht="45.75" customHeight="1" x14ac:dyDescent="0.15">
      <c r="B58" s="114"/>
      <c r="C58" s="1261" t="s">
        <v>588</v>
      </c>
      <c r="D58" s="1262"/>
      <c r="E58" s="1263"/>
      <c r="F58" s="115">
        <v>794</v>
      </c>
      <c r="G58" s="115">
        <v>809</v>
      </c>
      <c r="H58" s="116">
        <v>763</v>
      </c>
    </row>
    <row r="59" spans="2:8" ht="45.75" customHeight="1" x14ac:dyDescent="0.15">
      <c r="B59" s="114"/>
      <c r="C59" s="1261" t="s">
        <v>589</v>
      </c>
      <c r="D59" s="1262"/>
      <c r="E59" s="1263"/>
      <c r="F59" s="115">
        <v>750</v>
      </c>
      <c r="G59" s="115">
        <v>750</v>
      </c>
      <c r="H59" s="116">
        <v>750</v>
      </c>
    </row>
    <row r="60" spans="2:8" ht="45.75" customHeight="1" x14ac:dyDescent="0.15">
      <c r="B60" s="114"/>
      <c r="C60" s="1261" t="s">
        <v>590</v>
      </c>
      <c r="D60" s="1262"/>
      <c r="E60" s="1263"/>
      <c r="F60" s="115">
        <v>624</v>
      </c>
      <c r="G60" s="115">
        <v>619</v>
      </c>
      <c r="H60" s="116">
        <v>611</v>
      </c>
    </row>
    <row r="61" spans="2:8" ht="45.75" customHeight="1" x14ac:dyDescent="0.15">
      <c r="B61" s="114"/>
      <c r="C61" s="1261" t="s">
        <v>591</v>
      </c>
      <c r="D61" s="1262"/>
      <c r="E61" s="1263"/>
      <c r="F61" s="115">
        <v>475</v>
      </c>
      <c r="G61" s="115">
        <v>478</v>
      </c>
      <c r="H61" s="116">
        <v>263</v>
      </c>
    </row>
    <row r="62" spans="2:8" ht="45.75" customHeight="1" thickBot="1" x14ac:dyDescent="0.2">
      <c r="B62" s="117"/>
      <c r="C62" s="1264" t="s">
        <v>592</v>
      </c>
      <c r="D62" s="1265"/>
      <c r="E62" s="1266"/>
      <c r="F62" s="118">
        <v>245</v>
      </c>
      <c r="G62" s="118">
        <v>243</v>
      </c>
      <c r="H62" s="119">
        <v>241</v>
      </c>
    </row>
    <row r="63" spans="2:8" ht="52.5" customHeight="1" thickBot="1" x14ac:dyDescent="0.2">
      <c r="B63" s="120"/>
      <c r="C63" s="1267" t="s">
        <v>44</v>
      </c>
      <c r="D63" s="1267"/>
      <c r="E63" s="1268"/>
      <c r="F63" s="121">
        <v>8798</v>
      </c>
      <c r="G63" s="121">
        <v>9603</v>
      </c>
      <c r="H63" s="122">
        <v>10656</v>
      </c>
    </row>
    <row r="64" spans="2:8" ht="15" customHeight="1" x14ac:dyDescent="0.15"/>
    <row r="65" ht="0" hidden="1" customHeight="1" x14ac:dyDescent="0.15"/>
    <row r="66" ht="0" hidden="1" customHeight="1" x14ac:dyDescent="0.15"/>
  </sheetData>
  <sheetProtection algorithmName="SHA-512" hashValue="+1mZKIzoEhoU9Oe3BBV7Tp5OCVwswVHJi7kVvi2RFZ2oggSNOnSyNkO5E4t0L2WrzPPViGgzUGjs/kv1DUSRGw==" saltValue="lv1DAxjh378C7hnF2sRI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53.5</v>
      </c>
      <c r="CO51" s="1277"/>
      <c r="CP51" s="1277"/>
      <c r="CQ51" s="1277"/>
      <c r="CR51" s="1277"/>
      <c r="CS51" s="1277"/>
      <c r="CT51" s="1277"/>
      <c r="CU51" s="1277"/>
      <c r="CV51" s="1277">
        <v>44.5</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63.6</v>
      </c>
      <c r="CO53" s="1277"/>
      <c r="CP53" s="1277"/>
      <c r="CQ53" s="1277"/>
      <c r="CR53" s="1277"/>
      <c r="CS53" s="1277"/>
      <c r="CT53" s="1277"/>
      <c r="CU53" s="1277"/>
      <c r="CV53" s="1277">
        <v>65</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78.400000000000006</v>
      </c>
      <c r="BQ73" s="1277"/>
      <c r="BR73" s="1277"/>
      <c r="BS73" s="1277"/>
      <c r="BT73" s="1277"/>
      <c r="BU73" s="1277"/>
      <c r="BV73" s="1277"/>
      <c r="BW73" s="1277"/>
      <c r="BX73" s="1277">
        <v>71.5</v>
      </c>
      <c r="BY73" s="1277"/>
      <c r="BZ73" s="1277"/>
      <c r="CA73" s="1277"/>
      <c r="CB73" s="1277"/>
      <c r="CC73" s="1277"/>
      <c r="CD73" s="1277"/>
      <c r="CE73" s="1277"/>
      <c r="CF73" s="1277">
        <v>60.4</v>
      </c>
      <c r="CG73" s="1277"/>
      <c r="CH73" s="1277"/>
      <c r="CI73" s="1277"/>
      <c r="CJ73" s="1277"/>
      <c r="CK73" s="1277"/>
      <c r="CL73" s="1277"/>
      <c r="CM73" s="1277"/>
      <c r="CN73" s="1277">
        <v>53.5</v>
      </c>
      <c r="CO73" s="1277"/>
      <c r="CP73" s="1277"/>
      <c r="CQ73" s="1277"/>
      <c r="CR73" s="1277"/>
      <c r="CS73" s="1277"/>
      <c r="CT73" s="1277"/>
      <c r="CU73" s="1277"/>
      <c r="CV73" s="1277">
        <v>44.5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8</v>
      </c>
      <c r="BQ75" s="1277"/>
      <c r="BR75" s="1277"/>
      <c r="BS75" s="1277"/>
      <c r="BT75" s="1277"/>
      <c r="BU75" s="1277"/>
      <c r="BV75" s="1277"/>
      <c r="BW75" s="1277"/>
      <c r="BX75" s="1277">
        <v>7.6</v>
      </c>
      <c r="BY75" s="1277"/>
      <c r="BZ75" s="1277"/>
      <c r="CA75" s="1277"/>
      <c r="CB75" s="1277"/>
      <c r="CC75" s="1277"/>
      <c r="CD75" s="1277"/>
      <c r="CE75" s="1277"/>
      <c r="CF75" s="1277">
        <v>6.3</v>
      </c>
      <c r="CG75" s="1277"/>
      <c r="CH75" s="1277"/>
      <c r="CI75" s="1277"/>
      <c r="CJ75" s="1277"/>
      <c r="CK75" s="1277"/>
      <c r="CL75" s="1277"/>
      <c r="CM75" s="1277"/>
      <c r="CN75" s="1277">
        <v>5.3</v>
      </c>
      <c r="CO75" s="1277"/>
      <c r="CP75" s="1277"/>
      <c r="CQ75" s="1277"/>
      <c r="CR75" s="1277"/>
      <c r="CS75" s="1277"/>
      <c r="CT75" s="1277"/>
      <c r="CU75" s="1277"/>
      <c r="CV75" s="1277">
        <v>4.5999999999999996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605</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4UxFb3cn+k0/s2TwMIQkaU8Botexq22zI27STlbi3FVLbGBUKDZmZ2Ddae28Zb4wmAg0rmXEScXRTV8N/3mrw==" saltValue="jNa1Tu5v/TPhgqah5BXbg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O/z+NPbySQ1WRCa83wNoiO+Pd71LOT/p+jkzATauK6hRuQYrk2hmwsdZEDOlUudwiHW/m8B9+fT4lzGeSrNGw==" saltValue="SOKJkDJz1t/j+NVcRv/T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lWcJUMmUq3VcXlPG1zdk69rM2rddH+YsBSZmYuSMyFLF0ANjiP2aX5lynRgFh67lr+UngO/CbdlZ4v9sH4gPQ==" saltValue="orJU2e8gkKe90BbwfN5F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44414</v>
      </c>
      <c r="E3" s="141"/>
      <c r="F3" s="142">
        <v>41235</v>
      </c>
      <c r="G3" s="143"/>
      <c r="H3" s="144"/>
    </row>
    <row r="4" spans="1:8" x14ac:dyDescent="0.15">
      <c r="A4" s="145"/>
      <c r="B4" s="146"/>
      <c r="C4" s="147"/>
      <c r="D4" s="148">
        <v>30135</v>
      </c>
      <c r="E4" s="149"/>
      <c r="F4" s="150">
        <v>22086</v>
      </c>
      <c r="G4" s="151"/>
      <c r="H4" s="152"/>
    </row>
    <row r="5" spans="1:8" x14ac:dyDescent="0.15">
      <c r="A5" s="133" t="s">
        <v>542</v>
      </c>
      <c r="B5" s="138"/>
      <c r="C5" s="139"/>
      <c r="D5" s="140">
        <v>31839</v>
      </c>
      <c r="E5" s="141"/>
      <c r="F5" s="142">
        <v>41862</v>
      </c>
      <c r="G5" s="143"/>
      <c r="H5" s="144"/>
    </row>
    <row r="6" spans="1:8" x14ac:dyDescent="0.15">
      <c r="A6" s="145"/>
      <c r="B6" s="146"/>
      <c r="C6" s="147"/>
      <c r="D6" s="148">
        <v>22615</v>
      </c>
      <c r="E6" s="149"/>
      <c r="F6" s="150">
        <v>23710</v>
      </c>
      <c r="G6" s="151"/>
      <c r="H6" s="152"/>
    </row>
    <row r="7" spans="1:8" x14ac:dyDescent="0.15">
      <c r="A7" s="133" t="s">
        <v>543</v>
      </c>
      <c r="B7" s="138"/>
      <c r="C7" s="139"/>
      <c r="D7" s="140">
        <v>39991</v>
      </c>
      <c r="E7" s="141"/>
      <c r="F7" s="142">
        <v>43554</v>
      </c>
      <c r="G7" s="143"/>
      <c r="H7" s="144"/>
    </row>
    <row r="8" spans="1:8" x14ac:dyDescent="0.15">
      <c r="A8" s="145"/>
      <c r="B8" s="146"/>
      <c r="C8" s="147"/>
      <c r="D8" s="148">
        <v>25776</v>
      </c>
      <c r="E8" s="149"/>
      <c r="F8" s="150">
        <v>24811</v>
      </c>
      <c r="G8" s="151"/>
      <c r="H8" s="152"/>
    </row>
    <row r="9" spans="1:8" x14ac:dyDescent="0.15">
      <c r="A9" s="133" t="s">
        <v>544</v>
      </c>
      <c r="B9" s="138"/>
      <c r="C9" s="139"/>
      <c r="D9" s="140">
        <v>48359</v>
      </c>
      <c r="E9" s="141"/>
      <c r="F9" s="142">
        <v>42581</v>
      </c>
      <c r="G9" s="143"/>
      <c r="H9" s="144"/>
    </row>
    <row r="10" spans="1:8" x14ac:dyDescent="0.15">
      <c r="A10" s="145"/>
      <c r="B10" s="146"/>
      <c r="C10" s="147"/>
      <c r="D10" s="148">
        <v>25125</v>
      </c>
      <c r="E10" s="149"/>
      <c r="F10" s="150">
        <v>24354</v>
      </c>
      <c r="G10" s="151"/>
      <c r="H10" s="152"/>
    </row>
    <row r="11" spans="1:8" x14ac:dyDescent="0.15">
      <c r="A11" s="133" t="s">
        <v>545</v>
      </c>
      <c r="B11" s="138"/>
      <c r="C11" s="139"/>
      <c r="D11" s="140">
        <v>37246</v>
      </c>
      <c r="E11" s="141"/>
      <c r="F11" s="142">
        <v>45426</v>
      </c>
      <c r="G11" s="143"/>
      <c r="H11" s="144"/>
    </row>
    <row r="12" spans="1:8" x14ac:dyDescent="0.15">
      <c r="A12" s="145"/>
      <c r="B12" s="146"/>
      <c r="C12" s="153"/>
      <c r="D12" s="148">
        <v>26105</v>
      </c>
      <c r="E12" s="149"/>
      <c r="F12" s="150">
        <v>24508</v>
      </c>
      <c r="G12" s="151"/>
      <c r="H12" s="152"/>
    </row>
    <row r="13" spans="1:8" x14ac:dyDescent="0.15">
      <c r="A13" s="133"/>
      <c r="B13" s="138"/>
      <c r="C13" s="154"/>
      <c r="D13" s="155">
        <v>40370</v>
      </c>
      <c r="E13" s="156"/>
      <c r="F13" s="157">
        <v>42932</v>
      </c>
      <c r="G13" s="158"/>
      <c r="H13" s="144"/>
    </row>
    <row r="14" spans="1:8" x14ac:dyDescent="0.15">
      <c r="A14" s="145"/>
      <c r="B14" s="146"/>
      <c r="C14" s="147"/>
      <c r="D14" s="148">
        <v>25951</v>
      </c>
      <c r="E14" s="149"/>
      <c r="F14" s="150">
        <v>23894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5.6</v>
      </c>
      <c r="C19" s="159">
        <f>ROUND(VALUE(SUBSTITUTE(実質収支比率等に係る経年分析!G$48,"▲","-")),2)</f>
        <v>4.66</v>
      </c>
      <c r="D19" s="159">
        <f>ROUND(VALUE(SUBSTITUTE(実質収支比率等に係る経年分析!H$48,"▲","-")),2)</f>
        <v>5.41</v>
      </c>
      <c r="E19" s="159">
        <f>ROUND(VALUE(SUBSTITUTE(実質収支比率等に係る経年分析!I$48,"▲","-")),2)</f>
        <v>4.1399999999999997</v>
      </c>
      <c r="F19" s="159">
        <f>ROUND(VALUE(SUBSTITUTE(実質収支比率等に係る経年分析!J$48,"▲","-")),2)</f>
        <v>3.78</v>
      </c>
    </row>
    <row r="20" spans="1:11" x14ac:dyDescent="0.15">
      <c r="A20" s="159" t="s">
        <v>48</v>
      </c>
      <c r="B20" s="159">
        <f>ROUND(VALUE(SUBSTITUTE(実質収支比率等に係る経年分析!F$47,"▲","-")),2)</f>
        <v>9.36</v>
      </c>
      <c r="C20" s="159">
        <f>ROUND(VALUE(SUBSTITUTE(実質収支比率等に係る経年分析!G$47,"▲","-")),2)</f>
        <v>9.16</v>
      </c>
      <c r="D20" s="159">
        <f>ROUND(VALUE(SUBSTITUTE(実質収支比率等に係る経年分析!H$47,"▲","-")),2)</f>
        <v>10.199999999999999</v>
      </c>
      <c r="E20" s="159">
        <f>ROUND(VALUE(SUBSTITUTE(実質収支比率等に係る経年分析!I$47,"▲","-")),2)</f>
        <v>11.64</v>
      </c>
      <c r="F20" s="159">
        <f>ROUND(VALUE(SUBSTITUTE(実質収支比率等に係る経年分析!J$47,"▲","-")),2)</f>
        <v>13.52</v>
      </c>
    </row>
    <row r="21" spans="1:11" x14ac:dyDescent="0.15">
      <c r="A21" s="159" t="s">
        <v>49</v>
      </c>
      <c r="B21" s="159">
        <f>IF(ISNUMBER(VALUE(SUBSTITUTE(実質収支比率等に係る経年分析!F$49,"▲","-"))),ROUND(VALUE(SUBSTITUTE(実質収支比率等に係る経年分析!F$49,"▲","-")),2),NA())</f>
        <v>1.72</v>
      </c>
      <c r="C21" s="159">
        <f>IF(ISNUMBER(VALUE(SUBSTITUTE(実質収支比率等に係る経年分析!G$49,"▲","-"))),ROUND(VALUE(SUBSTITUTE(実質収支比率等に係る経年分析!G$49,"▲","-")),2),NA())</f>
        <v>-1.1499999999999999</v>
      </c>
      <c r="D21" s="159">
        <f>IF(ISNUMBER(VALUE(SUBSTITUTE(実質収支比率等に係る経年分析!H$49,"▲","-"))),ROUND(VALUE(SUBSTITUTE(実質収支比率等に係る経年分析!H$49,"▲","-")),2),NA())</f>
        <v>2.09</v>
      </c>
      <c r="E21" s="159">
        <f>IF(ISNUMBER(VALUE(SUBSTITUTE(実質収支比率等に係る経年分析!I$49,"▲","-"))),ROUND(VALUE(SUBSTITUTE(実質収支比率等に係る経年分析!I$49,"▲","-")),2),NA())</f>
        <v>0.15</v>
      </c>
      <c r="F21" s="159">
        <f>IF(ISNUMBER(VALUE(SUBSTITUTE(実質収支比率等に係る経年分析!J$49,"▲","-"))),ROUND(VALUE(SUBSTITUTE(実質収支比率等に係る経年分析!J$49,"▲","-")),2),NA())</f>
        <v>1.75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春日井市公共下水道事業会計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春日井市後期高齢者医療事業特別会計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春日井市介護保険事業特別会計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0.82</v>
      </c>
    </row>
    <row r="32" spans="1:11" x14ac:dyDescent="0.15">
      <c r="A32" s="160" t="str">
        <f>IF(連結実質赤字比率に係る赤字・黒字の構成分析!C$38="",NA(),連結実質赤字比率に係る赤字・黒字の構成分析!C$38)</f>
        <v>春日井市国民健康保険事業特別会計</v>
      </c>
      <c r="B32" s="160">
        <f>IF(ROUND(VALUE(SUBSTITUTE(連結実質赤字比率に係る赤字・黒字の構成分析!F$38,"▲", "-")), 2) &lt; 0, ABS(ROUND(VALUE(SUBSTITUTE(連結実質赤字比率に係る赤字・黒字の構成分析!F$38,"▲", "-")), 2)), NA())</f>
        <v>1.18</v>
      </c>
      <c r="C32" s="160" t="e">
        <f>IF(ROUND(VALUE(SUBSTITUTE(連結実質赤字比率に係る赤字・黒字の構成分析!F$38,"▲", "-")), 2) &gt;= 0, ABS(ROUND(VALUE(SUBSTITUTE(連結実質赤字比率に係る赤字・黒字の構成分析!F$38,"▲", "-")), 2)), NA())</f>
        <v>#N/A</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1.03</v>
      </c>
    </row>
    <row r="33" spans="1:16" x14ac:dyDescent="0.15">
      <c r="A33" s="160" t="str">
        <f>IF(連結実質赤字比率に係る赤字・黒字の構成分析!C$37="",NA(),連結実質赤字比率に係る赤字・黒字の構成分析!C$37)</f>
        <v>春日井市大泉寺地区企業用地整備事業特別会計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5.59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4.6500000000000004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4.1399999999999997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3.77</v>
      </c>
    </row>
    <row r="35" spans="1:16" x14ac:dyDescent="0.15">
      <c r="A35" s="160" t="str">
        <f>IF(連結実質赤字比率に係る赤字・黒字の構成分析!C$35="",NA(),連結実質赤字比率に係る赤字・黒字の構成分析!C$35)</f>
        <v>春日井市水道事業会計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8.5399999999999991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8.3800000000000008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4.84</v>
      </c>
    </row>
    <row r="36" spans="1:16" x14ac:dyDescent="0.15">
      <c r="A36" s="160" t="str">
        <f>IF(連結実質赤字比率に係る赤字・黒字の構成分析!C$34="",NA(),連結実質赤字比率に係る赤字・黒字の構成分析!C$34)</f>
        <v>春日井市春日井市民病院事業会計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13.52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9784</v>
      </c>
      <c r="E42" s="161"/>
      <c r="F42" s="161"/>
      <c r="G42" s="161">
        <f>'実質公債費比率（分子）の構造'!L$52</f>
        <v>10062</v>
      </c>
      <c r="H42" s="161"/>
      <c r="I42" s="161"/>
      <c r="J42" s="161">
        <f>'実質公債費比率（分子）の構造'!M$52</f>
        <v>9516</v>
      </c>
      <c r="K42" s="161"/>
      <c r="L42" s="161"/>
      <c r="M42" s="161">
        <f>'実質公債費比率（分子）の構造'!N$52</f>
        <v>9205</v>
      </c>
      <c r="N42" s="161"/>
      <c r="O42" s="161"/>
      <c r="P42" s="161">
        <f>'実質公債費比率（分子）の構造'!O$52</f>
        <v>9068</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68</v>
      </c>
      <c r="C44" s="161"/>
      <c r="D44" s="161"/>
      <c r="E44" s="161">
        <f>'実質公債費比率（分子）の構造'!L$50</f>
        <v>68</v>
      </c>
      <c r="F44" s="161"/>
      <c r="G44" s="161"/>
      <c r="H44" s="161">
        <f>'実質公債費比率（分子）の構造'!M$50</f>
        <v>58</v>
      </c>
      <c r="I44" s="161"/>
      <c r="J44" s="161"/>
      <c r="K44" s="161">
        <f>'実質公債費比率（分子）の構造'!N$50</f>
        <v>58</v>
      </c>
      <c r="L44" s="161"/>
      <c r="M44" s="161"/>
      <c r="N44" s="161">
        <f>'実質公債費比率（分子）の構造'!O$50</f>
        <v>66</v>
      </c>
      <c r="O44" s="161"/>
      <c r="P44" s="161"/>
    </row>
    <row r="45" spans="1:16" x14ac:dyDescent="0.15">
      <c r="A45" s="161" t="s">
        <v>59</v>
      </c>
      <c r="B45" s="161">
        <f>'実質公債費比率（分子）の構造'!K$49</f>
        <v>5</v>
      </c>
      <c r="C45" s="161"/>
      <c r="D45" s="161"/>
      <c r="E45" s="161">
        <f>'実質公債費比率（分子）の構造'!L$49</f>
        <v>5</v>
      </c>
      <c r="F45" s="161"/>
      <c r="G45" s="161"/>
      <c r="H45" s="161">
        <f>'実質公債費比率（分子）の構造'!M$49</f>
        <v>5</v>
      </c>
      <c r="I45" s="161"/>
      <c r="J45" s="161"/>
      <c r="K45" s="161">
        <f>'実質公債費比率（分子）の構造'!N$49</f>
        <v>4</v>
      </c>
      <c r="L45" s="161"/>
      <c r="M45" s="161"/>
      <c r="N45" s="161">
        <f>'実質公債費比率（分子）の構造'!O$49</f>
        <v>5</v>
      </c>
      <c r="O45" s="161"/>
      <c r="P45" s="161"/>
    </row>
    <row r="46" spans="1:16" x14ac:dyDescent="0.15">
      <c r="A46" s="161" t="s">
        <v>60</v>
      </c>
      <c r="B46" s="161">
        <f>'実質公債費比率（分子）の構造'!K$48</f>
        <v>3517</v>
      </c>
      <c r="C46" s="161"/>
      <c r="D46" s="161"/>
      <c r="E46" s="161">
        <f>'実質公債費比率（分子）の構造'!L$48</f>
        <v>3581</v>
      </c>
      <c r="F46" s="161"/>
      <c r="G46" s="161"/>
      <c r="H46" s="161">
        <f>'実質公債費比率（分子）の構造'!M$48</f>
        <v>3524</v>
      </c>
      <c r="I46" s="161"/>
      <c r="J46" s="161"/>
      <c r="K46" s="161">
        <f>'実質公債費比率（分子）の構造'!N$48</f>
        <v>3187</v>
      </c>
      <c r="L46" s="161"/>
      <c r="M46" s="161"/>
      <c r="N46" s="161">
        <f>'実質公債費比率（分子）の構造'!O$48</f>
        <v>3199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9871</v>
      </c>
      <c r="C49" s="161"/>
      <c r="D49" s="161"/>
      <c r="E49" s="161">
        <f>'実質公債費比率（分子）の構造'!L$45</f>
        <v>9573</v>
      </c>
      <c r="F49" s="161"/>
      <c r="G49" s="161"/>
      <c r="H49" s="161">
        <f>'実質公債費比率（分子）の構造'!M$45</f>
        <v>8416</v>
      </c>
      <c r="I49" s="161"/>
      <c r="J49" s="161"/>
      <c r="K49" s="161">
        <f>'実質公債費比率（分子）の構造'!N$45</f>
        <v>8185</v>
      </c>
      <c r="L49" s="161"/>
      <c r="M49" s="161"/>
      <c r="N49" s="161">
        <f>'実質公債費比率（分子）の構造'!O$45</f>
        <v>8043</v>
      </c>
      <c r="O49" s="161"/>
      <c r="P49" s="161"/>
    </row>
    <row r="50" spans="1:16" x14ac:dyDescent="0.15">
      <c r="A50" s="161" t="s">
        <v>64</v>
      </c>
      <c r="B50" s="161" t="e">
        <f>NA()</f>
        <v>#N/A</v>
      </c>
      <c r="C50" s="161">
        <f>IF(ISNUMBER('実質公債費比率（分子）の構造'!K$53),'実質公債費比率（分子）の構造'!K$53,NA())</f>
        <v>3677</v>
      </c>
      <c r="D50" s="161" t="e">
        <f>NA()</f>
        <v>#N/A</v>
      </c>
      <c r="E50" s="161" t="e">
        <f>NA()</f>
        <v>#N/A</v>
      </c>
      <c r="F50" s="161">
        <f>IF(ISNUMBER('実質公債費比率（分子）の構造'!L$53),'実質公債費比率（分子）の構造'!L$53,NA())</f>
        <v>3165</v>
      </c>
      <c r="G50" s="161" t="e">
        <f>NA()</f>
        <v>#N/A</v>
      </c>
      <c r="H50" s="161" t="e">
        <f>NA()</f>
        <v>#N/A</v>
      </c>
      <c r="I50" s="161">
        <f>IF(ISNUMBER('実質公債費比率（分子）の構造'!M$53),'実質公債費比率（分子）の構造'!M$53,NA())</f>
        <v>2487</v>
      </c>
      <c r="J50" s="161" t="e">
        <f>NA()</f>
        <v>#N/A</v>
      </c>
      <c r="K50" s="161" t="e">
        <f>NA()</f>
        <v>#N/A</v>
      </c>
      <c r="L50" s="161">
        <f>IF(ISNUMBER('実質公債費比率（分子）の構造'!N$53),'実質公債費比率（分子）の構造'!N$53,NA())</f>
        <v>2229</v>
      </c>
      <c r="M50" s="161" t="e">
        <f>NA()</f>
        <v>#N/A</v>
      </c>
      <c r="N50" s="161" t="e">
        <f>NA()</f>
        <v>#N/A</v>
      </c>
      <c r="O50" s="161">
        <f>IF(ISNUMBER('実質公債費比率（分子）の構造'!O$53),'実質公債費比率（分子）の構造'!O$53,NA())</f>
        <v>2245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73895</v>
      </c>
      <c r="E56" s="160"/>
      <c r="F56" s="160"/>
      <c r="G56" s="160">
        <f>'将来負担比率（分子）の構造'!J$52</f>
        <v>72324</v>
      </c>
      <c r="H56" s="160"/>
      <c r="I56" s="160"/>
      <c r="J56" s="160">
        <f>'将来負担比率（分子）の構造'!K$52</f>
        <v>71429</v>
      </c>
      <c r="K56" s="160"/>
      <c r="L56" s="160"/>
      <c r="M56" s="160">
        <f>'将来負担比率（分子）の構造'!L$52</f>
        <v>69964</v>
      </c>
      <c r="N56" s="160"/>
      <c r="O56" s="160"/>
      <c r="P56" s="160">
        <f>'将来負担比率（分子）の構造'!M$52</f>
        <v>67897</v>
      </c>
    </row>
    <row r="57" spans="1:16" x14ac:dyDescent="0.15">
      <c r="A57" s="160" t="s">
        <v>35</v>
      </c>
      <c r="B57" s="160"/>
      <c r="C57" s="160"/>
      <c r="D57" s="160">
        <f>'将来負担比率（分子）の構造'!I$51</f>
        <v>35552</v>
      </c>
      <c r="E57" s="160"/>
      <c r="F57" s="160"/>
      <c r="G57" s="160">
        <f>'将来負担比率（分子）の構造'!J$51</f>
        <v>34862</v>
      </c>
      <c r="H57" s="160"/>
      <c r="I57" s="160"/>
      <c r="J57" s="160">
        <f>'将来負担比率（分子）の構造'!K$51</f>
        <v>34927</v>
      </c>
      <c r="K57" s="160"/>
      <c r="L57" s="160"/>
      <c r="M57" s="160">
        <f>'将来負担比率（分子）の構造'!L$51</f>
        <v>34638</v>
      </c>
      <c r="N57" s="160"/>
      <c r="O57" s="160"/>
      <c r="P57" s="160">
        <f>'将来負担比率（分子）の構造'!M$51</f>
        <v>32274</v>
      </c>
    </row>
    <row r="58" spans="1:16" x14ac:dyDescent="0.15">
      <c r="A58" s="160" t="s">
        <v>34</v>
      </c>
      <c r="B58" s="160"/>
      <c r="C58" s="160"/>
      <c r="D58" s="160">
        <f>'将来負担比率（分子）の構造'!I$50</f>
        <v>9244</v>
      </c>
      <c r="E58" s="160"/>
      <c r="F58" s="160"/>
      <c r="G58" s="160">
        <f>'将来負担比率（分子）の構造'!J$50</f>
        <v>9170</v>
      </c>
      <c r="H58" s="160"/>
      <c r="I58" s="160"/>
      <c r="J58" s="160">
        <f>'将来負担比率（分子）の構造'!K$50</f>
        <v>10406</v>
      </c>
      <c r="K58" s="160"/>
      <c r="L58" s="160"/>
      <c r="M58" s="160">
        <f>'将来負担比率（分子）の構造'!L$50</f>
        <v>11428</v>
      </c>
      <c r="N58" s="160"/>
      <c r="O58" s="160"/>
      <c r="P58" s="160">
        <f>'将来負担比率（分子）の構造'!M$50</f>
        <v>14051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15796</v>
      </c>
      <c r="C61" s="160"/>
      <c r="D61" s="160"/>
      <c r="E61" s="160">
        <f>'将来負担比率（分子）の構造'!J$46</f>
        <v>13610</v>
      </c>
      <c r="F61" s="160"/>
      <c r="G61" s="160"/>
      <c r="H61" s="160">
        <f>'将来負担比率（分子）の構造'!K$46</f>
        <v>12028</v>
      </c>
      <c r="I61" s="160"/>
      <c r="J61" s="160"/>
      <c r="K61" s="160">
        <f>'将来負担比率（分子）の構造'!L$46</f>
        <v>9980</v>
      </c>
      <c r="L61" s="160"/>
      <c r="M61" s="160"/>
      <c r="N61" s="160">
        <f>'将来負担比率（分子）の構造'!M$46</f>
        <v>8200</v>
      </c>
      <c r="O61" s="160"/>
      <c r="P61" s="160"/>
    </row>
    <row r="62" spans="1:16" x14ac:dyDescent="0.15">
      <c r="A62" s="160" t="s">
        <v>28</v>
      </c>
      <c r="B62" s="160">
        <f>'将来負担比率（分子）の構造'!I$45</f>
        <v>12715</v>
      </c>
      <c r="C62" s="160"/>
      <c r="D62" s="160"/>
      <c r="E62" s="160">
        <f>'将来負担比率（分子）の構造'!J$45</f>
        <v>11189</v>
      </c>
      <c r="F62" s="160"/>
      <c r="G62" s="160"/>
      <c r="H62" s="160">
        <f>'将来負担比率（分子）の構造'!K$45</f>
        <v>10187</v>
      </c>
      <c r="I62" s="160"/>
      <c r="J62" s="160"/>
      <c r="K62" s="160">
        <f>'将来負担比率（分子）の構造'!L$45</f>
        <v>9739</v>
      </c>
      <c r="L62" s="160"/>
      <c r="M62" s="160"/>
      <c r="N62" s="160">
        <f>'将来負担比率（分子）の構造'!M$45</f>
        <v>9614</v>
      </c>
      <c r="O62" s="160"/>
      <c r="P62" s="160"/>
    </row>
    <row r="63" spans="1:16" x14ac:dyDescent="0.15">
      <c r="A63" s="160" t="s">
        <v>27</v>
      </c>
      <c r="B63" s="160">
        <f>'将来負担比率（分子）の構造'!I$44</f>
        <v>33</v>
      </c>
      <c r="C63" s="160"/>
      <c r="D63" s="160"/>
      <c r="E63" s="160">
        <f>'将来負担比率（分子）の構造'!J$44</f>
        <v>29</v>
      </c>
      <c r="F63" s="160"/>
      <c r="G63" s="160"/>
      <c r="H63" s="160">
        <f>'将来負担比率（分子）の構造'!K$44</f>
        <v>25</v>
      </c>
      <c r="I63" s="160"/>
      <c r="J63" s="160"/>
      <c r="K63" s="160">
        <f>'将来負担比率（分子）の構造'!L$44</f>
        <v>21</v>
      </c>
      <c r="L63" s="160"/>
      <c r="M63" s="160"/>
      <c r="N63" s="160">
        <f>'将来負担比率（分子）の構造'!M$44</f>
        <v>16</v>
      </c>
      <c r="O63" s="160"/>
      <c r="P63" s="160"/>
    </row>
    <row r="64" spans="1:16" x14ac:dyDescent="0.15">
      <c r="A64" s="160" t="s">
        <v>26</v>
      </c>
      <c r="B64" s="160">
        <f>'将来負担比率（分子）の構造'!I$43</f>
        <v>47007</v>
      </c>
      <c r="C64" s="160"/>
      <c r="D64" s="160"/>
      <c r="E64" s="160">
        <f>'将来負担比率（分子）の構造'!J$43</f>
        <v>46012</v>
      </c>
      <c r="F64" s="160"/>
      <c r="G64" s="160"/>
      <c r="H64" s="160">
        <f>'将来負担比率（分子）の構造'!K$43</f>
        <v>44501</v>
      </c>
      <c r="I64" s="160"/>
      <c r="J64" s="160"/>
      <c r="K64" s="160">
        <f>'将来負担比率（分子）の構造'!L$43</f>
        <v>41204</v>
      </c>
      <c r="L64" s="160"/>
      <c r="M64" s="160"/>
      <c r="N64" s="160">
        <f>'将来負担比率（分子）の構造'!M$43</f>
        <v>38248</v>
      </c>
      <c r="O64" s="160"/>
      <c r="P64" s="160"/>
    </row>
    <row r="65" spans="1:16" x14ac:dyDescent="0.15">
      <c r="A65" s="160" t="s">
        <v>25</v>
      </c>
      <c r="B65" s="160">
        <f>'将来負担比率（分子）の構造'!I$42</f>
        <v>725</v>
      </c>
      <c r="C65" s="160"/>
      <c r="D65" s="160"/>
      <c r="E65" s="160">
        <f>'将来負担比率（分子）の構造'!J$42</f>
        <v>688</v>
      </c>
      <c r="F65" s="160"/>
      <c r="G65" s="160"/>
      <c r="H65" s="160">
        <f>'将来負担比率（分子）の構造'!K$42</f>
        <v>650</v>
      </c>
      <c r="I65" s="160"/>
      <c r="J65" s="160"/>
      <c r="K65" s="160">
        <f>'将来負担比率（分子）の構造'!L$42</f>
        <v>611</v>
      </c>
      <c r="L65" s="160"/>
      <c r="M65" s="160"/>
      <c r="N65" s="160">
        <f>'将来負担比率（分子）の構造'!M$42</f>
        <v>571</v>
      </c>
      <c r="O65" s="160"/>
      <c r="P65" s="160"/>
    </row>
    <row r="66" spans="1:16" x14ac:dyDescent="0.15">
      <c r="A66" s="160" t="s">
        <v>24</v>
      </c>
      <c r="B66" s="160">
        <f>'将来負担比率（分子）の構造'!I$41</f>
        <v>80293</v>
      </c>
      <c r="C66" s="160"/>
      <c r="D66" s="160"/>
      <c r="E66" s="160">
        <f>'将来負担比率（分子）の構造'!J$41</f>
        <v>79224</v>
      </c>
      <c r="F66" s="160"/>
      <c r="G66" s="160"/>
      <c r="H66" s="160">
        <f>'将来負担比率（分子）の構造'!K$41</f>
        <v>79483</v>
      </c>
      <c r="I66" s="160"/>
      <c r="J66" s="160"/>
      <c r="K66" s="160">
        <f>'将来負担比率（分子）の構造'!L$41</f>
        <v>81126</v>
      </c>
      <c r="L66" s="160"/>
      <c r="M66" s="160"/>
      <c r="N66" s="160">
        <f>'将来負担比率（分子）の構造'!M$41</f>
        <v>80139</v>
      </c>
      <c r="O66" s="160"/>
      <c r="P66" s="160"/>
    </row>
    <row r="67" spans="1:16" x14ac:dyDescent="0.15">
      <c r="A67" s="160" t="s">
        <v>68</v>
      </c>
      <c r="B67" s="160" t="e">
        <f>NA()</f>
        <v>#N/A</v>
      </c>
      <c r="C67" s="160">
        <f>IF(ISNUMBER('将来負担比率（分子）の構造'!I$53), IF('将来負担比率（分子）の構造'!I$53 &lt; 0, 0, '将来負担比率（分子）の構造'!I$53), NA())</f>
        <v>37879</v>
      </c>
      <c r="D67" s="160" t="e">
        <f>NA()</f>
        <v>#N/A</v>
      </c>
      <c r="E67" s="160" t="e">
        <f>NA()</f>
        <v>#N/A</v>
      </c>
      <c r="F67" s="160">
        <f>IF(ISNUMBER('将来負担比率（分子）の構造'!J$53), IF('将来負担比率（分子）の構造'!J$53 &lt; 0, 0, '将来負担比率（分子）の構造'!J$53), NA())</f>
        <v>34396</v>
      </c>
      <c r="G67" s="160" t="e">
        <f>NA()</f>
        <v>#N/A</v>
      </c>
      <c r="H67" s="160" t="e">
        <f>NA()</f>
        <v>#N/A</v>
      </c>
      <c r="I67" s="160">
        <f>IF(ISNUMBER('将来負担比率（分子）の構造'!K$53), IF('将来負担比率（分子）の構造'!K$53 &lt; 0, 0, '将来負担比率（分子）の構造'!K$53), NA())</f>
        <v>30111</v>
      </c>
      <c r="J67" s="160" t="e">
        <f>NA()</f>
        <v>#N/A</v>
      </c>
      <c r="K67" s="160" t="e">
        <f>NA()</f>
        <v>#N/A</v>
      </c>
      <c r="L67" s="160">
        <f>IF(ISNUMBER('将来負担比率（分子）の構造'!L$53), IF('将来負担比率（分子）の構造'!L$53 &lt; 0, 0, '将来負担比率（分子）の構造'!L$53), NA())</f>
        <v>26650</v>
      </c>
      <c r="M67" s="160" t="e">
        <f>NA()</f>
        <v>#N/A</v>
      </c>
      <c r="N67" s="160" t="e">
        <f>NA()</f>
        <v>#N/A</v>
      </c>
      <c r="O67" s="160">
        <f>IF(ISNUMBER('将来負担比率（分子）の構造'!M$53), IF('将来負担比率（分子）の構造'!M$53 &lt; 0, 0, '将来負担比率（分子）の構造'!M$53), NA())</f>
        <v>22566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5720</v>
      </c>
      <c r="C72" s="164">
        <f>基金残高に係る経年分析!G55</f>
        <v>6517</v>
      </c>
      <c r="D72" s="164">
        <f>基金残高に係る経年分析!H55</f>
        <v>7687</v>
      </c>
    </row>
    <row r="73" spans="1:16" x14ac:dyDescent="0.15">
      <c r="A73" s="163" t="s">
        <v>71</v>
      </c>
      <c r="B73" s="164">
        <f>基金残高に係る経年分析!F56</f>
        <v>3</v>
      </c>
      <c r="C73" s="164">
        <f>基金残高に係る経年分析!G56</f>
        <v>3</v>
      </c>
      <c r="D73" s="164">
        <f>基金残高に係る経年分析!H56</f>
        <v>156</v>
      </c>
    </row>
    <row r="74" spans="1:16" x14ac:dyDescent="0.15">
      <c r="A74" s="163" t="s">
        <v>72</v>
      </c>
      <c r="B74" s="164">
        <f>基金残高に係る経年分析!F57</f>
        <v>3076</v>
      </c>
      <c r="C74" s="164">
        <f>基金残高に係る経年分析!G57</f>
        <v>3084</v>
      </c>
      <c r="D74" s="164">
        <f>基金残高に係る経年分析!H57</f>
        <v>2813</v>
      </c>
    </row>
  </sheetData>
  <sheetProtection algorithmName="SHA-512" hashValue="CmrdyJIdeVR7bN5FCYgDYrgKBdbyEe198XzIET7jiaLEw4TA0VFcCtcvuv6fUbCbF8faeEAVf5QKggmlHdGZ5Q==" saltValue="d9HeiV0bofJFkJLl6/aT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51454558</v>
      </c>
      <c r="S5" s="707"/>
      <c r="T5" s="707"/>
      <c r="U5" s="707"/>
      <c r="V5" s="707"/>
      <c r="W5" s="707"/>
      <c r="X5" s="707"/>
      <c r="Y5" s="753"/>
      <c r="Z5" s="771">
        <v>52.5</v>
      </c>
      <c r="AA5" s="771"/>
      <c r="AB5" s="771"/>
      <c r="AC5" s="771"/>
      <c r="AD5" s="772">
        <v>47371848</v>
      </c>
      <c r="AE5" s="772"/>
      <c r="AF5" s="772"/>
      <c r="AG5" s="772"/>
      <c r="AH5" s="772"/>
      <c r="AI5" s="772"/>
      <c r="AJ5" s="772"/>
      <c r="AK5" s="772"/>
      <c r="AL5" s="754">
        <v>83.4</v>
      </c>
      <c r="AM5" s="723"/>
      <c r="AN5" s="723"/>
      <c r="AO5" s="755"/>
      <c r="AP5" s="740" t="s">
        <v>221</v>
      </c>
      <c r="AQ5" s="741"/>
      <c r="AR5" s="741"/>
      <c r="AS5" s="741"/>
      <c r="AT5" s="741"/>
      <c r="AU5" s="741"/>
      <c r="AV5" s="741"/>
      <c r="AW5" s="741"/>
      <c r="AX5" s="741"/>
      <c r="AY5" s="741"/>
      <c r="AZ5" s="741"/>
      <c r="BA5" s="741"/>
      <c r="BB5" s="741"/>
      <c r="BC5" s="741"/>
      <c r="BD5" s="741"/>
      <c r="BE5" s="741"/>
      <c r="BF5" s="742"/>
      <c r="BG5" s="641">
        <v>45582421</v>
      </c>
      <c r="BH5" s="644"/>
      <c r="BI5" s="644"/>
      <c r="BJ5" s="644"/>
      <c r="BK5" s="644"/>
      <c r="BL5" s="644"/>
      <c r="BM5" s="644"/>
      <c r="BN5" s="645"/>
      <c r="BO5" s="703">
        <v>88.6</v>
      </c>
      <c r="BP5" s="703"/>
      <c r="BQ5" s="703"/>
      <c r="BR5" s="703"/>
      <c r="BS5" s="704">
        <v>352917</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694625</v>
      </c>
      <c r="S6" s="644"/>
      <c r="T6" s="644"/>
      <c r="U6" s="644"/>
      <c r="V6" s="644"/>
      <c r="W6" s="644"/>
      <c r="X6" s="644"/>
      <c r="Y6" s="645"/>
      <c r="Z6" s="703">
        <v>0.7</v>
      </c>
      <c r="AA6" s="703"/>
      <c r="AB6" s="703"/>
      <c r="AC6" s="703"/>
      <c r="AD6" s="704">
        <v>694625</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45582421</v>
      </c>
      <c r="BH6" s="644"/>
      <c r="BI6" s="644"/>
      <c r="BJ6" s="644"/>
      <c r="BK6" s="644"/>
      <c r="BL6" s="644"/>
      <c r="BM6" s="644"/>
      <c r="BN6" s="645"/>
      <c r="BO6" s="703">
        <v>88.6</v>
      </c>
      <c r="BP6" s="703"/>
      <c r="BQ6" s="703"/>
      <c r="BR6" s="703"/>
      <c r="BS6" s="704">
        <v>352917</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466749</v>
      </c>
      <c r="CS6" s="644"/>
      <c r="CT6" s="644"/>
      <c r="CU6" s="644"/>
      <c r="CV6" s="644"/>
      <c r="CW6" s="644"/>
      <c r="CX6" s="644"/>
      <c r="CY6" s="645"/>
      <c r="CZ6" s="754">
        <v>0.5</v>
      </c>
      <c r="DA6" s="723"/>
      <c r="DB6" s="723"/>
      <c r="DC6" s="757"/>
      <c r="DD6" s="649" t="s">
        <v>228</v>
      </c>
      <c r="DE6" s="644"/>
      <c r="DF6" s="644"/>
      <c r="DG6" s="644"/>
      <c r="DH6" s="644"/>
      <c r="DI6" s="644"/>
      <c r="DJ6" s="644"/>
      <c r="DK6" s="644"/>
      <c r="DL6" s="644"/>
      <c r="DM6" s="644"/>
      <c r="DN6" s="644"/>
      <c r="DO6" s="644"/>
      <c r="DP6" s="645"/>
      <c r="DQ6" s="649">
        <v>466749</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97170</v>
      </c>
      <c r="S7" s="644"/>
      <c r="T7" s="644"/>
      <c r="U7" s="644"/>
      <c r="V7" s="644"/>
      <c r="W7" s="644"/>
      <c r="X7" s="644"/>
      <c r="Y7" s="645"/>
      <c r="Z7" s="703">
        <v>0.1</v>
      </c>
      <c r="AA7" s="703"/>
      <c r="AB7" s="703"/>
      <c r="AC7" s="703"/>
      <c r="AD7" s="704">
        <v>97170</v>
      </c>
      <c r="AE7" s="704"/>
      <c r="AF7" s="704"/>
      <c r="AG7" s="704"/>
      <c r="AH7" s="704"/>
      <c r="AI7" s="704"/>
      <c r="AJ7" s="704"/>
      <c r="AK7" s="704"/>
      <c r="AL7" s="646">
        <v>0.2</v>
      </c>
      <c r="AM7" s="647"/>
      <c r="AN7" s="647"/>
      <c r="AO7" s="705"/>
      <c r="AP7" s="638" t="s">
        <v>230</v>
      </c>
      <c r="AQ7" s="639"/>
      <c r="AR7" s="639"/>
      <c r="AS7" s="639"/>
      <c r="AT7" s="639"/>
      <c r="AU7" s="639"/>
      <c r="AV7" s="639"/>
      <c r="AW7" s="639"/>
      <c r="AX7" s="639"/>
      <c r="AY7" s="639"/>
      <c r="AZ7" s="639"/>
      <c r="BA7" s="639"/>
      <c r="BB7" s="639"/>
      <c r="BC7" s="639"/>
      <c r="BD7" s="639"/>
      <c r="BE7" s="639"/>
      <c r="BF7" s="640"/>
      <c r="BG7" s="641">
        <v>22601864</v>
      </c>
      <c r="BH7" s="644"/>
      <c r="BI7" s="644"/>
      <c r="BJ7" s="644"/>
      <c r="BK7" s="644"/>
      <c r="BL7" s="644"/>
      <c r="BM7" s="644"/>
      <c r="BN7" s="645"/>
      <c r="BO7" s="703">
        <v>43.9</v>
      </c>
      <c r="BP7" s="703"/>
      <c r="BQ7" s="703"/>
      <c r="BR7" s="703"/>
      <c r="BS7" s="704">
        <v>352917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9584429</v>
      </c>
      <c r="CS7" s="644"/>
      <c r="CT7" s="644"/>
      <c r="CU7" s="644"/>
      <c r="CV7" s="644"/>
      <c r="CW7" s="644"/>
      <c r="CX7" s="644"/>
      <c r="CY7" s="645"/>
      <c r="CZ7" s="703">
        <v>10</v>
      </c>
      <c r="DA7" s="703"/>
      <c r="DB7" s="703"/>
      <c r="DC7" s="703"/>
      <c r="DD7" s="649">
        <v>1773894</v>
      </c>
      <c r="DE7" s="644"/>
      <c r="DF7" s="644"/>
      <c r="DG7" s="644"/>
      <c r="DH7" s="644"/>
      <c r="DI7" s="644"/>
      <c r="DJ7" s="644"/>
      <c r="DK7" s="644"/>
      <c r="DL7" s="644"/>
      <c r="DM7" s="644"/>
      <c r="DN7" s="644"/>
      <c r="DO7" s="644"/>
      <c r="DP7" s="645"/>
      <c r="DQ7" s="649">
        <v>7419721</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331709</v>
      </c>
      <c r="S8" s="644"/>
      <c r="T8" s="644"/>
      <c r="U8" s="644"/>
      <c r="V8" s="644"/>
      <c r="W8" s="644"/>
      <c r="X8" s="644"/>
      <c r="Y8" s="645"/>
      <c r="Z8" s="703">
        <v>0.3</v>
      </c>
      <c r="AA8" s="703"/>
      <c r="AB8" s="703"/>
      <c r="AC8" s="703"/>
      <c r="AD8" s="704">
        <v>331709</v>
      </c>
      <c r="AE8" s="704"/>
      <c r="AF8" s="704"/>
      <c r="AG8" s="704"/>
      <c r="AH8" s="704"/>
      <c r="AI8" s="704"/>
      <c r="AJ8" s="704"/>
      <c r="AK8" s="704"/>
      <c r="AL8" s="646">
        <v>0.6</v>
      </c>
      <c r="AM8" s="647"/>
      <c r="AN8" s="647"/>
      <c r="AO8" s="705"/>
      <c r="AP8" s="638" t="s">
        <v>233</v>
      </c>
      <c r="AQ8" s="639"/>
      <c r="AR8" s="639"/>
      <c r="AS8" s="639"/>
      <c r="AT8" s="639"/>
      <c r="AU8" s="639"/>
      <c r="AV8" s="639"/>
      <c r="AW8" s="639"/>
      <c r="AX8" s="639"/>
      <c r="AY8" s="639"/>
      <c r="AZ8" s="639"/>
      <c r="BA8" s="639"/>
      <c r="BB8" s="639"/>
      <c r="BC8" s="639"/>
      <c r="BD8" s="639"/>
      <c r="BE8" s="639"/>
      <c r="BF8" s="640"/>
      <c r="BG8" s="641">
        <v>546808</v>
      </c>
      <c r="BH8" s="644"/>
      <c r="BI8" s="644"/>
      <c r="BJ8" s="644"/>
      <c r="BK8" s="644"/>
      <c r="BL8" s="644"/>
      <c r="BM8" s="644"/>
      <c r="BN8" s="645"/>
      <c r="BO8" s="703">
        <v>1.1000000000000001</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41076428</v>
      </c>
      <c r="CS8" s="644"/>
      <c r="CT8" s="644"/>
      <c r="CU8" s="644"/>
      <c r="CV8" s="644"/>
      <c r="CW8" s="644"/>
      <c r="CX8" s="644"/>
      <c r="CY8" s="645"/>
      <c r="CZ8" s="703">
        <v>43</v>
      </c>
      <c r="DA8" s="703"/>
      <c r="DB8" s="703"/>
      <c r="DC8" s="703"/>
      <c r="DD8" s="649">
        <v>1215112</v>
      </c>
      <c r="DE8" s="644"/>
      <c r="DF8" s="644"/>
      <c r="DG8" s="644"/>
      <c r="DH8" s="644"/>
      <c r="DI8" s="644"/>
      <c r="DJ8" s="644"/>
      <c r="DK8" s="644"/>
      <c r="DL8" s="644"/>
      <c r="DM8" s="644"/>
      <c r="DN8" s="644"/>
      <c r="DO8" s="644"/>
      <c r="DP8" s="645"/>
      <c r="DQ8" s="649">
        <v>21100874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319847</v>
      </c>
      <c r="S9" s="644"/>
      <c r="T9" s="644"/>
      <c r="U9" s="644"/>
      <c r="V9" s="644"/>
      <c r="W9" s="644"/>
      <c r="X9" s="644"/>
      <c r="Y9" s="645"/>
      <c r="Z9" s="703">
        <v>0.3</v>
      </c>
      <c r="AA9" s="703"/>
      <c r="AB9" s="703"/>
      <c r="AC9" s="703"/>
      <c r="AD9" s="704">
        <v>319847</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18822169</v>
      </c>
      <c r="BH9" s="644"/>
      <c r="BI9" s="644"/>
      <c r="BJ9" s="644"/>
      <c r="BK9" s="644"/>
      <c r="BL9" s="644"/>
      <c r="BM9" s="644"/>
      <c r="BN9" s="645"/>
      <c r="BO9" s="703">
        <v>36.6</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10148591</v>
      </c>
      <c r="CS9" s="644"/>
      <c r="CT9" s="644"/>
      <c r="CU9" s="644"/>
      <c r="CV9" s="644"/>
      <c r="CW9" s="644"/>
      <c r="CX9" s="644"/>
      <c r="CY9" s="645"/>
      <c r="CZ9" s="703">
        <v>10.6</v>
      </c>
      <c r="DA9" s="703"/>
      <c r="DB9" s="703"/>
      <c r="DC9" s="703"/>
      <c r="DD9" s="649">
        <v>990760</v>
      </c>
      <c r="DE9" s="644"/>
      <c r="DF9" s="644"/>
      <c r="DG9" s="644"/>
      <c r="DH9" s="644"/>
      <c r="DI9" s="644"/>
      <c r="DJ9" s="644"/>
      <c r="DK9" s="644"/>
      <c r="DL9" s="644"/>
      <c r="DM9" s="644"/>
      <c r="DN9" s="644"/>
      <c r="DO9" s="644"/>
      <c r="DP9" s="645"/>
      <c r="DQ9" s="649">
        <v>8605229</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761086</v>
      </c>
      <c r="BH10" s="644"/>
      <c r="BI10" s="644"/>
      <c r="BJ10" s="644"/>
      <c r="BK10" s="644"/>
      <c r="BL10" s="644"/>
      <c r="BM10" s="644"/>
      <c r="BN10" s="645"/>
      <c r="BO10" s="703">
        <v>1.5</v>
      </c>
      <c r="BP10" s="703"/>
      <c r="BQ10" s="703"/>
      <c r="BR10" s="703"/>
      <c r="BS10" s="649" t="s">
        <v>130</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207543</v>
      </c>
      <c r="CS10" s="644"/>
      <c r="CT10" s="644"/>
      <c r="CU10" s="644"/>
      <c r="CV10" s="644"/>
      <c r="CW10" s="644"/>
      <c r="CX10" s="644"/>
      <c r="CY10" s="645"/>
      <c r="CZ10" s="703">
        <v>0.2</v>
      </c>
      <c r="DA10" s="703"/>
      <c r="DB10" s="703"/>
      <c r="DC10" s="703"/>
      <c r="DD10" s="649">
        <v>49940</v>
      </c>
      <c r="DE10" s="644"/>
      <c r="DF10" s="644"/>
      <c r="DG10" s="644"/>
      <c r="DH10" s="644"/>
      <c r="DI10" s="644"/>
      <c r="DJ10" s="644"/>
      <c r="DK10" s="644"/>
      <c r="DL10" s="644"/>
      <c r="DM10" s="644"/>
      <c r="DN10" s="644"/>
      <c r="DO10" s="644"/>
      <c r="DP10" s="645"/>
      <c r="DQ10" s="649">
        <v>122160</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130</v>
      </c>
      <c r="AA11" s="703"/>
      <c r="AB11" s="703"/>
      <c r="AC11" s="703"/>
      <c r="AD11" s="704" t="s">
        <v>228</v>
      </c>
      <c r="AE11" s="704"/>
      <c r="AF11" s="704"/>
      <c r="AG11" s="704"/>
      <c r="AH11" s="704"/>
      <c r="AI11" s="704"/>
      <c r="AJ11" s="704"/>
      <c r="AK11" s="704"/>
      <c r="AL11" s="646" t="s">
        <v>228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2471801</v>
      </c>
      <c r="BH11" s="644"/>
      <c r="BI11" s="644"/>
      <c r="BJ11" s="644"/>
      <c r="BK11" s="644"/>
      <c r="BL11" s="644"/>
      <c r="BM11" s="644"/>
      <c r="BN11" s="645"/>
      <c r="BO11" s="703">
        <v>4.8</v>
      </c>
      <c r="BP11" s="703"/>
      <c r="BQ11" s="703"/>
      <c r="BR11" s="703"/>
      <c r="BS11" s="649">
        <v>352917</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304823</v>
      </c>
      <c r="CS11" s="644"/>
      <c r="CT11" s="644"/>
      <c r="CU11" s="644"/>
      <c r="CV11" s="644"/>
      <c r="CW11" s="644"/>
      <c r="CX11" s="644"/>
      <c r="CY11" s="645"/>
      <c r="CZ11" s="703">
        <v>0.3</v>
      </c>
      <c r="DA11" s="703"/>
      <c r="DB11" s="703"/>
      <c r="DC11" s="703"/>
      <c r="DD11" s="649">
        <v>180461</v>
      </c>
      <c r="DE11" s="644"/>
      <c r="DF11" s="644"/>
      <c r="DG11" s="644"/>
      <c r="DH11" s="644"/>
      <c r="DI11" s="644"/>
      <c r="DJ11" s="644"/>
      <c r="DK11" s="644"/>
      <c r="DL11" s="644"/>
      <c r="DM11" s="644"/>
      <c r="DN11" s="644"/>
      <c r="DO11" s="644"/>
      <c r="DP11" s="645"/>
      <c r="DQ11" s="649">
        <v>183283</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5403238</v>
      </c>
      <c r="S12" s="644"/>
      <c r="T12" s="644"/>
      <c r="U12" s="644"/>
      <c r="V12" s="644"/>
      <c r="W12" s="644"/>
      <c r="X12" s="644"/>
      <c r="Y12" s="645"/>
      <c r="Z12" s="703">
        <v>5.5</v>
      </c>
      <c r="AA12" s="703"/>
      <c r="AB12" s="703"/>
      <c r="AC12" s="703"/>
      <c r="AD12" s="704">
        <v>5403238</v>
      </c>
      <c r="AE12" s="704"/>
      <c r="AF12" s="704"/>
      <c r="AG12" s="704"/>
      <c r="AH12" s="704"/>
      <c r="AI12" s="704"/>
      <c r="AJ12" s="704"/>
      <c r="AK12" s="704"/>
      <c r="AL12" s="646">
        <v>9.5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20761233</v>
      </c>
      <c r="BH12" s="644"/>
      <c r="BI12" s="644"/>
      <c r="BJ12" s="644"/>
      <c r="BK12" s="644"/>
      <c r="BL12" s="644"/>
      <c r="BM12" s="644"/>
      <c r="BN12" s="645"/>
      <c r="BO12" s="703">
        <v>40.299999999999997</v>
      </c>
      <c r="BP12" s="703"/>
      <c r="BQ12" s="703"/>
      <c r="BR12" s="703"/>
      <c r="BS12" s="649" t="s">
        <v>228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1523335</v>
      </c>
      <c r="CS12" s="644"/>
      <c r="CT12" s="644"/>
      <c r="CU12" s="644"/>
      <c r="CV12" s="644"/>
      <c r="CW12" s="644"/>
      <c r="CX12" s="644"/>
      <c r="CY12" s="645"/>
      <c r="CZ12" s="703">
        <v>1.6</v>
      </c>
      <c r="DA12" s="703"/>
      <c r="DB12" s="703"/>
      <c r="DC12" s="703"/>
      <c r="DD12" s="649" t="s">
        <v>228</v>
      </c>
      <c r="DE12" s="644"/>
      <c r="DF12" s="644"/>
      <c r="DG12" s="644"/>
      <c r="DH12" s="644"/>
      <c r="DI12" s="644"/>
      <c r="DJ12" s="644"/>
      <c r="DK12" s="644"/>
      <c r="DL12" s="644"/>
      <c r="DM12" s="644"/>
      <c r="DN12" s="644"/>
      <c r="DO12" s="644"/>
      <c r="DP12" s="645"/>
      <c r="DQ12" s="649">
        <v>616242</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45396</v>
      </c>
      <c r="S13" s="644"/>
      <c r="T13" s="644"/>
      <c r="U13" s="644"/>
      <c r="V13" s="644"/>
      <c r="W13" s="644"/>
      <c r="X13" s="644"/>
      <c r="Y13" s="645"/>
      <c r="Z13" s="703">
        <v>0</v>
      </c>
      <c r="AA13" s="703"/>
      <c r="AB13" s="703"/>
      <c r="AC13" s="703"/>
      <c r="AD13" s="704">
        <v>45396</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20601151</v>
      </c>
      <c r="BH13" s="644"/>
      <c r="BI13" s="644"/>
      <c r="BJ13" s="644"/>
      <c r="BK13" s="644"/>
      <c r="BL13" s="644"/>
      <c r="BM13" s="644"/>
      <c r="BN13" s="645"/>
      <c r="BO13" s="703">
        <v>40</v>
      </c>
      <c r="BP13" s="703"/>
      <c r="BQ13" s="703"/>
      <c r="BR13" s="703"/>
      <c r="BS13" s="649" t="s">
        <v>130</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11520325</v>
      </c>
      <c r="CS13" s="644"/>
      <c r="CT13" s="644"/>
      <c r="CU13" s="644"/>
      <c r="CV13" s="644"/>
      <c r="CW13" s="644"/>
      <c r="CX13" s="644"/>
      <c r="CY13" s="645"/>
      <c r="CZ13" s="703">
        <v>12.1</v>
      </c>
      <c r="DA13" s="703"/>
      <c r="DB13" s="703"/>
      <c r="DC13" s="703"/>
      <c r="DD13" s="649">
        <v>5744147</v>
      </c>
      <c r="DE13" s="644"/>
      <c r="DF13" s="644"/>
      <c r="DG13" s="644"/>
      <c r="DH13" s="644"/>
      <c r="DI13" s="644"/>
      <c r="DJ13" s="644"/>
      <c r="DK13" s="644"/>
      <c r="DL13" s="644"/>
      <c r="DM13" s="644"/>
      <c r="DN13" s="644"/>
      <c r="DO13" s="644"/>
      <c r="DP13" s="645"/>
      <c r="DQ13" s="649">
        <v>7573202</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130</v>
      </c>
      <c r="AA14" s="703"/>
      <c r="AB14" s="703"/>
      <c r="AC14" s="703"/>
      <c r="AD14" s="704" t="s">
        <v>130</v>
      </c>
      <c r="AE14" s="704"/>
      <c r="AF14" s="704"/>
      <c r="AG14" s="704"/>
      <c r="AH14" s="704"/>
      <c r="AI14" s="704"/>
      <c r="AJ14" s="704"/>
      <c r="AK14" s="704"/>
      <c r="AL14" s="646" t="s">
        <v>130</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502883</v>
      </c>
      <c r="BH14" s="644"/>
      <c r="BI14" s="644"/>
      <c r="BJ14" s="644"/>
      <c r="BK14" s="644"/>
      <c r="BL14" s="644"/>
      <c r="BM14" s="644"/>
      <c r="BN14" s="645"/>
      <c r="BO14" s="703">
        <v>1</v>
      </c>
      <c r="BP14" s="703"/>
      <c r="BQ14" s="703"/>
      <c r="BR14" s="703"/>
      <c r="BS14" s="649" t="s">
        <v>228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3071891</v>
      </c>
      <c r="CS14" s="644"/>
      <c r="CT14" s="644"/>
      <c r="CU14" s="644"/>
      <c r="CV14" s="644"/>
      <c r="CW14" s="644"/>
      <c r="CX14" s="644"/>
      <c r="CY14" s="645"/>
      <c r="CZ14" s="703">
        <v>3.2</v>
      </c>
      <c r="DA14" s="703"/>
      <c r="DB14" s="703"/>
      <c r="DC14" s="703"/>
      <c r="DD14" s="649">
        <v>280297</v>
      </c>
      <c r="DE14" s="644"/>
      <c r="DF14" s="644"/>
      <c r="DG14" s="644"/>
      <c r="DH14" s="644"/>
      <c r="DI14" s="644"/>
      <c r="DJ14" s="644"/>
      <c r="DK14" s="644"/>
      <c r="DL14" s="644"/>
      <c r="DM14" s="644"/>
      <c r="DN14" s="644"/>
      <c r="DO14" s="644"/>
      <c r="DP14" s="645"/>
      <c r="DQ14" s="649">
        <v>2891083</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367786</v>
      </c>
      <c r="S15" s="644"/>
      <c r="T15" s="644"/>
      <c r="U15" s="644"/>
      <c r="V15" s="644"/>
      <c r="W15" s="644"/>
      <c r="X15" s="644"/>
      <c r="Y15" s="645"/>
      <c r="Z15" s="703">
        <v>0.4</v>
      </c>
      <c r="AA15" s="703"/>
      <c r="AB15" s="703"/>
      <c r="AC15" s="703"/>
      <c r="AD15" s="704">
        <v>367786</v>
      </c>
      <c r="AE15" s="704"/>
      <c r="AF15" s="704"/>
      <c r="AG15" s="704"/>
      <c r="AH15" s="704"/>
      <c r="AI15" s="704"/>
      <c r="AJ15" s="704"/>
      <c r="AK15" s="704"/>
      <c r="AL15" s="646">
        <v>0.6</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1716441</v>
      </c>
      <c r="BH15" s="644"/>
      <c r="BI15" s="644"/>
      <c r="BJ15" s="644"/>
      <c r="BK15" s="644"/>
      <c r="BL15" s="644"/>
      <c r="BM15" s="644"/>
      <c r="BN15" s="645"/>
      <c r="BO15" s="703">
        <v>3.3</v>
      </c>
      <c r="BP15" s="703"/>
      <c r="BQ15" s="703"/>
      <c r="BR15" s="703"/>
      <c r="BS15" s="649" t="s">
        <v>130</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9677394</v>
      </c>
      <c r="CS15" s="644"/>
      <c r="CT15" s="644"/>
      <c r="CU15" s="644"/>
      <c r="CV15" s="644"/>
      <c r="CW15" s="644"/>
      <c r="CX15" s="644"/>
      <c r="CY15" s="645"/>
      <c r="CZ15" s="703">
        <v>10.1</v>
      </c>
      <c r="DA15" s="703"/>
      <c r="DB15" s="703"/>
      <c r="DC15" s="703"/>
      <c r="DD15" s="649">
        <v>1371669</v>
      </c>
      <c r="DE15" s="644"/>
      <c r="DF15" s="644"/>
      <c r="DG15" s="644"/>
      <c r="DH15" s="644"/>
      <c r="DI15" s="644"/>
      <c r="DJ15" s="644"/>
      <c r="DK15" s="644"/>
      <c r="DL15" s="644"/>
      <c r="DM15" s="644"/>
      <c r="DN15" s="644"/>
      <c r="DO15" s="644"/>
      <c r="DP15" s="645"/>
      <c r="DQ15" s="649">
        <v>7294741</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130</v>
      </c>
      <c r="AE16" s="704"/>
      <c r="AF16" s="704"/>
      <c r="AG16" s="704"/>
      <c r="AH16" s="704"/>
      <c r="AI16" s="704"/>
      <c r="AJ16" s="704"/>
      <c r="AK16" s="704"/>
      <c r="AL16" s="646" t="s">
        <v>130</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228</v>
      </c>
      <c r="BP16" s="703"/>
      <c r="BQ16" s="703"/>
      <c r="BR16" s="703"/>
      <c r="BS16" s="649" t="s">
        <v>228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228</v>
      </c>
      <c r="CS16" s="644"/>
      <c r="CT16" s="644"/>
      <c r="CU16" s="644"/>
      <c r="CV16" s="644"/>
      <c r="CW16" s="644"/>
      <c r="CX16" s="644"/>
      <c r="CY16" s="645"/>
      <c r="CZ16" s="703" t="s">
        <v>228</v>
      </c>
      <c r="DA16" s="703"/>
      <c r="DB16" s="703"/>
      <c r="DC16" s="703"/>
      <c r="DD16" s="649" t="s">
        <v>130</v>
      </c>
      <c r="DE16" s="644"/>
      <c r="DF16" s="644"/>
      <c r="DG16" s="644"/>
      <c r="DH16" s="644"/>
      <c r="DI16" s="644"/>
      <c r="DJ16" s="644"/>
      <c r="DK16" s="644"/>
      <c r="DL16" s="644"/>
      <c r="DM16" s="644"/>
      <c r="DN16" s="644"/>
      <c r="DO16" s="644"/>
      <c r="DP16" s="645"/>
      <c r="DQ16" s="649" t="s">
        <v>228</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255682</v>
      </c>
      <c r="S17" s="644"/>
      <c r="T17" s="644"/>
      <c r="U17" s="644"/>
      <c r="V17" s="644"/>
      <c r="W17" s="644"/>
      <c r="X17" s="644"/>
      <c r="Y17" s="645"/>
      <c r="Z17" s="703">
        <v>0.3</v>
      </c>
      <c r="AA17" s="703"/>
      <c r="AB17" s="703"/>
      <c r="AC17" s="703"/>
      <c r="AD17" s="704">
        <v>255682</v>
      </c>
      <c r="AE17" s="704"/>
      <c r="AF17" s="704"/>
      <c r="AG17" s="704"/>
      <c r="AH17" s="704"/>
      <c r="AI17" s="704"/>
      <c r="AJ17" s="704"/>
      <c r="AK17" s="704"/>
      <c r="AL17" s="646">
        <v>0.5</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130</v>
      </c>
      <c r="BP17" s="703"/>
      <c r="BQ17" s="703"/>
      <c r="BR17" s="703"/>
      <c r="BS17" s="649" t="s">
        <v>228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8014385</v>
      </c>
      <c r="CS17" s="644"/>
      <c r="CT17" s="644"/>
      <c r="CU17" s="644"/>
      <c r="CV17" s="644"/>
      <c r="CW17" s="644"/>
      <c r="CX17" s="644"/>
      <c r="CY17" s="645"/>
      <c r="CZ17" s="703">
        <v>8.4</v>
      </c>
      <c r="DA17" s="703"/>
      <c r="DB17" s="703"/>
      <c r="DC17" s="703"/>
      <c r="DD17" s="649" t="s">
        <v>130</v>
      </c>
      <c r="DE17" s="644"/>
      <c r="DF17" s="644"/>
      <c r="DG17" s="644"/>
      <c r="DH17" s="644"/>
      <c r="DI17" s="644"/>
      <c r="DJ17" s="644"/>
      <c r="DK17" s="644"/>
      <c r="DL17" s="644"/>
      <c r="DM17" s="644"/>
      <c r="DN17" s="644"/>
      <c r="DO17" s="644"/>
      <c r="DP17" s="645"/>
      <c r="DQ17" s="649">
        <v>7899420</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1125619</v>
      </c>
      <c r="S18" s="644"/>
      <c r="T18" s="644"/>
      <c r="U18" s="644"/>
      <c r="V18" s="644"/>
      <c r="W18" s="644"/>
      <c r="X18" s="644"/>
      <c r="Y18" s="645"/>
      <c r="Z18" s="703">
        <v>1.1000000000000001</v>
      </c>
      <c r="AA18" s="703"/>
      <c r="AB18" s="703"/>
      <c r="AC18" s="703"/>
      <c r="AD18" s="704">
        <v>841054</v>
      </c>
      <c r="AE18" s="704"/>
      <c r="AF18" s="704"/>
      <c r="AG18" s="704"/>
      <c r="AH18" s="704"/>
      <c r="AI18" s="704"/>
      <c r="AJ18" s="704"/>
      <c r="AK18" s="704"/>
      <c r="AL18" s="646">
        <v>1.5</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130</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130</v>
      </c>
      <c r="CS18" s="644"/>
      <c r="CT18" s="644"/>
      <c r="CU18" s="644"/>
      <c r="CV18" s="644"/>
      <c r="CW18" s="644"/>
      <c r="CX18" s="644"/>
      <c r="CY18" s="645"/>
      <c r="CZ18" s="703" t="s">
        <v>130</v>
      </c>
      <c r="DA18" s="703"/>
      <c r="DB18" s="703"/>
      <c r="DC18" s="703"/>
      <c r="DD18" s="649" t="s">
        <v>130</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841054</v>
      </c>
      <c r="S19" s="644"/>
      <c r="T19" s="644"/>
      <c r="U19" s="644"/>
      <c r="V19" s="644"/>
      <c r="W19" s="644"/>
      <c r="X19" s="644"/>
      <c r="Y19" s="645"/>
      <c r="Z19" s="703">
        <v>0.9</v>
      </c>
      <c r="AA19" s="703"/>
      <c r="AB19" s="703"/>
      <c r="AC19" s="703"/>
      <c r="AD19" s="704">
        <v>841054</v>
      </c>
      <c r="AE19" s="704"/>
      <c r="AF19" s="704"/>
      <c r="AG19" s="704"/>
      <c r="AH19" s="704"/>
      <c r="AI19" s="704"/>
      <c r="AJ19" s="704"/>
      <c r="AK19" s="704"/>
      <c r="AL19" s="646">
        <v>1.5</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5872137</v>
      </c>
      <c r="BH19" s="644"/>
      <c r="BI19" s="644"/>
      <c r="BJ19" s="644"/>
      <c r="BK19" s="644"/>
      <c r="BL19" s="644"/>
      <c r="BM19" s="644"/>
      <c r="BN19" s="645"/>
      <c r="BO19" s="703">
        <v>11.4</v>
      </c>
      <c r="BP19" s="703"/>
      <c r="BQ19" s="703"/>
      <c r="BR19" s="703"/>
      <c r="BS19" s="649" t="s">
        <v>228</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130</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284537</v>
      </c>
      <c r="S20" s="644"/>
      <c r="T20" s="644"/>
      <c r="U20" s="644"/>
      <c r="V20" s="644"/>
      <c r="W20" s="644"/>
      <c r="X20" s="644"/>
      <c r="Y20" s="645"/>
      <c r="Z20" s="703">
        <v>0.3</v>
      </c>
      <c r="AA20" s="703"/>
      <c r="AB20" s="703"/>
      <c r="AC20" s="703"/>
      <c r="AD20" s="704" t="s">
        <v>228</v>
      </c>
      <c r="AE20" s="704"/>
      <c r="AF20" s="704"/>
      <c r="AG20" s="704"/>
      <c r="AH20" s="704"/>
      <c r="AI20" s="704"/>
      <c r="AJ20" s="704"/>
      <c r="AK20" s="704"/>
      <c r="AL20" s="646" t="s">
        <v>228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5872137</v>
      </c>
      <c r="BH20" s="644"/>
      <c r="BI20" s="644"/>
      <c r="BJ20" s="644"/>
      <c r="BK20" s="644"/>
      <c r="BL20" s="644"/>
      <c r="BM20" s="644"/>
      <c r="BN20" s="645"/>
      <c r="BO20" s="703">
        <v>11.4</v>
      </c>
      <c r="BP20" s="703"/>
      <c r="BQ20" s="703"/>
      <c r="BR20" s="703"/>
      <c r="BS20" s="649" t="s">
        <v>130</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95595893</v>
      </c>
      <c r="CS20" s="644"/>
      <c r="CT20" s="644"/>
      <c r="CU20" s="644"/>
      <c r="CV20" s="644"/>
      <c r="CW20" s="644"/>
      <c r="CX20" s="644"/>
      <c r="CY20" s="645"/>
      <c r="CZ20" s="703">
        <v>100</v>
      </c>
      <c r="DA20" s="703"/>
      <c r="DB20" s="703"/>
      <c r="DC20" s="703"/>
      <c r="DD20" s="649">
        <v>11606280</v>
      </c>
      <c r="DE20" s="644"/>
      <c r="DF20" s="644"/>
      <c r="DG20" s="644"/>
      <c r="DH20" s="644"/>
      <c r="DI20" s="644"/>
      <c r="DJ20" s="644"/>
      <c r="DK20" s="644"/>
      <c r="DL20" s="644"/>
      <c r="DM20" s="644"/>
      <c r="DN20" s="644"/>
      <c r="DO20" s="644"/>
      <c r="DP20" s="645"/>
      <c r="DQ20" s="649">
        <v>64172704</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28</v>
      </c>
      <c r="S21" s="644"/>
      <c r="T21" s="644"/>
      <c r="U21" s="644"/>
      <c r="V21" s="644"/>
      <c r="W21" s="644"/>
      <c r="X21" s="644"/>
      <c r="Y21" s="645"/>
      <c r="Z21" s="703">
        <v>0</v>
      </c>
      <c r="AA21" s="703"/>
      <c r="AB21" s="703"/>
      <c r="AC21" s="703"/>
      <c r="AD21" s="704" t="s">
        <v>228</v>
      </c>
      <c r="AE21" s="704"/>
      <c r="AF21" s="704"/>
      <c r="AG21" s="704"/>
      <c r="AH21" s="704"/>
      <c r="AI21" s="704"/>
      <c r="AJ21" s="704"/>
      <c r="AK21" s="704"/>
      <c r="AL21" s="646" t="s">
        <v>130</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130</v>
      </c>
      <c r="BH21" s="644"/>
      <c r="BI21" s="644"/>
      <c r="BJ21" s="644"/>
      <c r="BK21" s="644"/>
      <c r="BL21" s="644"/>
      <c r="BM21" s="644"/>
      <c r="BN21" s="645"/>
      <c r="BO21" s="703" t="s">
        <v>228</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60095630</v>
      </c>
      <c r="S22" s="644"/>
      <c r="T22" s="644"/>
      <c r="U22" s="644"/>
      <c r="V22" s="644"/>
      <c r="W22" s="644"/>
      <c r="X22" s="644"/>
      <c r="Y22" s="645"/>
      <c r="Z22" s="703">
        <v>61.3</v>
      </c>
      <c r="AA22" s="703"/>
      <c r="AB22" s="703"/>
      <c r="AC22" s="703"/>
      <c r="AD22" s="704">
        <v>55728355</v>
      </c>
      <c r="AE22" s="704"/>
      <c r="AF22" s="704"/>
      <c r="AG22" s="704"/>
      <c r="AH22" s="704"/>
      <c r="AI22" s="704"/>
      <c r="AJ22" s="704"/>
      <c r="AK22" s="704"/>
      <c r="AL22" s="646">
        <v>98.1</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v>1789427</v>
      </c>
      <c r="BH22" s="644"/>
      <c r="BI22" s="644"/>
      <c r="BJ22" s="644"/>
      <c r="BK22" s="644"/>
      <c r="BL22" s="644"/>
      <c r="BM22" s="644"/>
      <c r="BN22" s="645"/>
      <c r="BO22" s="703">
        <v>3.5</v>
      </c>
      <c r="BP22" s="703"/>
      <c r="BQ22" s="703"/>
      <c r="BR22" s="703"/>
      <c r="BS22" s="649" t="s">
        <v>228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57752</v>
      </c>
      <c r="S23" s="644"/>
      <c r="T23" s="644"/>
      <c r="U23" s="644"/>
      <c r="V23" s="644"/>
      <c r="W23" s="644"/>
      <c r="X23" s="644"/>
      <c r="Y23" s="645"/>
      <c r="Z23" s="703">
        <v>0.1</v>
      </c>
      <c r="AA23" s="703"/>
      <c r="AB23" s="703"/>
      <c r="AC23" s="703"/>
      <c r="AD23" s="704">
        <v>57752</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4082710</v>
      </c>
      <c r="BH23" s="644"/>
      <c r="BI23" s="644"/>
      <c r="BJ23" s="644"/>
      <c r="BK23" s="644"/>
      <c r="BL23" s="644"/>
      <c r="BM23" s="644"/>
      <c r="BN23" s="645"/>
      <c r="BO23" s="703">
        <v>7.9</v>
      </c>
      <c r="BP23" s="703"/>
      <c r="BQ23" s="703"/>
      <c r="BR23" s="703"/>
      <c r="BS23" s="649" t="s">
        <v>130</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490142</v>
      </c>
      <c r="S24" s="644"/>
      <c r="T24" s="644"/>
      <c r="U24" s="644"/>
      <c r="V24" s="644"/>
      <c r="W24" s="644"/>
      <c r="X24" s="644"/>
      <c r="Y24" s="645"/>
      <c r="Z24" s="703">
        <v>0.5</v>
      </c>
      <c r="AA24" s="703"/>
      <c r="AB24" s="703"/>
      <c r="AC24" s="703"/>
      <c r="AD24" s="704" t="s">
        <v>228</v>
      </c>
      <c r="AE24" s="704"/>
      <c r="AF24" s="704"/>
      <c r="AG24" s="704"/>
      <c r="AH24" s="704"/>
      <c r="AI24" s="704"/>
      <c r="AJ24" s="704"/>
      <c r="AK24" s="704"/>
      <c r="AL24" s="646" t="s">
        <v>130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130</v>
      </c>
      <c r="BH24" s="644"/>
      <c r="BI24" s="644"/>
      <c r="BJ24" s="644"/>
      <c r="BK24" s="644"/>
      <c r="BL24" s="644"/>
      <c r="BM24" s="644"/>
      <c r="BN24" s="645"/>
      <c r="BO24" s="703" t="s">
        <v>130</v>
      </c>
      <c r="BP24" s="703"/>
      <c r="BQ24" s="703"/>
      <c r="BR24" s="703"/>
      <c r="BS24" s="649" t="s">
        <v>228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47216458</v>
      </c>
      <c r="CS24" s="707"/>
      <c r="CT24" s="707"/>
      <c r="CU24" s="707"/>
      <c r="CV24" s="707"/>
      <c r="CW24" s="707"/>
      <c r="CX24" s="707"/>
      <c r="CY24" s="753"/>
      <c r="CZ24" s="754">
        <v>49.4</v>
      </c>
      <c r="DA24" s="723"/>
      <c r="DB24" s="723"/>
      <c r="DC24" s="757"/>
      <c r="DD24" s="752">
        <v>29619513</v>
      </c>
      <c r="DE24" s="707"/>
      <c r="DF24" s="707"/>
      <c r="DG24" s="707"/>
      <c r="DH24" s="707"/>
      <c r="DI24" s="707"/>
      <c r="DJ24" s="707"/>
      <c r="DK24" s="753"/>
      <c r="DL24" s="752">
        <v>29570292</v>
      </c>
      <c r="DM24" s="707"/>
      <c r="DN24" s="707"/>
      <c r="DO24" s="707"/>
      <c r="DP24" s="707"/>
      <c r="DQ24" s="707"/>
      <c r="DR24" s="707"/>
      <c r="DS24" s="707"/>
      <c r="DT24" s="707"/>
      <c r="DU24" s="707"/>
      <c r="DV24" s="753"/>
      <c r="DW24" s="754">
        <v>50.2</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1699759</v>
      </c>
      <c r="S25" s="644"/>
      <c r="T25" s="644"/>
      <c r="U25" s="644"/>
      <c r="V25" s="644"/>
      <c r="W25" s="644"/>
      <c r="X25" s="644"/>
      <c r="Y25" s="645"/>
      <c r="Z25" s="703">
        <v>1.7</v>
      </c>
      <c r="AA25" s="703"/>
      <c r="AB25" s="703"/>
      <c r="AC25" s="703"/>
      <c r="AD25" s="704">
        <v>190284</v>
      </c>
      <c r="AE25" s="704"/>
      <c r="AF25" s="704"/>
      <c r="AG25" s="704"/>
      <c r="AH25" s="704"/>
      <c r="AI25" s="704"/>
      <c r="AJ25" s="704"/>
      <c r="AK25" s="704"/>
      <c r="AL25" s="646">
        <v>0.3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130</v>
      </c>
      <c r="BH25" s="644"/>
      <c r="BI25" s="644"/>
      <c r="BJ25" s="644"/>
      <c r="BK25" s="644"/>
      <c r="BL25" s="644"/>
      <c r="BM25" s="644"/>
      <c r="BN25" s="645"/>
      <c r="BO25" s="703" t="s">
        <v>228</v>
      </c>
      <c r="BP25" s="703"/>
      <c r="BQ25" s="703"/>
      <c r="BR25" s="703"/>
      <c r="BS25" s="649" t="s">
        <v>130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13797239</v>
      </c>
      <c r="CS25" s="642"/>
      <c r="CT25" s="642"/>
      <c r="CU25" s="642"/>
      <c r="CV25" s="642"/>
      <c r="CW25" s="642"/>
      <c r="CX25" s="642"/>
      <c r="CY25" s="643"/>
      <c r="CZ25" s="646">
        <v>14.4</v>
      </c>
      <c r="DA25" s="675"/>
      <c r="DB25" s="675"/>
      <c r="DC25" s="676"/>
      <c r="DD25" s="649">
        <v>12237726</v>
      </c>
      <c r="DE25" s="642"/>
      <c r="DF25" s="642"/>
      <c r="DG25" s="642"/>
      <c r="DH25" s="642"/>
      <c r="DI25" s="642"/>
      <c r="DJ25" s="642"/>
      <c r="DK25" s="643"/>
      <c r="DL25" s="649">
        <v>12193036</v>
      </c>
      <c r="DM25" s="642"/>
      <c r="DN25" s="642"/>
      <c r="DO25" s="642"/>
      <c r="DP25" s="642"/>
      <c r="DQ25" s="642"/>
      <c r="DR25" s="642"/>
      <c r="DS25" s="642"/>
      <c r="DT25" s="642"/>
      <c r="DU25" s="642"/>
      <c r="DV25" s="643"/>
      <c r="DW25" s="646">
        <v>20.7</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780464</v>
      </c>
      <c r="S26" s="644"/>
      <c r="T26" s="644"/>
      <c r="U26" s="644"/>
      <c r="V26" s="644"/>
      <c r="W26" s="644"/>
      <c r="X26" s="644"/>
      <c r="Y26" s="645"/>
      <c r="Z26" s="703">
        <v>0.8</v>
      </c>
      <c r="AA26" s="703"/>
      <c r="AB26" s="703"/>
      <c r="AC26" s="703"/>
      <c r="AD26" s="704" t="s">
        <v>130</v>
      </c>
      <c r="AE26" s="704"/>
      <c r="AF26" s="704"/>
      <c r="AG26" s="704"/>
      <c r="AH26" s="704"/>
      <c r="AI26" s="704"/>
      <c r="AJ26" s="704"/>
      <c r="AK26" s="704"/>
      <c r="AL26" s="646" t="s">
        <v>228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130</v>
      </c>
      <c r="BP26" s="703"/>
      <c r="BQ26" s="703"/>
      <c r="BR26" s="703"/>
      <c r="BS26" s="649" t="s">
        <v>228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9796066</v>
      </c>
      <c r="CS26" s="644"/>
      <c r="CT26" s="644"/>
      <c r="CU26" s="644"/>
      <c r="CV26" s="644"/>
      <c r="CW26" s="644"/>
      <c r="CX26" s="644"/>
      <c r="CY26" s="645"/>
      <c r="CZ26" s="646">
        <v>10.199999999999999</v>
      </c>
      <c r="DA26" s="675"/>
      <c r="DB26" s="675"/>
      <c r="DC26" s="676"/>
      <c r="DD26" s="649">
        <v>8321420</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14433428</v>
      </c>
      <c r="S27" s="644"/>
      <c r="T27" s="644"/>
      <c r="U27" s="644"/>
      <c r="V27" s="644"/>
      <c r="W27" s="644"/>
      <c r="X27" s="644"/>
      <c r="Y27" s="645"/>
      <c r="Z27" s="703">
        <v>14.7</v>
      </c>
      <c r="AA27" s="703"/>
      <c r="AB27" s="703"/>
      <c r="AC27" s="703"/>
      <c r="AD27" s="704" t="s">
        <v>130</v>
      </c>
      <c r="AE27" s="704"/>
      <c r="AF27" s="704"/>
      <c r="AG27" s="704"/>
      <c r="AH27" s="704"/>
      <c r="AI27" s="704"/>
      <c r="AJ27" s="704"/>
      <c r="AK27" s="704"/>
      <c r="AL27" s="646" t="s">
        <v>228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51454558</v>
      </c>
      <c r="BH27" s="644"/>
      <c r="BI27" s="644"/>
      <c r="BJ27" s="644"/>
      <c r="BK27" s="644"/>
      <c r="BL27" s="644"/>
      <c r="BM27" s="644"/>
      <c r="BN27" s="645"/>
      <c r="BO27" s="703">
        <v>100</v>
      </c>
      <c r="BP27" s="703"/>
      <c r="BQ27" s="703"/>
      <c r="BR27" s="703"/>
      <c r="BS27" s="649">
        <v>352917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25404834</v>
      </c>
      <c r="CS27" s="642"/>
      <c r="CT27" s="642"/>
      <c r="CU27" s="642"/>
      <c r="CV27" s="642"/>
      <c r="CW27" s="642"/>
      <c r="CX27" s="642"/>
      <c r="CY27" s="643"/>
      <c r="CZ27" s="646">
        <v>26.6</v>
      </c>
      <c r="DA27" s="675"/>
      <c r="DB27" s="675"/>
      <c r="DC27" s="676"/>
      <c r="DD27" s="649">
        <v>9482367</v>
      </c>
      <c r="DE27" s="642"/>
      <c r="DF27" s="642"/>
      <c r="DG27" s="642"/>
      <c r="DH27" s="642"/>
      <c r="DI27" s="642"/>
      <c r="DJ27" s="642"/>
      <c r="DK27" s="643"/>
      <c r="DL27" s="649">
        <v>9477836</v>
      </c>
      <c r="DM27" s="642"/>
      <c r="DN27" s="642"/>
      <c r="DO27" s="642"/>
      <c r="DP27" s="642"/>
      <c r="DQ27" s="642"/>
      <c r="DR27" s="642"/>
      <c r="DS27" s="642"/>
      <c r="DT27" s="642"/>
      <c r="DU27" s="642"/>
      <c r="DV27" s="643"/>
      <c r="DW27" s="646">
        <v>16.100000000000001</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146302</v>
      </c>
      <c r="S28" s="644"/>
      <c r="T28" s="644"/>
      <c r="U28" s="644"/>
      <c r="V28" s="644"/>
      <c r="W28" s="644"/>
      <c r="X28" s="644"/>
      <c r="Y28" s="645"/>
      <c r="Z28" s="703">
        <v>0.1</v>
      </c>
      <c r="AA28" s="703"/>
      <c r="AB28" s="703"/>
      <c r="AC28" s="703"/>
      <c r="AD28" s="704">
        <v>146302</v>
      </c>
      <c r="AE28" s="704"/>
      <c r="AF28" s="704"/>
      <c r="AG28" s="704"/>
      <c r="AH28" s="704"/>
      <c r="AI28" s="704"/>
      <c r="AJ28" s="704"/>
      <c r="AK28" s="704"/>
      <c r="AL28" s="646">
        <v>0.3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8014385</v>
      </c>
      <c r="CS28" s="644"/>
      <c r="CT28" s="644"/>
      <c r="CU28" s="644"/>
      <c r="CV28" s="644"/>
      <c r="CW28" s="644"/>
      <c r="CX28" s="644"/>
      <c r="CY28" s="645"/>
      <c r="CZ28" s="646">
        <v>8.4</v>
      </c>
      <c r="DA28" s="675"/>
      <c r="DB28" s="675"/>
      <c r="DC28" s="676"/>
      <c r="DD28" s="649">
        <v>7899420</v>
      </c>
      <c r="DE28" s="644"/>
      <c r="DF28" s="644"/>
      <c r="DG28" s="644"/>
      <c r="DH28" s="644"/>
      <c r="DI28" s="644"/>
      <c r="DJ28" s="644"/>
      <c r="DK28" s="645"/>
      <c r="DL28" s="649">
        <v>7899420</v>
      </c>
      <c r="DM28" s="644"/>
      <c r="DN28" s="644"/>
      <c r="DO28" s="644"/>
      <c r="DP28" s="644"/>
      <c r="DQ28" s="644"/>
      <c r="DR28" s="644"/>
      <c r="DS28" s="644"/>
      <c r="DT28" s="644"/>
      <c r="DU28" s="644"/>
      <c r="DV28" s="645"/>
      <c r="DW28" s="646">
        <v>13.4</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6322527</v>
      </c>
      <c r="S29" s="644"/>
      <c r="T29" s="644"/>
      <c r="U29" s="644"/>
      <c r="V29" s="644"/>
      <c r="W29" s="644"/>
      <c r="X29" s="644"/>
      <c r="Y29" s="645"/>
      <c r="Z29" s="703">
        <v>6.5</v>
      </c>
      <c r="AA29" s="703"/>
      <c r="AB29" s="703"/>
      <c r="AC29" s="703"/>
      <c r="AD29" s="704" t="s">
        <v>228</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8013584</v>
      </c>
      <c r="CS29" s="642"/>
      <c r="CT29" s="642"/>
      <c r="CU29" s="642"/>
      <c r="CV29" s="642"/>
      <c r="CW29" s="642"/>
      <c r="CX29" s="642"/>
      <c r="CY29" s="643"/>
      <c r="CZ29" s="646">
        <v>8.4</v>
      </c>
      <c r="DA29" s="675"/>
      <c r="DB29" s="675"/>
      <c r="DC29" s="676"/>
      <c r="DD29" s="649">
        <v>7898619</v>
      </c>
      <c r="DE29" s="642"/>
      <c r="DF29" s="642"/>
      <c r="DG29" s="642"/>
      <c r="DH29" s="642"/>
      <c r="DI29" s="642"/>
      <c r="DJ29" s="642"/>
      <c r="DK29" s="643"/>
      <c r="DL29" s="649">
        <v>7898619</v>
      </c>
      <c r="DM29" s="642"/>
      <c r="DN29" s="642"/>
      <c r="DO29" s="642"/>
      <c r="DP29" s="642"/>
      <c r="DQ29" s="642"/>
      <c r="DR29" s="642"/>
      <c r="DS29" s="642"/>
      <c r="DT29" s="642"/>
      <c r="DU29" s="642"/>
      <c r="DV29" s="643"/>
      <c r="DW29" s="646">
        <v>13.4</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130623</v>
      </c>
      <c r="S30" s="644"/>
      <c r="T30" s="644"/>
      <c r="U30" s="644"/>
      <c r="V30" s="644"/>
      <c r="W30" s="644"/>
      <c r="X30" s="644"/>
      <c r="Y30" s="645"/>
      <c r="Z30" s="703">
        <v>0.1</v>
      </c>
      <c r="AA30" s="703"/>
      <c r="AB30" s="703"/>
      <c r="AC30" s="703"/>
      <c r="AD30" s="704">
        <v>105606</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99.2</v>
      </c>
      <c r="BH30" s="722"/>
      <c r="BI30" s="722"/>
      <c r="BJ30" s="722"/>
      <c r="BK30" s="722"/>
      <c r="BL30" s="722"/>
      <c r="BM30" s="723">
        <v>96.6</v>
      </c>
      <c r="BN30" s="722"/>
      <c r="BO30" s="722"/>
      <c r="BP30" s="722"/>
      <c r="BQ30" s="724"/>
      <c r="BR30" s="721">
        <v>99</v>
      </c>
      <c r="BS30" s="722"/>
      <c r="BT30" s="722"/>
      <c r="BU30" s="722"/>
      <c r="BV30" s="722"/>
      <c r="BW30" s="722"/>
      <c r="BX30" s="723">
        <v>95.8</v>
      </c>
      <c r="BY30" s="722"/>
      <c r="BZ30" s="722"/>
      <c r="CA30" s="722"/>
      <c r="CB30" s="724"/>
      <c r="CD30" s="727"/>
      <c r="CE30" s="728"/>
      <c r="CF30" s="685" t="s">
        <v>304</v>
      </c>
      <c r="CG30" s="682"/>
      <c r="CH30" s="682"/>
      <c r="CI30" s="682"/>
      <c r="CJ30" s="682"/>
      <c r="CK30" s="682"/>
      <c r="CL30" s="682"/>
      <c r="CM30" s="682"/>
      <c r="CN30" s="682"/>
      <c r="CO30" s="682"/>
      <c r="CP30" s="682"/>
      <c r="CQ30" s="683"/>
      <c r="CR30" s="641">
        <v>7356240</v>
      </c>
      <c r="CS30" s="644"/>
      <c r="CT30" s="644"/>
      <c r="CU30" s="644"/>
      <c r="CV30" s="644"/>
      <c r="CW30" s="644"/>
      <c r="CX30" s="644"/>
      <c r="CY30" s="645"/>
      <c r="CZ30" s="646">
        <v>7.7</v>
      </c>
      <c r="DA30" s="675"/>
      <c r="DB30" s="675"/>
      <c r="DC30" s="676"/>
      <c r="DD30" s="649">
        <v>7241275</v>
      </c>
      <c r="DE30" s="644"/>
      <c r="DF30" s="644"/>
      <c r="DG30" s="644"/>
      <c r="DH30" s="644"/>
      <c r="DI30" s="644"/>
      <c r="DJ30" s="644"/>
      <c r="DK30" s="645"/>
      <c r="DL30" s="649">
        <v>7241275</v>
      </c>
      <c r="DM30" s="644"/>
      <c r="DN30" s="644"/>
      <c r="DO30" s="644"/>
      <c r="DP30" s="644"/>
      <c r="DQ30" s="644"/>
      <c r="DR30" s="644"/>
      <c r="DS30" s="644"/>
      <c r="DT30" s="644"/>
      <c r="DU30" s="644"/>
      <c r="DV30" s="645"/>
      <c r="DW30" s="646">
        <v>12.3</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246604</v>
      </c>
      <c r="S31" s="644"/>
      <c r="T31" s="644"/>
      <c r="U31" s="644"/>
      <c r="V31" s="644"/>
      <c r="W31" s="644"/>
      <c r="X31" s="644"/>
      <c r="Y31" s="645"/>
      <c r="Z31" s="703">
        <v>0.3</v>
      </c>
      <c r="AA31" s="703"/>
      <c r="AB31" s="703"/>
      <c r="AC31" s="703"/>
      <c r="AD31" s="704" t="s">
        <v>130</v>
      </c>
      <c r="AE31" s="704"/>
      <c r="AF31" s="704"/>
      <c r="AG31" s="704"/>
      <c r="AH31" s="704"/>
      <c r="AI31" s="704"/>
      <c r="AJ31" s="704"/>
      <c r="AK31" s="704"/>
      <c r="AL31" s="646" t="s">
        <v>228</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98.9</v>
      </c>
      <c r="BH31" s="642"/>
      <c r="BI31" s="642"/>
      <c r="BJ31" s="642"/>
      <c r="BK31" s="642"/>
      <c r="BL31" s="642"/>
      <c r="BM31" s="647">
        <v>95.2</v>
      </c>
      <c r="BN31" s="720"/>
      <c r="BO31" s="720"/>
      <c r="BP31" s="720"/>
      <c r="BQ31" s="681"/>
      <c r="BR31" s="719">
        <v>98.6</v>
      </c>
      <c r="BS31" s="642"/>
      <c r="BT31" s="642"/>
      <c r="BU31" s="642"/>
      <c r="BV31" s="642"/>
      <c r="BW31" s="642"/>
      <c r="BX31" s="647">
        <v>94</v>
      </c>
      <c r="BY31" s="720"/>
      <c r="BZ31" s="720"/>
      <c r="CA31" s="720"/>
      <c r="CB31" s="681"/>
      <c r="CD31" s="727"/>
      <c r="CE31" s="728"/>
      <c r="CF31" s="685" t="s">
        <v>308</v>
      </c>
      <c r="CG31" s="682"/>
      <c r="CH31" s="682"/>
      <c r="CI31" s="682"/>
      <c r="CJ31" s="682"/>
      <c r="CK31" s="682"/>
      <c r="CL31" s="682"/>
      <c r="CM31" s="682"/>
      <c r="CN31" s="682"/>
      <c r="CO31" s="682"/>
      <c r="CP31" s="682"/>
      <c r="CQ31" s="683"/>
      <c r="CR31" s="641">
        <v>657344</v>
      </c>
      <c r="CS31" s="642"/>
      <c r="CT31" s="642"/>
      <c r="CU31" s="642"/>
      <c r="CV31" s="642"/>
      <c r="CW31" s="642"/>
      <c r="CX31" s="642"/>
      <c r="CY31" s="643"/>
      <c r="CZ31" s="646">
        <v>0.7</v>
      </c>
      <c r="DA31" s="675"/>
      <c r="DB31" s="675"/>
      <c r="DC31" s="676"/>
      <c r="DD31" s="649">
        <v>657344</v>
      </c>
      <c r="DE31" s="642"/>
      <c r="DF31" s="642"/>
      <c r="DG31" s="642"/>
      <c r="DH31" s="642"/>
      <c r="DI31" s="642"/>
      <c r="DJ31" s="642"/>
      <c r="DK31" s="643"/>
      <c r="DL31" s="649">
        <v>657344</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741775</v>
      </c>
      <c r="S32" s="644"/>
      <c r="T32" s="644"/>
      <c r="U32" s="644"/>
      <c r="V32" s="644"/>
      <c r="W32" s="644"/>
      <c r="X32" s="644"/>
      <c r="Y32" s="645"/>
      <c r="Z32" s="703">
        <v>0.8</v>
      </c>
      <c r="AA32" s="703"/>
      <c r="AB32" s="703"/>
      <c r="AC32" s="703"/>
      <c r="AD32" s="704" t="s">
        <v>228</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99.4</v>
      </c>
      <c r="BH32" s="657"/>
      <c r="BI32" s="657"/>
      <c r="BJ32" s="657"/>
      <c r="BK32" s="657"/>
      <c r="BL32" s="657"/>
      <c r="BM32" s="701">
        <v>97.5</v>
      </c>
      <c r="BN32" s="657"/>
      <c r="BO32" s="657"/>
      <c r="BP32" s="657"/>
      <c r="BQ32" s="694"/>
      <c r="BR32" s="718">
        <v>99.3</v>
      </c>
      <c r="BS32" s="657"/>
      <c r="BT32" s="657"/>
      <c r="BU32" s="657"/>
      <c r="BV32" s="657"/>
      <c r="BW32" s="657"/>
      <c r="BX32" s="701">
        <v>96.9</v>
      </c>
      <c r="BY32" s="657"/>
      <c r="BZ32" s="657"/>
      <c r="CA32" s="657"/>
      <c r="CB32" s="694"/>
      <c r="CD32" s="729"/>
      <c r="CE32" s="730"/>
      <c r="CF32" s="685" t="s">
        <v>311</v>
      </c>
      <c r="CG32" s="682"/>
      <c r="CH32" s="682"/>
      <c r="CI32" s="682"/>
      <c r="CJ32" s="682"/>
      <c r="CK32" s="682"/>
      <c r="CL32" s="682"/>
      <c r="CM32" s="682"/>
      <c r="CN32" s="682"/>
      <c r="CO32" s="682"/>
      <c r="CP32" s="682"/>
      <c r="CQ32" s="683"/>
      <c r="CR32" s="641">
        <v>801</v>
      </c>
      <c r="CS32" s="644"/>
      <c r="CT32" s="644"/>
      <c r="CU32" s="644"/>
      <c r="CV32" s="644"/>
      <c r="CW32" s="644"/>
      <c r="CX32" s="644"/>
      <c r="CY32" s="645"/>
      <c r="CZ32" s="646">
        <v>0</v>
      </c>
      <c r="DA32" s="675"/>
      <c r="DB32" s="675"/>
      <c r="DC32" s="676"/>
      <c r="DD32" s="649">
        <v>801</v>
      </c>
      <c r="DE32" s="644"/>
      <c r="DF32" s="644"/>
      <c r="DG32" s="644"/>
      <c r="DH32" s="644"/>
      <c r="DI32" s="644"/>
      <c r="DJ32" s="644"/>
      <c r="DK32" s="645"/>
      <c r="DL32" s="649">
        <v>801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2494449</v>
      </c>
      <c r="S33" s="644"/>
      <c r="T33" s="644"/>
      <c r="U33" s="644"/>
      <c r="V33" s="644"/>
      <c r="W33" s="644"/>
      <c r="X33" s="644"/>
      <c r="Y33" s="645"/>
      <c r="Z33" s="703">
        <v>2.5</v>
      </c>
      <c r="AA33" s="703"/>
      <c r="AB33" s="703"/>
      <c r="AC33" s="703"/>
      <c r="AD33" s="704" t="s">
        <v>130</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36773155</v>
      </c>
      <c r="CS33" s="642"/>
      <c r="CT33" s="642"/>
      <c r="CU33" s="642"/>
      <c r="CV33" s="642"/>
      <c r="CW33" s="642"/>
      <c r="CX33" s="642"/>
      <c r="CY33" s="643"/>
      <c r="CZ33" s="646">
        <v>38.5</v>
      </c>
      <c r="DA33" s="675"/>
      <c r="DB33" s="675"/>
      <c r="DC33" s="676"/>
      <c r="DD33" s="649">
        <v>30099995</v>
      </c>
      <c r="DE33" s="642"/>
      <c r="DF33" s="642"/>
      <c r="DG33" s="642"/>
      <c r="DH33" s="642"/>
      <c r="DI33" s="642"/>
      <c r="DJ33" s="642"/>
      <c r="DK33" s="643"/>
      <c r="DL33" s="649">
        <v>24502081</v>
      </c>
      <c r="DM33" s="642"/>
      <c r="DN33" s="642"/>
      <c r="DO33" s="642"/>
      <c r="DP33" s="642"/>
      <c r="DQ33" s="642"/>
      <c r="DR33" s="642"/>
      <c r="DS33" s="642"/>
      <c r="DT33" s="642"/>
      <c r="DU33" s="642"/>
      <c r="DV33" s="643"/>
      <c r="DW33" s="646">
        <v>41.6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3936010</v>
      </c>
      <c r="S34" s="644"/>
      <c r="T34" s="644"/>
      <c r="U34" s="644"/>
      <c r="V34" s="644"/>
      <c r="W34" s="644"/>
      <c r="X34" s="644"/>
      <c r="Y34" s="645"/>
      <c r="Z34" s="703">
        <v>4</v>
      </c>
      <c r="AA34" s="703"/>
      <c r="AB34" s="703"/>
      <c r="AC34" s="703"/>
      <c r="AD34" s="704">
        <v>572412</v>
      </c>
      <c r="AE34" s="704"/>
      <c r="AF34" s="704"/>
      <c r="AG34" s="704"/>
      <c r="AH34" s="704"/>
      <c r="AI34" s="704"/>
      <c r="AJ34" s="704"/>
      <c r="AK34" s="704"/>
      <c r="AL34" s="646">
        <v>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13689482</v>
      </c>
      <c r="CS34" s="644"/>
      <c r="CT34" s="644"/>
      <c r="CU34" s="644"/>
      <c r="CV34" s="644"/>
      <c r="CW34" s="644"/>
      <c r="CX34" s="644"/>
      <c r="CY34" s="645"/>
      <c r="CZ34" s="646">
        <v>14.3</v>
      </c>
      <c r="DA34" s="675"/>
      <c r="DB34" s="675"/>
      <c r="DC34" s="676"/>
      <c r="DD34" s="649">
        <v>10320145</v>
      </c>
      <c r="DE34" s="644"/>
      <c r="DF34" s="644"/>
      <c r="DG34" s="644"/>
      <c r="DH34" s="644"/>
      <c r="DI34" s="644"/>
      <c r="DJ34" s="644"/>
      <c r="DK34" s="645"/>
      <c r="DL34" s="649">
        <v>10149904</v>
      </c>
      <c r="DM34" s="644"/>
      <c r="DN34" s="644"/>
      <c r="DO34" s="644"/>
      <c r="DP34" s="644"/>
      <c r="DQ34" s="644"/>
      <c r="DR34" s="644"/>
      <c r="DS34" s="644"/>
      <c r="DT34" s="644"/>
      <c r="DU34" s="644"/>
      <c r="DV34" s="645"/>
      <c r="DW34" s="646">
        <v>17.2</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6397700</v>
      </c>
      <c r="S35" s="644"/>
      <c r="T35" s="644"/>
      <c r="U35" s="644"/>
      <c r="V35" s="644"/>
      <c r="W35" s="644"/>
      <c r="X35" s="644"/>
      <c r="Y35" s="645"/>
      <c r="Z35" s="703">
        <v>6.5</v>
      </c>
      <c r="AA35" s="703"/>
      <c r="AB35" s="703"/>
      <c r="AC35" s="703"/>
      <c r="AD35" s="704" t="s">
        <v>228</v>
      </c>
      <c r="AE35" s="704"/>
      <c r="AF35" s="704"/>
      <c r="AG35" s="704"/>
      <c r="AH35" s="704"/>
      <c r="AI35" s="704"/>
      <c r="AJ35" s="704"/>
      <c r="AK35" s="704"/>
      <c r="AL35" s="646" t="s">
        <v>228</v>
      </c>
      <c r="AM35" s="647"/>
      <c r="AN35" s="647"/>
      <c r="AO35" s="705"/>
      <c r="AP35" s="214"/>
      <c r="AQ35" s="709" t="s">
        <v>319</v>
      </c>
      <c r="AR35" s="710"/>
      <c r="AS35" s="710"/>
      <c r="AT35" s="710"/>
      <c r="AU35" s="710"/>
      <c r="AV35" s="710"/>
      <c r="AW35" s="710"/>
      <c r="AX35" s="710"/>
      <c r="AY35" s="711"/>
      <c r="AZ35" s="706">
        <v>14062211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587859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2025822</v>
      </c>
      <c r="CS35" s="642"/>
      <c r="CT35" s="642"/>
      <c r="CU35" s="642"/>
      <c r="CV35" s="642"/>
      <c r="CW35" s="642"/>
      <c r="CX35" s="642"/>
      <c r="CY35" s="643"/>
      <c r="CZ35" s="646">
        <v>2.1</v>
      </c>
      <c r="DA35" s="675"/>
      <c r="DB35" s="675"/>
      <c r="DC35" s="676"/>
      <c r="DD35" s="649">
        <v>1938753</v>
      </c>
      <c r="DE35" s="642"/>
      <c r="DF35" s="642"/>
      <c r="DG35" s="642"/>
      <c r="DH35" s="642"/>
      <c r="DI35" s="642"/>
      <c r="DJ35" s="642"/>
      <c r="DK35" s="643"/>
      <c r="DL35" s="649">
        <v>1936575</v>
      </c>
      <c r="DM35" s="642"/>
      <c r="DN35" s="642"/>
      <c r="DO35" s="642"/>
      <c r="DP35" s="642"/>
      <c r="DQ35" s="642"/>
      <c r="DR35" s="642"/>
      <c r="DS35" s="642"/>
      <c r="DT35" s="642"/>
      <c r="DU35" s="642"/>
      <c r="DV35" s="643"/>
      <c r="DW35" s="646">
        <v>3.3</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228</v>
      </c>
      <c r="AA36" s="703"/>
      <c r="AB36" s="703"/>
      <c r="AC36" s="703"/>
      <c r="AD36" s="704" t="s">
        <v>228</v>
      </c>
      <c r="AE36" s="704"/>
      <c r="AF36" s="704"/>
      <c r="AG36" s="704"/>
      <c r="AH36" s="704"/>
      <c r="AI36" s="704"/>
      <c r="AJ36" s="704"/>
      <c r="AK36" s="704"/>
      <c r="AL36" s="646" t="s">
        <v>228</v>
      </c>
      <c r="AM36" s="647"/>
      <c r="AN36" s="647"/>
      <c r="AO36" s="705"/>
      <c r="AQ36" s="678" t="s">
        <v>323</v>
      </c>
      <c r="AR36" s="679"/>
      <c r="AS36" s="679"/>
      <c r="AT36" s="679"/>
      <c r="AU36" s="679"/>
      <c r="AV36" s="679"/>
      <c r="AW36" s="679"/>
      <c r="AX36" s="679"/>
      <c r="AY36" s="680"/>
      <c r="AZ36" s="641">
        <v>3480869</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-313798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8532246</v>
      </c>
      <c r="CS36" s="644"/>
      <c r="CT36" s="644"/>
      <c r="CU36" s="644"/>
      <c r="CV36" s="644"/>
      <c r="CW36" s="644"/>
      <c r="CX36" s="644"/>
      <c r="CY36" s="645"/>
      <c r="CZ36" s="646">
        <v>8.9</v>
      </c>
      <c r="DA36" s="675"/>
      <c r="DB36" s="675"/>
      <c r="DC36" s="676"/>
      <c r="DD36" s="649">
        <v>8131459</v>
      </c>
      <c r="DE36" s="644"/>
      <c r="DF36" s="644"/>
      <c r="DG36" s="644"/>
      <c r="DH36" s="644"/>
      <c r="DI36" s="644"/>
      <c r="DJ36" s="644"/>
      <c r="DK36" s="645"/>
      <c r="DL36" s="649">
        <v>5868048</v>
      </c>
      <c r="DM36" s="644"/>
      <c r="DN36" s="644"/>
      <c r="DO36" s="644"/>
      <c r="DP36" s="644"/>
      <c r="DQ36" s="644"/>
      <c r="DR36" s="644"/>
      <c r="DS36" s="644"/>
      <c r="DT36" s="644"/>
      <c r="DU36" s="644"/>
      <c r="DV36" s="645"/>
      <c r="DW36" s="646">
        <v>10</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2134400</v>
      </c>
      <c r="S37" s="644"/>
      <c r="T37" s="644"/>
      <c r="U37" s="644"/>
      <c r="V37" s="644"/>
      <c r="W37" s="644"/>
      <c r="X37" s="644"/>
      <c r="Y37" s="645"/>
      <c r="Z37" s="703">
        <v>2.2000000000000002</v>
      </c>
      <c r="AA37" s="703"/>
      <c r="AB37" s="703"/>
      <c r="AC37" s="703"/>
      <c r="AD37" s="704" t="s">
        <v>130</v>
      </c>
      <c r="AE37" s="704"/>
      <c r="AF37" s="704"/>
      <c r="AG37" s="704"/>
      <c r="AH37" s="704"/>
      <c r="AI37" s="704"/>
      <c r="AJ37" s="704"/>
      <c r="AK37" s="704"/>
      <c r="AL37" s="646" t="s">
        <v>228</v>
      </c>
      <c r="AM37" s="647"/>
      <c r="AN37" s="647"/>
      <c r="AO37" s="705"/>
      <c r="AQ37" s="678" t="s">
        <v>327</v>
      </c>
      <c r="AR37" s="679"/>
      <c r="AS37" s="679"/>
      <c r="AT37" s="679"/>
      <c r="AU37" s="679"/>
      <c r="AV37" s="679"/>
      <c r="AW37" s="679"/>
      <c r="AX37" s="679"/>
      <c r="AY37" s="680"/>
      <c r="AZ37" s="641">
        <v>1361266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40515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227778</v>
      </c>
      <c r="CS37" s="642"/>
      <c r="CT37" s="642"/>
      <c r="CU37" s="642"/>
      <c r="CV37" s="642"/>
      <c r="CW37" s="642"/>
      <c r="CX37" s="642"/>
      <c r="CY37" s="643"/>
      <c r="CZ37" s="646">
        <v>0.2</v>
      </c>
      <c r="DA37" s="675"/>
      <c r="DB37" s="675"/>
      <c r="DC37" s="676"/>
      <c r="DD37" s="649">
        <v>227778</v>
      </c>
      <c r="DE37" s="642"/>
      <c r="DF37" s="642"/>
      <c r="DG37" s="642"/>
      <c r="DH37" s="642"/>
      <c r="DI37" s="642"/>
      <c r="DJ37" s="642"/>
      <c r="DK37" s="643"/>
      <c r="DL37" s="649">
        <v>227778</v>
      </c>
      <c r="DM37" s="642"/>
      <c r="DN37" s="642"/>
      <c r="DO37" s="642"/>
      <c r="DP37" s="642"/>
      <c r="DQ37" s="642"/>
      <c r="DR37" s="642"/>
      <c r="DS37" s="642"/>
      <c r="DT37" s="642"/>
      <c r="DU37" s="642"/>
      <c r="DV37" s="643"/>
      <c r="DW37" s="646">
        <v>0.4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97973165</v>
      </c>
      <c r="S38" s="693"/>
      <c r="T38" s="693"/>
      <c r="U38" s="693"/>
      <c r="V38" s="693"/>
      <c r="W38" s="693"/>
      <c r="X38" s="693"/>
      <c r="Y38" s="698"/>
      <c r="Z38" s="699">
        <v>100</v>
      </c>
      <c r="AA38" s="699"/>
      <c r="AB38" s="699"/>
      <c r="AC38" s="699"/>
      <c r="AD38" s="700">
        <v>56800711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212698</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64590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9007378</v>
      </c>
      <c r="CS38" s="644"/>
      <c r="CT38" s="644"/>
      <c r="CU38" s="644"/>
      <c r="CV38" s="644"/>
      <c r="CW38" s="644"/>
      <c r="CX38" s="644"/>
      <c r="CY38" s="645"/>
      <c r="CZ38" s="646">
        <v>9.4</v>
      </c>
      <c r="DA38" s="675"/>
      <c r="DB38" s="675"/>
      <c r="DC38" s="676"/>
      <c r="DD38" s="649">
        <v>7453624</v>
      </c>
      <c r="DE38" s="644"/>
      <c r="DF38" s="644"/>
      <c r="DG38" s="644"/>
      <c r="DH38" s="644"/>
      <c r="DI38" s="644"/>
      <c r="DJ38" s="644"/>
      <c r="DK38" s="645"/>
      <c r="DL38" s="649">
        <v>6219369</v>
      </c>
      <c r="DM38" s="644"/>
      <c r="DN38" s="644"/>
      <c r="DO38" s="644"/>
      <c r="DP38" s="644"/>
      <c r="DQ38" s="644"/>
      <c r="DR38" s="644"/>
      <c r="DS38" s="644"/>
      <c r="DT38" s="644"/>
      <c r="DU38" s="644"/>
      <c r="DV38" s="645"/>
      <c r="DW38" s="646">
        <v>10.6</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16509</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1566564</v>
      </c>
      <c r="CS39" s="642"/>
      <c r="CT39" s="642"/>
      <c r="CU39" s="642"/>
      <c r="CV39" s="642"/>
      <c r="CW39" s="642"/>
      <c r="CX39" s="642"/>
      <c r="CY39" s="643"/>
      <c r="CZ39" s="646">
        <v>1.6</v>
      </c>
      <c r="DA39" s="675"/>
      <c r="DB39" s="675"/>
      <c r="DC39" s="676"/>
      <c r="DD39" s="649">
        <v>1169545</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2858169</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89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1951663</v>
      </c>
      <c r="CS40" s="644"/>
      <c r="CT40" s="644"/>
      <c r="CU40" s="644"/>
      <c r="CV40" s="644"/>
      <c r="CW40" s="644"/>
      <c r="CX40" s="644"/>
      <c r="CY40" s="645"/>
      <c r="CZ40" s="646">
        <v>2</v>
      </c>
      <c r="DA40" s="675"/>
      <c r="DB40" s="675"/>
      <c r="DC40" s="676"/>
      <c r="DD40" s="649">
        <v>1086469</v>
      </c>
      <c r="DE40" s="644"/>
      <c r="DF40" s="644"/>
      <c r="DG40" s="644"/>
      <c r="DH40" s="644"/>
      <c r="DI40" s="644"/>
      <c r="DJ40" s="644"/>
      <c r="DK40" s="645"/>
      <c r="DL40" s="649">
        <v>328185</v>
      </c>
      <c r="DM40" s="644"/>
      <c r="DN40" s="644"/>
      <c r="DO40" s="644"/>
      <c r="DP40" s="644"/>
      <c r="DQ40" s="644"/>
      <c r="DR40" s="644"/>
      <c r="DS40" s="644"/>
      <c r="DT40" s="644"/>
      <c r="DU40" s="644"/>
      <c r="DV40" s="645"/>
      <c r="DW40" s="646">
        <v>0.6</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6132700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11606280</v>
      </c>
      <c r="CS42" s="644"/>
      <c r="CT42" s="644"/>
      <c r="CU42" s="644"/>
      <c r="CV42" s="644"/>
      <c r="CW42" s="644"/>
      <c r="CX42" s="644"/>
      <c r="CY42" s="645"/>
      <c r="CZ42" s="646">
        <v>12.1</v>
      </c>
      <c r="DA42" s="647"/>
      <c r="DB42" s="647"/>
      <c r="DC42" s="648"/>
      <c r="DD42" s="649">
        <v>4453196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551690</v>
      </c>
      <c r="CS43" s="642"/>
      <c r="CT43" s="642"/>
      <c r="CU43" s="642"/>
      <c r="CV43" s="642"/>
      <c r="CW43" s="642"/>
      <c r="CX43" s="642"/>
      <c r="CY43" s="643"/>
      <c r="CZ43" s="646">
        <v>0.6</v>
      </c>
      <c r="DA43" s="675"/>
      <c r="DB43" s="675"/>
      <c r="DC43" s="676"/>
      <c r="DD43" s="649">
        <v>535840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11606280</v>
      </c>
      <c r="CS44" s="644"/>
      <c r="CT44" s="644"/>
      <c r="CU44" s="644"/>
      <c r="CV44" s="644"/>
      <c r="CW44" s="644"/>
      <c r="CX44" s="644"/>
      <c r="CY44" s="645"/>
      <c r="CZ44" s="646">
        <v>12.1</v>
      </c>
      <c r="DA44" s="647"/>
      <c r="DB44" s="647"/>
      <c r="DC44" s="648"/>
      <c r="DD44" s="649">
        <v>4453196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3307339</v>
      </c>
      <c r="CS45" s="642"/>
      <c r="CT45" s="642"/>
      <c r="CU45" s="642"/>
      <c r="CV45" s="642"/>
      <c r="CW45" s="642"/>
      <c r="CX45" s="642"/>
      <c r="CY45" s="643"/>
      <c r="CZ45" s="646">
        <v>3.5</v>
      </c>
      <c r="DA45" s="675"/>
      <c r="DB45" s="675"/>
      <c r="DC45" s="676"/>
      <c r="DD45" s="649">
        <v>193177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8134652</v>
      </c>
      <c r="CS46" s="644"/>
      <c r="CT46" s="644"/>
      <c r="CU46" s="644"/>
      <c r="CV46" s="644"/>
      <c r="CW46" s="644"/>
      <c r="CX46" s="644"/>
      <c r="CY46" s="645"/>
      <c r="CZ46" s="646">
        <v>8.5</v>
      </c>
      <c r="DA46" s="647"/>
      <c r="DB46" s="647"/>
      <c r="DC46" s="648"/>
      <c r="DD46" s="649">
        <v>4207130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353</v>
      </c>
      <c r="CS47" s="642"/>
      <c r="CT47" s="642"/>
      <c r="CU47" s="642"/>
      <c r="CV47" s="642"/>
      <c r="CW47" s="642"/>
      <c r="CX47" s="642"/>
      <c r="CY47" s="643"/>
      <c r="CZ47" s="646" t="s">
        <v>228</v>
      </c>
      <c r="DA47" s="675"/>
      <c r="DB47" s="675"/>
      <c r="DC47" s="676"/>
      <c r="DD47" s="649" t="s">
        <v>353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353</v>
      </c>
      <c r="CS48" s="644"/>
      <c r="CT48" s="644"/>
      <c r="CU48" s="644"/>
      <c r="CV48" s="644"/>
      <c r="CW48" s="644"/>
      <c r="CX48" s="644"/>
      <c r="CY48" s="645"/>
      <c r="CZ48" s="646" t="s">
        <v>228</v>
      </c>
      <c r="DA48" s="647"/>
      <c r="DB48" s="647"/>
      <c r="DC48" s="648"/>
      <c r="DD48" s="649" t="s">
        <v>353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95595893</v>
      </c>
      <c r="CS49" s="657"/>
      <c r="CT49" s="657"/>
      <c r="CU49" s="657"/>
      <c r="CV49" s="657"/>
      <c r="CW49" s="657"/>
      <c r="CX49" s="657"/>
      <c r="CY49" s="658"/>
      <c r="CZ49" s="659">
        <v>100</v>
      </c>
      <c r="DA49" s="660"/>
      <c r="DB49" s="660"/>
      <c r="DC49" s="661"/>
      <c r="DD49" s="662">
        <v>64172704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jVhfasfK39qcW9ffkbAASIXV+5D4/mNAsC2SbgyeOZoHyE2ulNNXK5a5wuvJVXIdwer3y6RrDdN6uucy6eEhA==" saltValue="jTNWoJvK+2oNQOSYBQf2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97897</v>
      </c>
      <c r="R7" s="1174"/>
      <c r="S7" s="1174"/>
      <c r="T7" s="1174"/>
      <c r="U7" s="1174"/>
      <c r="V7" s="1174">
        <v>95519</v>
      </c>
      <c r="W7" s="1174"/>
      <c r="X7" s="1174"/>
      <c r="Y7" s="1174"/>
      <c r="Z7" s="1174"/>
      <c r="AA7" s="1174">
        <v>2377</v>
      </c>
      <c r="AB7" s="1174"/>
      <c r="AC7" s="1174"/>
      <c r="AD7" s="1174"/>
      <c r="AE7" s="1175"/>
      <c r="AF7" s="1176">
        <v>2147</v>
      </c>
      <c r="AG7" s="1177"/>
      <c r="AH7" s="1177"/>
      <c r="AI7" s="1177"/>
      <c r="AJ7" s="1178"/>
      <c r="AK7" s="1160">
        <v>682</v>
      </c>
      <c r="AL7" s="1161"/>
      <c r="AM7" s="1161"/>
      <c r="AN7" s="1161"/>
      <c r="AO7" s="1161"/>
      <c r="AP7" s="1161">
        <v>79001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t="s">
        <v>569</v>
      </c>
      <c r="CI7" s="1158"/>
      <c r="CJ7" s="1158"/>
      <c r="CK7" s="1158"/>
      <c r="CL7" s="1159"/>
      <c r="CM7" s="1157">
        <v>182</v>
      </c>
      <c r="CN7" s="1158"/>
      <c r="CO7" s="1158"/>
      <c r="CP7" s="1158"/>
      <c r="CQ7" s="1159"/>
      <c r="CR7" s="1157">
        <v>100</v>
      </c>
      <c r="CS7" s="1158"/>
      <c r="CT7" s="1158"/>
      <c r="CU7" s="1158"/>
      <c r="CV7" s="1159"/>
      <c r="CW7" s="1157">
        <v>177</v>
      </c>
      <c r="CX7" s="1158"/>
      <c r="CY7" s="1158"/>
      <c r="CZ7" s="1158"/>
      <c r="DA7" s="1159"/>
      <c r="DB7" s="1157">
        <v>26</v>
      </c>
      <c r="DC7" s="1158"/>
      <c r="DD7" s="1158"/>
      <c r="DE7" s="1158"/>
      <c r="DF7" s="1159"/>
      <c r="DG7" s="1157" t="s">
        <v>570</v>
      </c>
      <c r="DH7" s="1158"/>
      <c r="DI7" s="1158"/>
      <c r="DJ7" s="1158"/>
      <c r="DK7" s="1159"/>
      <c r="DL7" s="1157" t="s">
        <v>569</v>
      </c>
      <c r="DM7" s="1158"/>
      <c r="DN7" s="1158"/>
      <c r="DO7" s="1158"/>
      <c r="DP7" s="1159"/>
      <c r="DQ7" s="1157" t="s">
        <v>570</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243</v>
      </c>
      <c r="R8" s="1113"/>
      <c r="S8" s="1113"/>
      <c r="T8" s="1113"/>
      <c r="U8" s="1113"/>
      <c r="V8" s="1113">
        <v>243</v>
      </c>
      <c r="W8" s="1113"/>
      <c r="X8" s="1113"/>
      <c r="Y8" s="1113"/>
      <c r="Z8" s="1113"/>
      <c r="AA8" s="1113" t="s">
        <v>567</v>
      </c>
      <c r="AB8" s="1113"/>
      <c r="AC8" s="1113"/>
      <c r="AD8" s="1113"/>
      <c r="AE8" s="1114"/>
      <c r="AF8" s="1088" t="s">
        <v>228</v>
      </c>
      <c r="AG8" s="1089"/>
      <c r="AH8" s="1089"/>
      <c r="AI8" s="1089"/>
      <c r="AJ8" s="1090"/>
      <c r="AK8" s="1155">
        <v>243</v>
      </c>
      <c r="AL8" s="1156"/>
      <c r="AM8" s="1156"/>
      <c r="AN8" s="1156"/>
      <c r="AO8" s="1156"/>
      <c r="AP8" s="1156">
        <v>1138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578</v>
      </c>
      <c r="BT8" s="1084"/>
      <c r="BU8" s="1084"/>
      <c r="BV8" s="1084"/>
      <c r="BW8" s="1084"/>
      <c r="BX8" s="1084"/>
      <c r="BY8" s="1084"/>
      <c r="BZ8" s="1084"/>
      <c r="CA8" s="1084"/>
      <c r="CB8" s="1084"/>
      <c r="CC8" s="1084"/>
      <c r="CD8" s="1084"/>
      <c r="CE8" s="1084"/>
      <c r="CF8" s="1084"/>
      <c r="CG8" s="1085"/>
      <c r="CH8" s="1058" t="s">
        <v>571</v>
      </c>
      <c r="CI8" s="1059"/>
      <c r="CJ8" s="1059"/>
      <c r="CK8" s="1059"/>
      <c r="CL8" s="1060"/>
      <c r="CM8" s="1058">
        <v>61</v>
      </c>
      <c r="CN8" s="1059"/>
      <c r="CO8" s="1059"/>
      <c r="CP8" s="1059"/>
      <c r="CQ8" s="1060"/>
      <c r="CR8" s="1058">
        <v>10</v>
      </c>
      <c r="CS8" s="1059"/>
      <c r="CT8" s="1059"/>
      <c r="CU8" s="1059"/>
      <c r="CV8" s="1060"/>
      <c r="CW8" s="1058">
        <v>123</v>
      </c>
      <c r="CX8" s="1059"/>
      <c r="CY8" s="1059"/>
      <c r="CZ8" s="1059"/>
      <c r="DA8" s="1060"/>
      <c r="DB8" s="1058" t="s">
        <v>571</v>
      </c>
      <c r="DC8" s="1059"/>
      <c r="DD8" s="1059"/>
      <c r="DE8" s="1059"/>
      <c r="DF8" s="1060"/>
      <c r="DG8" s="1058">
        <v>8211</v>
      </c>
      <c r="DH8" s="1059"/>
      <c r="DI8" s="1059"/>
      <c r="DJ8" s="1059"/>
      <c r="DK8" s="1060"/>
      <c r="DL8" s="1058" t="s">
        <v>570</v>
      </c>
      <c r="DM8" s="1059"/>
      <c r="DN8" s="1059"/>
      <c r="DO8" s="1059"/>
      <c r="DP8" s="1060"/>
      <c r="DQ8" s="1058">
        <v>8200</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20</v>
      </c>
      <c r="R9" s="1113"/>
      <c r="S9" s="1113"/>
      <c r="T9" s="1113"/>
      <c r="U9" s="1113"/>
      <c r="V9" s="1113">
        <v>20</v>
      </c>
      <c r="W9" s="1113"/>
      <c r="X9" s="1113"/>
      <c r="Y9" s="1113"/>
      <c r="Z9" s="1113"/>
      <c r="AA9" s="1113" t="s">
        <v>567</v>
      </c>
      <c r="AB9" s="1113"/>
      <c r="AC9" s="1113"/>
      <c r="AD9" s="1113"/>
      <c r="AE9" s="1114"/>
      <c r="AF9" s="1088" t="s">
        <v>381</v>
      </c>
      <c r="AG9" s="1089"/>
      <c r="AH9" s="1089"/>
      <c r="AI9" s="1089"/>
      <c r="AJ9" s="1090"/>
      <c r="AK9" s="1155">
        <v>13</v>
      </c>
      <c r="AL9" s="1156"/>
      <c r="AM9" s="1156"/>
      <c r="AN9" s="1156"/>
      <c r="AO9" s="1156"/>
      <c r="AP9" s="1156" t="s">
        <v>567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579</v>
      </c>
      <c r="BT9" s="1084"/>
      <c r="BU9" s="1084"/>
      <c r="BV9" s="1084"/>
      <c r="BW9" s="1084"/>
      <c r="BX9" s="1084"/>
      <c r="BY9" s="1084"/>
      <c r="BZ9" s="1084"/>
      <c r="CA9" s="1084"/>
      <c r="CB9" s="1084"/>
      <c r="CC9" s="1084"/>
      <c r="CD9" s="1084"/>
      <c r="CE9" s="1084"/>
      <c r="CF9" s="1084"/>
      <c r="CG9" s="1085"/>
      <c r="CH9" s="1058">
        <v>-1</v>
      </c>
      <c r="CI9" s="1059"/>
      <c r="CJ9" s="1059"/>
      <c r="CK9" s="1059"/>
      <c r="CL9" s="1060"/>
      <c r="CM9" s="1058">
        <v>28</v>
      </c>
      <c r="CN9" s="1059"/>
      <c r="CO9" s="1059"/>
      <c r="CP9" s="1059"/>
      <c r="CQ9" s="1060"/>
      <c r="CR9" s="1058">
        <v>10</v>
      </c>
      <c r="CS9" s="1059"/>
      <c r="CT9" s="1059"/>
      <c r="CU9" s="1059"/>
      <c r="CV9" s="1060"/>
      <c r="CW9" s="1058">
        <v>90</v>
      </c>
      <c r="CX9" s="1059"/>
      <c r="CY9" s="1059"/>
      <c r="CZ9" s="1059"/>
      <c r="DA9" s="1060"/>
      <c r="DB9" s="1058" t="s">
        <v>570</v>
      </c>
      <c r="DC9" s="1059"/>
      <c r="DD9" s="1059"/>
      <c r="DE9" s="1059"/>
      <c r="DF9" s="1060"/>
      <c r="DG9" s="1058" t="s">
        <v>569</v>
      </c>
      <c r="DH9" s="1059"/>
      <c r="DI9" s="1059"/>
      <c r="DJ9" s="1059"/>
      <c r="DK9" s="1060"/>
      <c r="DL9" s="1058" t="s">
        <v>570</v>
      </c>
      <c r="DM9" s="1059"/>
      <c r="DN9" s="1059"/>
      <c r="DO9" s="1059"/>
      <c r="DP9" s="1060"/>
      <c r="DQ9" s="1058" t="s">
        <v>570</v>
      </c>
      <c r="DR9" s="1059"/>
      <c r="DS9" s="1059"/>
      <c r="DT9" s="1059"/>
      <c r="DU9" s="1060"/>
      <c r="DV9" s="1061"/>
      <c r="DW9" s="1062"/>
      <c r="DX9" s="1062"/>
      <c r="DY9" s="1062"/>
      <c r="DZ9" s="1063"/>
      <c r="EA9" s="234"/>
    </row>
    <row r="10" spans="1:131" s="235" customFormat="1" ht="26.25" customHeight="1" x14ac:dyDescent="0.15">
      <c r="A10" s="241">
        <v>4</v>
      </c>
      <c r="B10" s="1106" t="s">
        <v>382</v>
      </c>
      <c r="C10" s="1107"/>
      <c r="D10" s="1107"/>
      <c r="E10" s="1107"/>
      <c r="F10" s="1107"/>
      <c r="G10" s="1107"/>
      <c r="H10" s="1107"/>
      <c r="I10" s="1107"/>
      <c r="J10" s="1107"/>
      <c r="K10" s="1107"/>
      <c r="L10" s="1107"/>
      <c r="M10" s="1107"/>
      <c r="N10" s="1107"/>
      <c r="O10" s="1107"/>
      <c r="P10" s="1108"/>
      <c r="Q10" s="1112">
        <v>152</v>
      </c>
      <c r="R10" s="1113"/>
      <c r="S10" s="1113"/>
      <c r="T10" s="1113"/>
      <c r="U10" s="1113"/>
      <c r="V10" s="1113">
        <v>152</v>
      </c>
      <c r="W10" s="1113"/>
      <c r="X10" s="1113"/>
      <c r="Y10" s="1113"/>
      <c r="Z10" s="1113"/>
      <c r="AA10" s="1113" t="s">
        <v>567</v>
      </c>
      <c r="AB10" s="1113"/>
      <c r="AC10" s="1113"/>
      <c r="AD10" s="1113"/>
      <c r="AE10" s="1114"/>
      <c r="AF10" s="1088" t="s">
        <v>228</v>
      </c>
      <c r="AG10" s="1089"/>
      <c r="AH10" s="1089"/>
      <c r="AI10" s="1089"/>
      <c r="AJ10" s="1090"/>
      <c r="AK10" s="1155">
        <v>74</v>
      </c>
      <c r="AL10" s="1156"/>
      <c r="AM10" s="1156"/>
      <c r="AN10" s="1156"/>
      <c r="AO10" s="1156"/>
      <c r="AP10" s="1156" t="s">
        <v>567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580</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5</v>
      </c>
      <c r="CN10" s="1059"/>
      <c r="CO10" s="1059"/>
      <c r="CP10" s="1059"/>
      <c r="CQ10" s="1060"/>
      <c r="CR10" s="1058">
        <v>3</v>
      </c>
      <c r="CS10" s="1059"/>
      <c r="CT10" s="1059"/>
      <c r="CU10" s="1059"/>
      <c r="CV10" s="1060"/>
      <c r="CW10" s="1058">
        <v>578</v>
      </c>
      <c r="CX10" s="1059"/>
      <c r="CY10" s="1059"/>
      <c r="CZ10" s="1059"/>
      <c r="DA10" s="1060"/>
      <c r="DB10" s="1058" t="s">
        <v>571</v>
      </c>
      <c r="DC10" s="1059"/>
      <c r="DD10" s="1059"/>
      <c r="DE10" s="1059"/>
      <c r="DF10" s="1060"/>
      <c r="DG10" s="1058" t="s">
        <v>569</v>
      </c>
      <c r="DH10" s="1059"/>
      <c r="DI10" s="1059"/>
      <c r="DJ10" s="1059"/>
      <c r="DK10" s="1060"/>
      <c r="DL10" s="1058" t="s">
        <v>570</v>
      </c>
      <c r="DM10" s="1059"/>
      <c r="DN10" s="1059"/>
      <c r="DO10" s="1059"/>
      <c r="DP10" s="1060"/>
      <c r="DQ10" s="1058" t="s">
        <v>570</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581</v>
      </c>
      <c r="BT11" s="1084"/>
      <c r="BU11" s="1084"/>
      <c r="BV11" s="1084"/>
      <c r="BW11" s="1084"/>
      <c r="BX11" s="1084"/>
      <c r="BY11" s="1084"/>
      <c r="BZ11" s="1084"/>
      <c r="CA11" s="1084"/>
      <c r="CB11" s="1084"/>
      <c r="CC11" s="1084"/>
      <c r="CD11" s="1084"/>
      <c r="CE11" s="1084"/>
      <c r="CF11" s="1084"/>
      <c r="CG11" s="1085"/>
      <c r="CH11" s="1058" t="s">
        <v>570</v>
      </c>
      <c r="CI11" s="1059"/>
      <c r="CJ11" s="1059"/>
      <c r="CK11" s="1059"/>
      <c r="CL11" s="1060"/>
      <c r="CM11" s="1058">
        <v>10</v>
      </c>
      <c r="CN11" s="1059"/>
      <c r="CO11" s="1059"/>
      <c r="CP11" s="1059"/>
      <c r="CQ11" s="1060"/>
      <c r="CR11" s="1058">
        <v>10</v>
      </c>
      <c r="CS11" s="1059"/>
      <c r="CT11" s="1059"/>
      <c r="CU11" s="1059"/>
      <c r="CV11" s="1060"/>
      <c r="CW11" s="1058">
        <v>728</v>
      </c>
      <c r="CX11" s="1059"/>
      <c r="CY11" s="1059"/>
      <c r="CZ11" s="1059"/>
      <c r="DA11" s="1060"/>
      <c r="DB11" s="1058" t="s">
        <v>569</v>
      </c>
      <c r="DC11" s="1059"/>
      <c r="DD11" s="1059"/>
      <c r="DE11" s="1059"/>
      <c r="DF11" s="1060"/>
      <c r="DG11" s="1058" t="s">
        <v>569</v>
      </c>
      <c r="DH11" s="1059"/>
      <c r="DI11" s="1059"/>
      <c r="DJ11" s="1059"/>
      <c r="DK11" s="1060"/>
      <c r="DL11" s="1058" t="s">
        <v>570</v>
      </c>
      <c r="DM11" s="1059"/>
      <c r="DN11" s="1059"/>
      <c r="DO11" s="1059"/>
      <c r="DP11" s="1060"/>
      <c r="DQ11" s="1058" t="s">
        <v>586</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582</v>
      </c>
      <c r="BT12" s="1084"/>
      <c r="BU12" s="1084"/>
      <c r="BV12" s="1084"/>
      <c r="BW12" s="1084"/>
      <c r="BX12" s="1084"/>
      <c r="BY12" s="1084"/>
      <c r="BZ12" s="1084"/>
      <c r="CA12" s="1084"/>
      <c r="CB12" s="1084"/>
      <c r="CC12" s="1084"/>
      <c r="CD12" s="1084"/>
      <c r="CE12" s="1084"/>
      <c r="CF12" s="1084"/>
      <c r="CG12" s="1085"/>
      <c r="CH12" s="1058">
        <v>61</v>
      </c>
      <c r="CI12" s="1059"/>
      <c r="CJ12" s="1059"/>
      <c r="CK12" s="1059"/>
      <c r="CL12" s="1060"/>
      <c r="CM12" s="1058">
        <v>438</v>
      </c>
      <c r="CN12" s="1059"/>
      <c r="CO12" s="1059"/>
      <c r="CP12" s="1059"/>
      <c r="CQ12" s="1060"/>
      <c r="CR12" s="1058">
        <v>206</v>
      </c>
      <c r="CS12" s="1059"/>
      <c r="CT12" s="1059"/>
      <c r="CU12" s="1059"/>
      <c r="CV12" s="1060"/>
      <c r="CW12" s="1058" t="s">
        <v>570</v>
      </c>
      <c r="CX12" s="1059"/>
      <c r="CY12" s="1059"/>
      <c r="CZ12" s="1059"/>
      <c r="DA12" s="1060"/>
      <c r="DB12" s="1058">
        <v>981</v>
      </c>
      <c r="DC12" s="1059"/>
      <c r="DD12" s="1059"/>
      <c r="DE12" s="1059"/>
      <c r="DF12" s="1060"/>
      <c r="DG12" s="1058" t="s">
        <v>569</v>
      </c>
      <c r="DH12" s="1059"/>
      <c r="DI12" s="1059"/>
      <c r="DJ12" s="1059"/>
      <c r="DK12" s="1060"/>
      <c r="DL12" s="1058" t="s">
        <v>570</v>
      </c>
      <c r="DM12" s="1059"/>
      <c r="DN12" s="1059"/>
      <c r="DO12" s="1059"/>
      <c r="DP12" s="1060"/>
      <c r="DQ12" s="1058" t="s">
        <v>585</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583</v>
      </c>
      <c r="BT13" s="1084"/>
      <c r="BU13" s="1084"/>
      <c r="BV13" s="1084"/>
      <c r="BW13" s="1084"/>
      <c r="BX13" s="1084"/>
      <c r="BY13" s="1084"/>
      <c r="BZ13" s="1084"/>
      <c r="CA13" s="1084"/>
      <c r="CB13" s="1084"/>
      <c r="CC13" s="1084"/>
      <c r="CD13" s="1084"/>
      <c r="CE13" s="1084"/>
      <c r="CF13" s="1084"/>
      <c r="CG13" s="1085"/>
      <c r="CH13" s="1058">
        <v>-2</v>
      </c>
      <c r="CI13" s="1059"/>
      <c r="CJ13" s="1059"/>
      <c r="CK13" s="1059"/>
      <c r="CL13" s="1060"/>
      <c r="CM13" s="1058">
        <v>18</v>
      </c>
      <c r="CN13" s="1059"/>
      <c r="CO13" s="1059"/>
      <c r="CP13" s="1059"/>
      <c r="CQ13" s="1060"/>
      <c r="CR13" s="1058">
        <v>10</v>
      </c>
      <c r="CS13" s="1059"/>
      <c r="CT13" s="1059"/>
      <c r="CU13" s="1059"/>
      <c r="CV13" s="1060"/>
      <c r="CW13" s="1058" t="s">
        <v>584</v>
      </c>
      <c r="CX13" s="1059"/>
      <c r="CY13" s="1059"/>
      <c r="CZ13" s="1059"/>
      <c r="DA13" s="1060"/>
      <c r="DB13" s="1058" t="s">
        <v>570</v>
      </c>
      <c r="DC13" s="1059"/>
      <c r="DD13" s="1059"/>
      <c r="DE13" s="1059"/>
      <c r="DF13" s="1060"/>
      <c r="DG13" s="1058" t="s">
        <v>570</v>
      </c>
      <c r="DH13" s="1059"/>
      <c r="DI13" s="1059"/>
      <c r="DJ13" s="1059"/>
      <c r="DK13" s="1060"/>
      <c r="DL13" s="1058" t="s">
        <v>585</v>
      </c>
      <c r="DM13" s="1059"/>
      <c r="DN13" s="1059"/>
      <c r="DO13" s="1059"/>
      <c r="DP13" s="1060"/>
      <c r="DQ13" s="1058" t="s">
        <v>587</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98041</v>
      </c>
      <c r="R23" s="1138"/>
      <c r="S23" s="1138"/>
      <c r="T23" s="1138"/>
      <c r="U23" s="1138"/>
      <c r="V23" s="1138">
        <v>95663</v>
      </c>
      <c r="W23" s="1138"/>
      <c r="X23" s="1138"/>
      <c r="Y23" s="1138"/>
      <c r="Z23" s="1138"/>
      <c r="AA23" s="1138">
        <v>2377</v>
      </c>
      <c r="AB23" s="1138"/>
      <c r="AC23" s="1138"/>
      <c r="AD23" s="1138"/>
      <c r="AE23" s="1139"/>
      <c r="AF23" s="1140">
        <v>2147</v>
      </c>
      <c r="AG23" s="1138"/>
      <c r="AH23" s="1138"/>
      <c r="AI23" s="1138"/>
      <c r="AJ23" s="1141"/>
      <c r="AK23" s="1142"/>
      <c r="AL23" s="1143"/>
      <c r="AM23" s="1143"/>
      <c r="AN23" s="1143"/>
      <c r="AO23" s="1143"/>
      <c r="AP23" s="1138">
        <v>80139</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32567</v>
      </c>
      <c r="R28" s="1123"/>
      <c r="S28" s="1123"/>
      <c r="T28" s="1123"/>
      <c r="U28" s="1123"/>
      <c r="V28" s="1123">
        <v>31979</v>
      </c>
      <c r="W28" s="1123"/>
      <c r="X28" s="1123"/>
      <c r="Y28" s="1123"/>
      <c r="Z28" s="1123"/>
      <c r="AA28" s="1123">
        <v>588</v>
      </c>
      <c r="AB28" s="1123"/>
      <c r="AC28" s="1123"/>
      <c r="AD28" s="1123"/>
      <c r="AE28" s="1124"/>
      <c r="AF28" s="1125">
        <v>588</v>
      </c>
      <c r="AG28" s="1123"/>
      <c r="AH28" s="1123"/>
      <c r="AI28" s="1123"/>
      <c r="AJ28" s="1126"/>
      <c r="AK28" s="1127">
        <v>2729</v>
      </c>
      <c r="AL28" s="1115"/>
      <c r="AM28" s="1115"/>
      <c r="AN28" s="1115"/>
      <c r="AO28" s="1115"/>
      <c r="AP28" s="1115" t="s">
        <v>567</v>
      </c>
      <c r="AQ28" s="1115"/>
      <c r="AR28" s="1115"/>
      <c r="AS28" s="1115"/>
      <c r="AT28" s="1115"/>
      <c r="AU28" s="1115" t="s">
        <v>568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4377</v>
      </c>
      <c r="R29" s="1113"/>
      <c r="S29" s="1113"/>
      <c r="T29" s="1113"/>
      <c r="U29" s="1113"/>
      <c r="V29" s="1113">
        <v>4269</v>
      </c>
      <c r="W29" s="1113"/>
      <c r="X29" s="1113"/>
      <c r="Y29" s="1113"/>
      <c r="Z29" s="1113"/>
      <c r="AA29" s="1113">
        <v>108</v>
      </c>
      <c r="AB29" s="1113"/>
      <c r="AC29" s="1113"/>
      <c r="AD29" s="1113"/>
      <c r="AE29" s="1114"/>
      <c r="AF29" s="1088">
        <v>108</v>
      </c>
      <c r="AG29" s="1089"/>
      <c r="AH29" s="1089"/>
      <c r="AI29" s="1089"/>
      <c r="AJ29" s="1090"/>
      <c r="AK29" s="1049">
        <v>618</v>
      </c>
      <c r="AL29" s="1040"/>
      <c r="AM29" s="1040"/>
      <c r="AN29" s="1040"/>
      <c r="AO29" s="1040"/>
      <c r="AP29" s="1040" t="s">
        <v>567</v>
      </c>
      <c r="AQ29" s="1040"/>
      <c r="AR29" s="1040"/>
      <c r="AS29" s="1040"/>
      <c r="AT29" s="1040"/>
      <c r="AU29" s="1040" t="s">
        <v>567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19943</v>
      </c>
      <c r="R30" s="1113"/>
      <c r="S30" s="1113"/>
      <c r="T30" s="1113"/>
      <c r="U30" s="1113"/>
      <c r="V30" s="1113">
        <v>19472</v>
      </c>
      <c r="W30" s="1113"/>
      <c r="X30" s="1113"/>
      <c r="Y30" s="1113"/>
      <c r="Z30" s="1113"/>
      <c r="AA30" s="1113">
        <v>471</v>
      </c>
      <c r="AB30" s="1113"/>
      <c r="AC30" s="1113"/>
      <c r="AD30" s="1113"/>
      <c r="AE30" s="1114"/>
      <c r="AF30" s="1088">
        <v>471</v>
      </c>
      <c r="AG30" s="1089"/>
      <c r="AH30" s="1089"/>
      <c r="AI30" s="1089"/>
      <c r="AJ30" s="1090"/>
      <c r="AK30" s="1049">
        <v>2565</v>
      </c>
      <c r="AL30" s="1040"/>
      <c r="AM30" s="1040"/>
      <c r="AN30" s="1040"/>
      <c r="AO30" s="1040"/>
      <c r="AP30" s="1040" t="s">
        <v>568</v>
      </c>
      <c r="AQ30" s="1040"/>
      <c r="AR30" s="1040"/>
      <c r="AS30" s="1040"/>
      <c r="AT30" s="1040"/>
      <c r="AU30" s="1040" t="s">
        <v>567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93</v>
      </c>
      <c r="R31" s="1113"/>
      <c r="S31" s="1113"/>
      <c r="T31" s="1113"/>
      <c r="U31" s="1113"/>
      <c r="V31" s="1113">
        <v>93</v>
      </c>
      <c r="W31" s="1113"/>
      <c r="X31" s="1113"/>
      <c r="Y31" s="1113"/>
      <c r="Z31" s="1113"/>
      <c r="AA31" s="1113" t="s">
        <v>567</v>
      </c>
      <c r="AB31" s="1113"/>
      <c r="AC31" s="1113"/>
      <c r="AD31" s="1113"/>
      <c r="AE31" s="1114"/>
      <c r="AF31" s="1088" t="s">
        <v>228</v>
      </c>
      <c r="AG31" s="1089"/>
      <c r="AH31" s="1089"/>
      <c r="AI31" s="1089"/>
      <c r="AJ31" s="1090"/>
      <c r="AK31" s="1049">
        <v>17</v>
      </c>
      <c r="AL31" s="1040"/>
      <c r="AM31" s="1040"/>
      <c r="AN31" s="1040"/>
      <c r="AO31" s="1040"/>
      <c r="AP31" s="1040" t="s">
        <v>567</v>
      </c>
      <c r="AQ31" s="1040"/>
      <c r="AR31" s="1040"/>
      <c r="AS31" s="1040"/>
      <c r="AT31" s="1040"/>
      <c r="AU31" s="1040" t="s">
        <v>567</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5672</v>
      </c>
      <c r="R32" s="1113"/>
      <c r="S32" s="1113"/>
      <c r="T32" s="1113"/>
      <c r="U32" s="1113"/>
      <c r="V32" s="1113">
        <v>4894</v>
      </c>
      <c r="W32" s="1113"/>
      <c r="X32" s="1113"/>
      <c r="Y32" s="1113"/>
      <c r="Z32" s="1113"/>
      <c r="AA32" s="1113">
        <v>778</v>
      </c>
      <c r="AB32" s="1113"/>
      <c r="AC32" s="1113"/>
      <c r="AD32" s="1113"/>
      <c r="AE32" s="1114"/>
      <c r="AF32" s="1088">
        <v>2758</v>
      </c>
      <c r="AG32" s="1089"/>
      <c r="AH32" s="1089"/>
      <c r="AI32" s="1089"/>
      <c r="AJ32" s="1090"/>
      <c r="AK32" s="1049">
        <v>13</v>
      </c>
      <c r="AL32" s="1040"/>
      <c r="AM32" s="1040"/>
      <c r="AN32" s="1040"/>
      <c r="AO32" s="1040"/>
      <c r="AP32" s="1040">
        <v>3007</v>
      </c>
      <c r="AQ32" s="1040"/>
      <c r="AR32" s="1040"/>
      <c r="AS32" s="1040"/>
      <c r="AT32" s="1040"/>
      <c r="AU32" s="1040">
        <v>603</v>
      </c>
      <c r="AV32" s="1040"/>
      <c r="AW32" s="1040"/>
      <c r="AX32" s="1040"/>
      <c r="AY32" s="1040"/>
      <c r="AZ32" s="1111" t="s">
        <v>570</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16589</v>
      </c>
      <c r="R33" s="1113"/>
      <c r="S33" s="1113"/>
      <c r="T33" s="1113"/>
      <c r="U33" s="1113"/>
      <c r="V33" s="1113">
        <v>15678</v>
      </c>
      <c r="W33" s="1113"/>
      <c r="X33" s="1113"/>
      <c r="Y33" s="1113"/>
      <c r="Z33" s="1113"/>
      <c r="AA33" s="1113">
        <v>911</v>
      </c>
      <c r="AB33" s="1113"/>
      <c r="AC33" s="1113"/>
      <c r="AD33" s="1113"/>
      <c r="AE33" s="1114"/>
      <c r="AF33" s="1088">
        <v>7694</v>
      </c>
      <c r="AG33" s="1089"/>
      <c r="AH33" s="1089"/>
      <c r="AI33" s="1089"/>
      <c r="AJ33" s="1090"/>
      <c r="AK33" s="1049">
        <v>649</v>
      </c>
      <c r="AL33" s="1040"/>
      <c r="AM33" s="1040"/>
      <c r="AN33" s="1040"/>
      <c r="AO33" s="1040"/>
      <c r="AP33" s="1040">
        <v>8704</v>
      </c>
      <c r="AQ33" s="1040"/>
      <c r="AR33" s="1040"/>
      <c r="AS33" s="1040"/>
      <c r="AT33" s="1040"/>
      <c r="AU33" s="1040">
        <v>6432</v>
      </c>
      <c r="AV33" s="1040"/>
      <c r="AW33" s="1040"/>
      <c r="AX33" s="1040"/>
      <c r="AY33" s="1040"/>
      <c r="AZ33" s="1111" t="s">
        <v>569</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6944</v>
      </c>
      <c r="R34" s="1113"/>
      <c r="S34" s="1113"/>
      <c r="T34" s="1113"/>
      <c r="U34" s="1113"/>
      <c r="V34" s="1113">
        <v>6944</v>
      </c>
      <c r="W34" s="1113"/>
      <c r="X34" s="1113"/>
      <c r="Y34" s="1113"/>
      <c r="Z34" s="1113"/>
      <c r="AA34" s="1113" t="s">
        <v>567</v>
      </c>
      <c r="AB34" s="1113"/>
      <c r="AC34" s="1113"/>
      <c r="AD34" s="1113"/>
      <c r="AE34" s="1114"/>
      <c r="AF34" s="1088">
        <v>19</v>
      </c>
      <c r="AG34" s="1089"/>
      <c r="AH34" s="1089"/>
      <c r="AI34" s="1089"/>
      <c r="AJ34" s="1090"/>
      <c r="AK34" s="1049">
        <v>3487</v>
      </c>
      <c r="AL34" s="1040"/>
      <c r="AM34" s="1040"/>
      <c r="AN34" s="1040"/>
      <c r="AO34" s="1040"/>
      <c r="AP34" s="1040">
        <v>45298</v>
      </c>
      <c r="AQ34" s="1040"/>
      <c r="AR34" s="1040"/>
      <c r="AS34" s="1040"/>
      <c r="AT34" s="1040"/>
      <c r="AU34" s="1040">
        <v>31075</v>
      </c>
      <c r="AV34" s="1040"/>
      <c r="AW34" s="1040"/>
      <c r="AX34" s="1040"/>
      <c r="AY34" s="1040"/>
      <c r="AZ34" s="1111" t="s">
        <v>571</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392</v>
      </c>
      <c r="R35" s="1113"/>
      <c r="S35" s="1113"/>
      <c r="T35" s="1113"/>
      <c r="U35" s="1113"/>
      <c r="V35" s="1113">
        <v>379</v>
      </c>
      <c r="W35" s="1113"/>
      <c r="X35" s="1113"/>
      <c r="Y35" s="1113"/>
      <c r="Z35" s="1113"/>
      <c r="AA35" s="1113">
        <v>12</v>
      </c>
      <c r="AB35" s="1113"/>
      <c r="AC35" s="1113"/>
      <c r="AD35" s="1113"/>
      <c r="AE35" s="1114"/>
      <c r="AF35" s="1088" t="s">
        <v>228</v>
      </c>
      <c r="AG35" s="1089"/>
      <c r="AH35" s="1089"/>
      <c r="AI35" s="1089"/>
      <c r="AJ35" s="1090"/>
      <c r="AK35" s="1049" t="s">
        <v>570</v>
      </c>
      <c r="AL35" s="1040"/>
      <c r="AM35" s="1040"/>
      <c r="AN35" s="1040"/>
      <c r="AO35" s="1040"/>
      <c r="AP35" s="1040">
        <v>151</v>
      </c>
      <c r="AQ35" s="1040"/>
      <c r="AR35" s="1040"/>
      <c r="AS35" s="1040"/>
      <c r="AT35" s="1040"/>
      <c r="AU35" s="1040">
        <v>138</v>
      </c>
      <c r="AV35" s="1040"/>
      <c r="AW35" s="1040"/>
      <c r="AX35" s="1040"/>
      <c r="AY35" s="1040"/>
      <c r="AZ35" s="1111" t="s">
        <v>569</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407</v>
      </c>
      <c r="C36" s="1107"/>
      <c r="D36" s="1107"/>
      <c r="E36" s="1107"/>
      <c r="F36" s="1107"/>
      <c r="G36" s="1107"/>
      <c r="H36" s="1107"/>
      <c r="I36" s="1107"/>
      <c r="J36" s="1107"/>
      <c r="K36" s="1107"/>
      <c r="L36" s="1107"/>
      <c r="M36" s="1107"/>
      <c r="N36" s="1107"/>
      <c r="O36" s="1107"/>
      <c r="P36" s="1108"/>
      <c r="Q36" s="1112">
        <v>1723</v>
      </c>
      <c r="R36" s="1113"/>
      <c r="S36" s="1113"/>
      <c r="T36" s="1113"/>
      <c r="U36" s="1113"/>
      <c r="V36" s="1113">
        <v>1508</v>
      </c>
      <c r="W36" s="1113"/>
      <c r="X36" s="1113"/>
      <c r="Y36" s="1113"/>
      <c r="Z36" s="1113"/>
      <c r="AA36" s="1113">
        <v>215</v>
      </c>
      <c r="AB36" s="1113"/>
      <c r="AC36" s="1113"/>
      <c r="AD36" s="1113"/>
      <c r="AE36" s="1114"/>
      <c r="AF36" s="1088">
        <v>667</v>
      </c>
      <c r="AG36" s="1089"/>
      <c r="AH36" s="1089"/>
      <c r="AI36" s="1089"/>
      <c r="AJ36" s="1090"/>
      <c r="AK36" s="1049" t="s">
        <v>569</v>
      </c>
      <c r="AL36" s="1040"/>
      <c r="AM36" s="1040"/>
      <c r="AN36" s="1040"/>
      <c r="AO36" s="1040"/>
      <c r="AP36" s="1040">
        <v>1420</v>
      </c>
      <c r="AQ36" s="1040"/>
      <c r="AR36" s="1040"/>
      <c r="AS36" s="1040"/>
      <c r="AT36" s="1040"/>
      <c r="AU36" s="1040" t="s">
        <v>569</v>
      </c>
      <c r="AV36" s="1040"/>
      <c r="AW36" s="1040"/>
      <c r="AX36" s="1040"/>
      <c r="AY36" s="1040"/>
      <c r="AZ36" s="1111" t="s">
        <v>570</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12304</v>
      </c>
      <c r="AG63" s="1028"/>
      <c r="AH63" s="1028"/>
      <c r="AI63" s="1028"/>
      <c r="AJ63" s="1099"/>
      <c r="AK63" s="1100"/>
      <c r="AL63" s="1032"/>
      <c r="AM63" s="1032"/>
      <c r="AN63" s="1032"/>
      <c r="AO63" s="1032"/>
      <c r="AP63" s="1028">
        <v>58580</v>
      </c>
      <c r="AQ63" s="1028"/>
      <c r="AR63" s="1028"/>
      <c r="AS63" s="1028"/>
      <c r="AT63" s="1028"/>
      <c r="AU63" s="1028">
        <v>38248</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572</v>
      </c>
      <c r="C68" s="1055"/>
      <c r="D68" s="1055"/>
      <c r="E68" s="1055"/>
      <c r="F68" s="1055"/>
      <c r="G68" s="1055"/>
      <c r="H68" s="1055"/>
      <c r="I68" s="1055"/>
      <c r="J68" s="1055"/>
      <c r="K68" s="1055"/>
      <c r="L68" s="1055"/>
      <c r="M68" s="1055"/>
      <c r="N68" s="1055"/>
      <c r="O68" s="1055"/>
      <c r="P68" s="1056"/>
      <c r="Q68" s="1057">
        <v>235</v>
      </c>
      <c r="R68" s="1051"/>
      <c r="S68" s="1051"/>
      <c r="T68" s="1051"/>
      <c r="U68" s="1051"/>
      <c r="V68" s="1051">
        <v>199</v>
      </c>
      <c r="W68" s="1051"/>
      <c r="X68" s="1051"/>
      <c r="Y68" s="1051"/>
      <c r="Z68" s="1051"/>
      <c r="AA68" s="1051">
        <v>36</v>
      </c>
      <c r="AB68" s="1051"/>
      <c r="AC68" s="1051"/>
      <c r="AD68" s="1051"/>
      <c r="AE68" s="1051"/>
      <c r="AF68" s="1051">
        <v>36</v>
      </c>
      <c r="AG68" s="1051"/>
      <c r="AH68" s="1051"/>
      <c r="AI68" s="1051"/>
      <c r="AJ68" s="1051"/>
      <c r="AK68" s="1051" t="s">
        <v>593</v>
      </c>
      <c r="AL68" s="1051"/>
      <c r="AM68" s="1051"/>
      <c r="AN68" s="1051"/>
      <c r="AO68" s="1051"/>
      <c r="AP68" s="1051">
        <v>27</v>
      </c>
      <c r="AQ68" s="1051"/>
      <c r="AR68" s="1051"/>
      <c r="AS68" s="1051"/>
      <c r="AT68" s="1051"/>
      <c r="AU68" s="1051">
        <v>16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573</v>
      </c>
      <c r="C69" s="1044"/>
      <c r="D69" s="1044"/>
      <c r="E69" s="1044"/>
      <c r="F69" s="1044"/>
      <c r="G69" s="1044"/>
      <c r="H69" s="1044"/>
      <c r="I69" s="1044"/>
      <c r="J69" s="1044"/>
      <c r="K69" s="1044"/>
      <c r="L69" s="1044"/>
      <c r="M69" s="1044"/>
      <c r="N69" s="1044"/>
      <c r="O69" s="1044"/>
      <c r="P69" s="1045"/>
      <c r="Q69" s="1046">
        <v>274</v>
      </c>
      <c r="R69" s="1040"/>
      <c r="S69" s="1040"/>
      <c r="T69" s="1040"/>
      <c r="U69" s="1040"/>
      <c r="V69" s="1040">
        <v>251</v>
      </c>
      <c r="W69" s="1040"/>
      <c r="X69" s="1040"/>
      <c r="Y69" s="1040"/>
      <c r="Z69" s="1040"/>
      <c r="AA69" s="1040">
        <v>22</v>
      </c>
      <c r="AB69" s="1040"/>
      <c r="AC69" s="1040"/>
      <c r="AD69" s="1040"/>
      <c r="AE69" s="1040"/>
      <c r="AF69" s="1040">
        <v>22</v>
      </c>
      <c r="AG69" s="1040"/>
      <c r="AH69" s="1040"/>
      <c r="AI69" s="1040"/>
      <c r="AJ69" s="1040"/>
      <c r="AK69" s="1040">
        <v>35</v>
      </c>
      <c r="AL69" s="1040"/>
      <c r="AM69" s="1040"/>
      <c r="AN69" s="1040"/>
      <c r="AO69" s="1040"/>
      <c r="AP69" s="1040" t="s">
        <v>569</v>
      </c>
      <c r="AQ69" s="1040"/>
      <c r="AR69" s="1040"/>
      <c r="AS69" s="1040"/>
      <c r="AT69" s="1040"/>
      <c r="AU69" s="1040" t="s">
        <v>570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574</v>
      </c>
      <c r="C70" s="1044"/>
      <c r="D70" s="1044"/>
      <c r="E70" s="1044"/>
      <c r="F70" s="1044"/>
      <c r="G70" s="1044"/>
      <c r="H70" s="1044"/>
      <c r="I70" s="1044"/>
      <c r="J70" s="1044"/>
      <c r="K70" s="1044"/>
      <c r="L70" s="1044"/>
      <c r="M70" s="1044"/>
      <c r="N70" s="1044"/>
      <c r="O70" s="1044"/>
      <c r="P70" s="1045"/>
      <c r="Q70" s="1046">
        <v>1636</v>
      </c>
      <c r="R70" s="1040"/>
      <c r="S70" s="1040"/>
      <c r="T70" s="1040"/>
      <c r="U70" s="1040"/>
      <c r="V70" s="1040">
        <v>1535</v>
      </c>
      <c r="W70" s="1040"/>
      <c r="X70" s="1040"/>
      <c r="Y70" s="1040"/>
      <c r="Z70" s="1040"/>
      <c r="AA70" s="1040">
        <v>100</v>
      </c>
      <c r="AB70" s="1040"/>
      <c r="AC70" s="1040"/>
      <c r="AD70" s="1040"/>
      <c r="AE70" s="1040"/>
      <c r="AF70" s="1040">
        <v>100</v>
      </c>
      <c r="AG70" s="1040"/>
      <c r="AH70" s="1040"/>
      <c r="AI70" s="1040"/>
      <c r="AJ70" s="1040"/>
      <c r="AK70" s="1040" t="s">
        <v>576</v>
      </c>
      <c r="AL70" s="1040"/>
      <c r="AM70" s="1040"/>
      <c r="AN70" s="1040"/>
      <c r="AO70" s="1040"/>
      <c r="AP70" s="1040" t="s">
        <v>569</v>
      </c>
      <c r="AQ70" s="1040"/>
      <c r="AR70" s="1040"/>
      <c r="AS70" s="1040"/>
      <c r="AT70" s="1040"/>
      <c r="AU70" s="1040"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575</v>
      </c>
      <c r="C71" s="1044"/>
      <c r="D71" s="1044"/>
      <c r="E71" s="1044"/>
      <c r="F71" s="1044"/>
      <c r="G71" s="1044"/>
      <c r="H71" s="1044"/>
      <c r="I71" s="1044"/>
      <c r="J71" s="1044"/>
      <c r="K71" s="1044"/>
      <c r="L71" s="1044"/>
      <c r="M71" s="1044"/>
      <c r="N71" s="1044"/>
      <c r="O71" s="1044"/>
      <c r="P71" s="1045"/>
      <c r="Q71" s="1046">
        <v>830487</v>
      </c>
      <c r="R71" s="1040"/>
      <c r="S71" s="1040"/>
      <c r="T71" s="1040"/>
      <c r="U71" s="1040"/>
      <c r="V71" s="1040">
        <v>800586</v>
      </c>
      <c r="W71" s="1040"/>
      <c r="X71" s="1040"/>
      <c r="Y71" s="1040"/>
      <c r="Z71" s="1040"/>
      <c r="AA71" s="1040">
        <v>29902</v>
      </c>
      <c r="AB71" s="1040"/>
      <c r="AC71" s="1040"/>
      <c r="AD71" s="1040"/>
      <c r="AE71" s="1040"/>
      <c r="AF71" s="1040">
        <v>29900</v>
      </c>
      <c r="AG71" s="1040"/>
      <c r="AH71" s="1040"/>
      <c r="AI71" s="1040"/>
      <c r="AJ71" s="1040"/>
      <c r="AK71" s="1040">
        <v>5</v>
      </c>
      <c r="AL71" s="1040"/>
      <c r="AM71" s="1040"/>
      <c r="AN71" s="1040"/>
      <c r="AO71" s="1040"/>
      <c r="AP71" s="1040" t="s">
        <v>570</v>
      </c>
      <c r="AQ71" s="1040"/>
      <c r="AR71" s="1040"/>
      <c r="AS71" s="1040"/>
      <c r="AT71" s="1040"/>
      <c r="AU71" s="1040"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30058</v>
      </c>
      <c r="AG88" s="1028"/>
      <c r="AH88" s="1028"/>
      <c r="AI88" s="1028"/>
      <c r="AJ88" s="1028"/>
      <c r="AK88" s="1032"/>
      <c r="AL88" s="1032"/>
      <c r="AM88" s="1032"/>
      <c r="AN88" s="1032"/>
      <c r="AO88" s="1032"/>
      <c r="AP88" s="1028">
        <v>27</v>
      </c>
      <c r="AQ88" s="1028"/>
      <c r="AR88" s="1028"/>
      <c r="AS88" s="1028"/>
      <c r="AT88" s="1028"/>
      <c r="AU88" s="1028">
        <v>16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349</v>
      </c>
      <c r="CS102" s="1020"/>
      <c r="CT102" s="1020"/>
      <c r="CU102" s="1020"/>
      <c r="CV102" s="1021"/>
      <c r="CW102" s="1019">
        <v>1696</v>
      </c>
      <c r="CX102" s="1020"/>
      <c r="CY102" s="1020"/>
      <c r="CZ102" s="1020"/>
      <c r="DA102" s="1021"/>
      <c r="DB102" s="1019">
        <v>1007</v>
      </c>
      <c r="DC102" s="1020"/>
      <c r="DD102" s="1020"/>
      <c r="DE102" s="1020"/>
      <c r="DF102" s="1021"/>
      <c r="DG102" s="1019">
        <v>8211</v>
      </c>
      <c r="DH102" s="1020"/>
      <c r="DI102" s="1020"/>
      <c r="DJ102" s="1020"/>
      <c r="DK102" s="1021"/>
      <c r="DL102" s="1019" t="s">
        <v>585</v>
      </c>
      <c r="DM102" s="1020"/>
      <c r="DN102" s="1020"/>
      <c r="DO102" s="1020"/>
      <c r="DP102" s="1021"/>
      <c r="DQ102" s="1019">
        <v>8200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299</v>
      </c>
      <c r="AG109" s="963"/>
      <c r="AH109" s="963"/>
      <c r="AI109" s="963"/>
      <c r="AJ109" s="964"/>
      <c r="AK109" s="965" t="s">
        <v>298</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299</v>
      </c>
      <c r="BW109" s="963"/>
      <c r="BX109" s="963"/>
      <c r="BY109" s="963"/>
      <c r="BZ109" s="964"/>
      <c r="CA109" s="965" t="s">
        <v>298</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299</v>
      </c>
      <c r="DM109" s="963"/>
      <c r="DN109" s="963"/>
      <c r="DO109" s="963"/>
      <c r="DP109" s="964"/>
      <c r="DQ109" s="965" t="s">
        <v>298</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8416244</v>
      </c>
      <c r="AB110" s="956"/>
      <c r="AC110" s="956"/>
      <c r="AD110" s="956"/>
      <c r="AE110" s="957"/>
      <c r="AF110" s="958">
        <v>8184746</v>
      </c>
      <c r="AG110" s="956"/>
      <c r="AH110" s="956"/>
      <c r="AI110" s="956"/>
      <c r="AJ110" s="957"/>
      <c r="AK110" s="958">
        <v>8043021</v>
      </c>
      <c r="AL110" s="956"/>
      <c r="AM110" s="956"/>
      <c r="AN110" s="956"/>
      <c r="AO110" s="957"/>
      <c r="AP110" s="959">
        <v>15.9</v>
      </c>
      <c r="AQ110" s="960"/>
      <c r="AR110" s="960"/>
      <c r="AS110" s="960"/>
      <c r="AT110" s="961"/>
      <c r="AU110" s="995" t="s">
        <v>66</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79482702</v>
      </c>
      <c r="BR110" s="903"/>
      <c r="BS110" s="903"/>
      <c r="BT110" s="903"/>
      <c r="BU110" s="903"/>
      <c r="BV110" s="903">
        <v>81125918</v>
      </c>
      <c r="BW110" s="903"/>
      <c r="BX110" s="903"/>
      <c r="BY110" s="903"/>
      <c r="BZ110" s="903"/>
      <c r="CA110" s="903">
        <v>80139054</v>
      </c>
      <c r="CB110" s="903"/>
      <c r="CC110" s="903"/>
      <c r="CD110" s="903"/>
      <c r="CE110" s="903"/>
      <c r="CF110" s="927">
        <v>158.1</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228</v>
      </c>
      <c r="DH110" s="903"/>
      <c r="DI110" s="903"/>
      <c r="DJ110" s="903"/>
      <c r="DK110" s="903"/>
      <c r="DL110" s="903" t="s">
        <v>228</v>
      </c>
      <c r="DM110" s="903"/>
      <c r="DN110" s="903"/>
      <c r="DO110" s="903"/>
      <c r="DP110" s="903"/>
      <c r="DQ110" s="903" t="s">
        <v>228</v>
      </c>
      <c r="DR110" s="903"/>
      <c r="DS110" s="903"/>
      <c r="DT110" s="903"/>
      <c r="DU110" s="903"/>
      <c r="DV110" s="904" t="s">
        <v>228</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228</v>
      </c>
      <c r="AB111" s="984"/>
      <c r="AC111" s="984"/>
      <c r="AD111" s="984"/>
      <c r="AE111" s="985"/>
      <c r="AF111" s="986" t="s">
        <v>228</v>
      </c>
      <c r="AG111" s="984"/>
      <c r="AH111" s="984"/>
      <c r="AI111" s="984"/>
      <c r="AJ111" s="985"/>
      <c r="AK111" s="986" t="s">
        <v>228</v>
      </c>
      <c r="AL111" s="984"/>
      <c r="AM111" s="984"/>
      <c r="AN111" s="984"/>
      <c r="AO111" s="985"/>
      <c r="AP111" s="987" t="s">
        <v>228</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650271</v>
      </c>
      <c r="BR111" s="875"/>
      <c r="BS111" s="875"/>
      <c r="BT111" s="875"/>
      <c r="BU111" s="875"/>
      <c r="BV111" s="875">
        <v>611319</v>
      </c>
      <c r="BW111" s="875"/>
      <c r="BX111" s="875"/>
      <c r="BY111" s="875"/>
      <c r="BZ111" s="875"/>
      <c r="CA111" s="875">
        <v>571274</v>
      </c>
      <c r="CB111" s="875"/>
      <c r="CC111" s="875"/>
      <c r="CD111" s="875"/>
      <c r="CE111" s="875"/>
      <c r="CF111" s="936">
        <v>1.1000000000000001</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555177</v>
      </c>
      <c r="DH111" s="875"/>
      <c r="DI111" s="875"/>
      <c r="DJ111" s="875"/>
      <c r="DK111" s="875"/>
      <c r="DL111" s="875">
        <v>528877</v>
      </c>
      <c r="DM111" s="875"/>
      <c r="DN111" s="875"/>
      <c r="DO111" s="875"/>
      <c r="DP111" s="875"/>
      <c r="DQ111" s="875">
        <v>501762</v>
      </c>
      <c r="DR111" s="875"/>
      <c r="DS111" s="875"/>
      <c r="DT111" s="875"/>
      <c r="DU111" s="875"/>
      <c r="DV111" s="852">
        <v>1</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228</v>
      </c>
      <c r="AB112" s="838"/>
      <c r="AC112" s="838"/>
      <c r="AD112" s="838"/>
      <c r="AE112" s="839"/>
      <c r="AF112" s="840" t="s">
        <v>228</v>
      </c>
      <c r="AG112" s="838"/>
      <c r="AH112" s="838"/>
      <c r="AI112" s="838"/>
      <c r="AJ112" s="839"/>
      <c r="AK112" s="840" t="s">
        <v>228</v>
      </c>
      <c r="AL112" s="838"/>
      <c r="AM112" s="838"/>
      <c r="AN112" s="838"/>
      <c r="AO112" s="839"/>
      <c r="AP112" s="885" t="s">
        <v>228</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44500506</v>
      </c>
      <c r="BR112" s="875"/>
      <c r="BS112" s="875"/>
      <c r="BT112" s="875"/>
      <c r="BU112" s="875"/>
      <c r="BV112" s="875">
        <v>41203598</v>
      </c>
      <c r="BW112" s="875"/>
      <c r="BX112" s="875"/>
      <c r="BY112" s="875"/>
      <c r="BZ112" s="875"/>
      <c r="CA112" s="875">
        <v>38247745</v>
      </c>
      <c r="CB112" s="875"/>
      <c r="CC112" s="875"/>
      <c r="CD112" s="875"/>
      <c r="CE112" s="875"/>
      <c r="CF112" s="936">
        <v>75.5</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381</v>
      </c>
      <c r="DH112" s="875"/>
      <c r="DI112" s="875"/>
      <c r="DJ112" s="875"/>
      <c r="DK112" s="875"/>
      <c r="DL112" s="875" t="s">
        <v>228</v>
      </c>
      <c r="DM112" s="875"/>
      <c r="DN112" s="875"/>
      <c r="DO112" s="875"/>
      <c r="DP112" s="875"/>
      <c r="DQ112" s="875" t="s">
        <v>228</v>
      </c>
      <c r="DR112" s="875"/>
      <c r="DS112" s="875"/>
      <c r="DT112" s="875"/>
      <c r="DU112" s="875"/>
      <c r="DV112" s="852" t="s">
        <v>228</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3523574</v>
      </c>
      <c r="AB113" s="984"/>
      <c r="AC113" s="984"/>
      <c r="AD113" s="984"/>
      <c r="AE113" s="985"/>
      <c r="AF113" s="986">
        <v>3186649</v>
      </c>
      <c r="AG113" s="984"/>
      <c r="AH113" s="984"/>
      <c r="AI113" s="984"/>
      <c r="AJ113" s="985"/>
      <c r="AK113" s="986">
        <v>3199143</v>
      </c>
      <c r="AL113" s="984"/>
      <c r="AM113" s="984"/>
      <c r="AN113" s="984"/>
      <c r="AO113" s="985"/>
      <c r="AP113" s="987">
        <v>6.3</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24762</v>
      </c>
      <c r="BR113" s="875"/>
      <c r="BS113" s="875"/>
      <c r="BT113" s="875"/>
      <c r="BU113" s="875"/>
      <c r="BV113" s="875">
        <v>20570</v>
      </c>
      <c r="BW113" s="875"/>
      <c r="BX113" s="875"/>
      <c r="BY113" s="875"/>
      <c r="BZ113" s="875"/>
      <c r="CA113" s="875">
        <v>16403</v>
      </c>
      <c r="CB113" s="875"/>
      <c r="CC113" s="875"/>
      <c r="CD113" s="875"/>
      <c r="CE113" s="875"/>
      <c r="CF113" s="936">
        <v>0</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70672</v>
      </c>
      <c r="DH113" s="838"/>
      <c r="DI113" s="838"/>
      <c r="DJ113" s="838"/>
      <c r="DK113" s="839"/>
      <c r="DL113" s="840">
        <v>59517</v>
      </c>
      <c r="DM113" s="838"/>
      <c r="DN113" s="838"/>
      <c r="DO113" s="838"/>
      <c r="DP113" s="839"/>
      <c r="DQ113" s="840">
        <v>48119</v>
      </c>
      <c r="DR113" s="838"/>
      <c r="DS113" s="838"/>
      <c r="DT113" s="838"/>
      <c r="DU113" s="839"/>
      <c r="DV113" s="885">
        <v>0.1</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4651</v>
      </c>
      <c r="AB114" s="838"/>
      <c r="AC114" s="838"/>
      <c r="AD114" s="838"/>
      <c r="AE114" s="839"/>
      <c r="AF114" s="840">
        <v>4209</v>
      </c>
      <c r="AG114" s="838"/>
      <c r="AH114" s="838"/>
      <c r="AI114" s="838"/>
      <c r="AJ114" s="839"/>
      <c r="AK114" s="840">
        <v>4627</v>
      </c>
      <c r="AL114" s="838"/>
      <c r="AM114" s="838"/>
      <c r="AN114" s="838"/>
      <c r="AO114" s="839"/>
      <c r="AP114" s="885">
        <v>0</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10186776</v>
      </c>
      <c r="BR114" s="875"/>
      <c r="BS114" s="875"/>
      <c r="BT114" s="875"/>
      <c r="BU114" s="875"/>
      <c r="BV114" s="875">
        <v>9738582</v>
      </c>
      <c r="BW114" s="875"/>
      <c r="BX114" s="875"/>
      <c r="BY114" s="875"/>
      <c r="BZ114" s="875"/>
      <c r="CA114" s="875">
        <v>9613831</v>
      </c>
      <c r="CB114" s="875"/>
      <c r="CC114" s="875"/>
      <c r="CD114" s="875"/>
      <c r="CE114" s="875"/>
      <c r="CF114" s="936">
        <v>19</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228</v>
      </c>
      <c r="DH114" s="838"/>
      <c r="DI114" s="838"/>
      <c r="DJ114" s="838"/>
      <c r="DK114" s="839"/>
      <c r="DL114" s="840" t="s">
        <v>228</v>
      </c>
      <c r="DM114" s="838"/>
      <c r="DN114" s="838"/>
      <c r="DO114" s="838"/>
      <c r="DP114" s="839"/>
      <c r="DQ114" s="840" t="s">
        <v>228</v>
      </c>
      <c r="DR114" s="838"/>
      <c r="DS114" s="838"/>
      <c r="DT114" s="838"/>
      <c r="DU114" s="839"/>
      <c r="DV114" s="885" t="s">
        <v>228</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58177</v>
      </c>
      <c r="AB115" s="984"/>
      <c r="AC115" s="984"/>
      <c r="AD115" s="984"/>
      <c r="AE115" s="985"/>
      <c r="AF115" s="986">
        <v>58205</v>
      </c>
      <c r="AG115" s="984"/>
      <c r="AH115" s="984"/>
      <c r="AI115" s="984"/>
      <c r="AJ115" s="985"/>
      <c r="AK115" s="986">
        <v>66106</v>
      </c>
      <c r="AL115" s="984"/>
      <c r="AM115" s="984"/>
      <c r="AN115" s="984"/>
      <c r="AO115" s="985"/>
      <c r="AP115" s="987">
        <v>0.1</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12027548</v>
      </c>
      <c r="BR115" s="875"/>
      <c r="BS115" s="875"/>
      <c r="BT115" s="875"/>
      <c r="BU115" s="875"/>
      <c r="BV115" s="875">
        <v>9980039</v>
      </c>
      <c r="BW115" s="875"/>
      <c r="BX115" s="875"/>
      <c r="BY115" s="875"/>
      <c r="BZ115" s="875"/>
      <c r="CA115" s="875">
        <v>8199981</v>
      </c>
      <c r="CB115" s="875"/>
      <c r="CC115" s="875"/>
      <c r="CD115" s="875"/>
      <c r="CE115" s="875"/>
      <c r="CF115" s="936">
        <v>16.2</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228</v>
      </c>
      <c r="DH115" s="838"/>
      <c r="DI115" s="838"/>
      <c r="DJ115" s="838"/>
      <c r="DK115" s="839"/>
      <c r="DL115" s="840" t="s">
        <v>228</v>
      </c>
      <c r="DM115" s="838"/>
      <c r="DN115" s="838"/>
      <c r="DO115" s="838"/>
      <c r="DP115" s="839"/>
      <c r="DQ115" s="840" t="s">
        <v>228</v>
      </c>
      <c r="DR115" s="838"/>
      <c r="DS115" s="838"/>
      <c r="DT115" s="838"/>
      <c r="DU115" s="839"/>
      <c r="DV115" s="885" t="s">
        <v>228</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228</v>
      </c>
      <c r="AB116" s="838"/>
      <c r="AC116" s="838"/>
      <c r="AD116" s="838"/>
      <c r="AE116" s="839"/>
      <c r="AF116" s="840" t="s">
        <v>228</v>
      </c>
      <c r="AG116" s="838"/>
      <c r="AH116" s="838"/>
      <c r="AI116" s="838"/>
      <c r="AJ116" s="839"/>
      <c r="AK116" s="840" t="s">
        <v>228</v>
      </c>
      <c r="AL116" s="838"/>
      <c r="AM116" s="838"/>
      <c r="AN116" s="838"/>
      <c r="AO116" s="839"/>
      <c r="AP116" s="885" t="s">
        <v>228</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228</v>
      </c>
      <c r="BR116" s="875"/>
      <c r="BS116" s="875"/>
      <c r="BT116" s="875"/>
      <c r="BU116" s="875"/>
      <c r="BV116" s="875" t="s">
        <v>228</v>
      </c>
      <c r="BW116" s="875"/>
      <c r="BX116" s="875"/>
      <c r="BY116" s="875"/>
      <c r="BZ116" s="875"/>
      <c r="CA116" s="875" t="s">
        <v>228</v>
      </c>
      <c r="CB116" s="875"/>
      <c r="CC116" s="875"/>
      <c r="CD116" s="875"/>
      <c r="CE116" s="875"/>
      <c r="CF116" s="936" t="s">
        <v>228</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228</v>
      </c>
      <c r="DH116" s="838"/>
      <c r="DI116" s="838"/>
      <c r="DJ116" s="838"/>
      <c r="DK116" s="839"/>
      <c r="DL116" s="840" t="s">
        <v>228</v>
      </c>
      <c r="DM116" s="838"/>
      <c r="DN116" s="838"/>
      <c r="DO116" s="838"/>
      <c r="DP116" s="839"/>
      <c r="DQ116" s="840" t="s">
        <v>381</v>
      </c>
      <c r="DR116" s="838"/>
      <c r="DS116" s="838"/>
      <c r="DT116" s="838"/>
      <c r="DU116" s="839"/>
      <c r="DV116" s="885" t="s">
        <v>228</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12002646</v>
      </c>
      <c r="AB117" s="970"/>
      <c r="AC117" s="970"/>
      <c r="AD117" s="970"/>
      <c r="AE117" s="971"/>
      <c r="AF117" s="972">
        <v>11433809</v>
      </c>
      <c r="AG117" s="970"/>
      <c r="AH117" s="970"/>
      <c r="AI117" s="970"/>
      <c r="AJ117" s="971"/>
      <c r="AK117" s="972">
        <v>11312897</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381</v>
      </c>
      <c r="BR117" s="875"/>
      <c r="BS117" s="875"/>
      <c r="BT117" s="875"/>
      <c r="BU117" s="875"/>
      <c r="BV117" s="875" t="s">
        <v>228</v>
      </c>
      <c r="BW117" s="875"/>
      <c r="BX117" s="875"/>
      <c r="BY117" s="875"/>
      <c r="BZ117" s="875"/>
      <c r="CA117" s="875" t="s">
        <v>228</v>
      </c>
      <c r="CB117" s="875"/>
      <c r="CC117" s="875"/>
      <c r="CD117" s="875"/>
      <c r="CE117" s="875"/>
      <c r="CF117" s="936" t="s">
        <v>228</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228</v>
      </c>
      <c r="DH117" s="838"/>
      <c r="DI117" s="838"/>
      <c r="DJ117" s="838"/>
      <c r="DK117" s="839"/>
      <c r="DL117" s="840" t="s">
        <v>228</v>
      </c>
      <c r="DM117" s="838"/>
      <c r="DN117" s="838"/>
      <c r="DO117" s="838"/>
      <c r="DP117" s="839"/>
      <c r="DQ117" s="840" t="s">
        <v>228</v>
      </c>
      <c r="DR117" s="838"/>
      <c r="DS117" s="838"/>
      <c r="DT117" s="838"/>
      <c r="DU117" s="839"/>
      <c r="DV117" s="885" t="s">
        <v>228</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299</v>
      </c>
      <c r="AG118" s="963"/>
      <c r="AH118" s="963"/>
      <c r="AI118" s="963"/>
      <c r="AJ118" s="964"/>
      <c r="AK118" s="965" t="s">
        <v>298</v>
      </c>
      <c r="AL118" s="963"/>
      <c r="AM118" s="963"/>
      <c r="AN118" s="963"/>
      <c r="AO118" s="964"/>
      <c r="AP118" s="966" t="s">
        <v>430</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381</v>
      </c>
      <c r="BR118" s="906"/>
      <c r="BS118" s="906"/>
      <c r="BT118" s="906"/>
      <c r="BU118" s="906"/>
      <c r="BV118" s="906" t="s">
        <v>228</v>
      </c>
      <c r="BW118" s="906"/>
      <c r="BX118" s="906"/>
      <c r="BY118" s="906"/>
      <c r="BZ118" s="906"/>
      <c r="CA118" s="906" t="s">
        <v>228</v>
      </c>
      <c r="CB118" s="906"/>
      <c r="CC118" s="906"/>
      <c r="CD118" s="906"/>
      <c r="CE118" s="906"/>
      <c r="CF118" s="936" t="s">
        <v>228</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228</v>
      </c>
      <c r="DH118" s="838"/>
      <c r="DI118" s="838"/>
      <c r="DJ118" s="838"/>
      <c r="DK118" s="839"/>
      <c r="DL118" s="840" t="s">
        <v>228</v>
      </c>
      <c r="DM118" s="838"/>
      <c r="DN118" s="838"/>
      <c r="DO118" s="838"/>
      <c r="DP118" s="839"/>
      <c r="DQ118" s="840" t="s">
        <v>381</v>
      </c>
      <c r="DR118" s="838"/>
      <c r="DS118" s="838"/>
      <c r="DT118" s="838"/>
      <c r="DU118" s="839"/>
      <c r="DV118" s="885" t="s">
        <v>228</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228</v>
      </c>
      <c r="AB119" s="956"/>
      <c r="AC119" s="956"/>
      <c r="AD119" s="956"/>
      <c r="AE119" s="957"/>
      <c r="AF119" s="958" t="s">
        <v>228</v>
      </c>
      <c r="AG119" s="956"/>
      <c r="AH119" s="956"/>
      <c r="AI119" s="956"/>
      <c r="AJ119" s="957"/>
      <c r="AK119" s="958" t="s">
        <v>228</v>
      </c>
      <c r="AL119" s="956"/>
      <c r="AM119" s="956"/>
      <c r="AN119" s="956"/>
      <c r="AO119" s="957"/>
      <c r="AP119" s="959" t="s">
        <v>228</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460</v>
      </c>
      <c r="BP119" s="939"/>
      <c r="BQ119" s="943">
        <v>146872565</v>
      </c>
      <c r="BR119" s="906"/>
      <c r="BS119" s="906"/>
      <c r="BT119" s="906"/>
      <c r="BU119" s="906"/>
      <c r="BV119" s="906">
        <v>142680026</v>
      </c>
      <c r="BW119" s="906"/>
      <c r="BX119" s="906"/>
      <c r="BY119" s="906"/>
      <c r="BZ119" s="906"/>
      <c r="CA119" s="906">
        <v>136788288</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24422</v>
      </c>
      <c r="DH119" s="821"/>
      <c r="DI119" s="821"/>
      <c r="DJ119" s="821"/>
      <c r="DK119" s="822"/>
      <c r="DL119" s="823">
        <v>22925</v>
      </c>
      <c r="DM119" s="821"/>
      <c r="DN119" s="821"/>
      <c r="DO119" s="821"/>
      <c r="DP119" s="822"/>
      <c r="DQ119" s="823">
        <v>21393</v>
      </c>
      <c r="DR119" s="821"/>
      <c r="DS119" s="821"/>
      <c r="DT119" s="821"/>
      <c r="DU119" s="822"/>
      <c r="DV119" s="909">
        <v>0</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43609</v>
      </c>
      <c r="AB120" s="838"/>
      <c r="AC120" s="838"/>
      <c r="AD120" s="838"/>
      <c r="AE120" s="839"/>
      <c r="AF120" s="840">
        <v>43637</v>
      </c>
      <c r="AG120" s="838"/>
      <c r="AH120" s="838"/>
      <c r="AI120" s="838"/>
      <c r="AJ120" s="839"/>
      <c r="AK120" s="840">
        <v>51538</v>
      </c>
      <c r="AL120" s="838"/>
      <c r="AM120" s="838"/>
      <c r="AN120" s="838"/>
      <c r="AO120" s="839"/>
      <c r="AP120" s="885">
        <v>0.1</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10405614</v>
      </c>
      <c r="BR120" s="903"/>
      <c r="BS120" s="903"/>
      <c r="BT120" s="903"/>
      <c r="BU120" s="903"/>
      <c r="BV120" s="903">
        <v>11428095</v>
      </c>
      <c r="BW120" s="903"/>
      <c r="BX120" s="903"/>
      <c r="BY120" s="903"/>
      <c r="BZ120" s="903"/>
      <c r="CA120" s="903">
        <v>14051092</v>
      </c>
      <c r="CB120" s="903"/>
      <c r="CC120" s="903"/>
      <c r="CD120" s="903"/>
      <c r="CE120" s="903"/>
      <c r="CF120" s="927">
        <v>27.7</v>
      </c>
      <c r="CG120" s="928"/>
      <c r="CH120" s="928"/>
      <c r="CI120" s="928"/>
      <c r="CJ120" s="928"/>
      <c r="CK120" s="929" t="s">
        <v>464</v>
      </c>
      <c r="CL120" s="913"/>
      <c r="CM120" s="913"/>
      <c r="CN120" s="913"/>
      <c r="CO120" s="914"/>
      <c r="CP120" s="933" t="s">
        <v>404</v>
      </c>
      <c r="CQ120" s="934"/>
      <c r="CR120" s="934"/>
      <c r="CS120" s="934"/>
      <c r="CT120" s="934"/>
      <c r="CU120" s="934"/>
      <c r="CV120" s="934"/>
      <c r="CW120" s="934"/>
      <c r="CX120" s="934"/>
      <c r="CY120" s="934"/>
      <c r="CZ120" s="934"/>
      <c r="DA120" s="934"/>
      <c r="DB120" s="934"/>
      <c r="DC120" s="934"/>
      <c r="DD120" s="934"/>
      <c r="DE120" s="934"/>
      <c r="DF120" s="935"/>
      <c r="DG120" s="922" t="s">
        <v>228</v>
      </c>
      <c r="DH120" s="903"/>
      <c r="DI120" s="903"/>
      <c r="DJ120" s="903"/>
      <c r="DK120" s="903"/>
      <c r="DL120" s="903">
        <v>33257429</v>
      </c>
      <c r="DM120" s="903"/>
      <c r="DN120" s="903"/>
      <c r="DO120" s="903"/>
      <c r="DP120" s="903"/>
      <c r="DQ120" s="903">
        <v>31074706</v>
      </c>
      <c r="DR120" s="903"/>
      <c r="DS120" s="903"/>
      <c r="DT120" s="903"/>
      <c r="DU120" s="903"/>
      <c r="DV120" s="904">
        <v>61.3</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12518</v>
      </c>
      <c r="AB121" s="838"/>
      <c r="AC121" s="838"/>
      <c r="AD121" s="838"/>
      <c r="AE121" s="839"/>
      <c r="AF121" s="840">
        <v>12518</v>
      </c>
      <c r="AG121" s="838"/>
      <c r="AH121" s="838"/>
      <c r="AI121" s="838"/>
      <c r="AJ121" s="839"/>
      <c r="AK121" s="840">
        <v>12518</v>
      </c>
      <c r="AL121" s="838"/>
      <c r="AM121" s="838"/>
      <c r="AN121" s="838"/>
      <c r="AO121" s="839"/>
      <c r="AP121" s="885">
        <v>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34926571</v>
      </c>
      <c r="BR121" s="875"/>
      <c r="BS121" s="875"/>
      <c r="BT121" s="875"/>
      <c r="BU121" s="875"/>
      <c r="BV121" s="875">
        <v>34637701</v>
      </c>
      <c r="BW121" s="875"/>
      <c r="BX121" s="875"/>
      <c r="BY121" s="875"/>
      <c r="BZ121" s="875"/>
      <c r="CA121" s="875">
        <v>32274305</v>
      </c>
      <c r="CB121" s="875"/>
      <c r="CC121" s="875"/>
      <c r="CD121" s="875"/>
      <c r="CE121" s="875"/>
      <c r="CF121" s="936">
        <v>63.7</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7853288</v>
      </c>
      <c r="DH121" s="875"/>
      <c r="DI121" s="875"/>
      <c r="DJ121" s="875"/>
      <c r="DK121" s="875"/>
      <c r="DL121" s="875">
        <v>7142857</v>
      </c>
      <c r="DM121" s="875"/>
      <c r="DN121" s="875"/>
      <c r="DO121" s="875"/>
      <c r="DP121" s="875"/>
      <c r="DQ121" s="875">
        <v>6431706</v>
      </c>
      <c r="DR121" s="875"/>
      <c r="DS121" s="875"/>
      <c r="DT121" s="875"/>
      <c r="DU121" s="875"/>
      <c r="DV121" s="852">
        <v>12.7</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228</v>
      </c>
      <c r="AB122" s="838"/>
      <c r="AC122" s="838"/>
      <c r="AD122" s="838"/>
      <c r="AE122" s="839"/>
      <c r="AF122" s="840" t="s">
        <v>228</v>
      </c>
      <c r="AG122" s="838"/>
      <c r="AH122" s="838"/>
      <c r="AI122" s="838"/>
      <c r="AJ122" s="839"/>
      <c r="AK122" s="840" t="s">
        <v>228</v>
      </c>
      <c r="AL122" s="838"/>
      <c r="AM122" s="838"/>
      <c r="AN122" s="838"/>
      <c r="AO122" s="839"/>
      <c r="AP122" s="885" t="s">
        <v>228</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71429485</v>
      </c>
      <c r="BR122" s="906"/>
      <c r="BS122" s="906"/>
      <c r="BT122" s="906"/>
      <c r="BU122" s="906"/>
      <c r="BV122" s="906">
        <v>69963914</v>
      </c>
      <c r="BW122" s="906"/>
      <c r="BX122" s="906"/>
      <c r="BY122" s="906"/>
      <c r="BZ122" s="906"/>
      <c r="CA122" s="906">
        <v>67897062</v>
      </c>
      <c r="CB122" s="906"/>
      <c r="CC122" s="906"/>
      <c r="CD122" s="906"/>
      <c r="CE122" s="906"/>
      <c r="CF122" s="907">
        <v>134</v>
      </c>
      <c r="CG122" s="908"/>
      <c r="CH122" s="908"/>
      <c r="CI122" s="908"/>
      <c r="CJ122" s="908"/>
      <c r="CK122" s="930"/>
      <c r="CL122" s="916"/>
      <c r="CM122" s="916"/>
      <c r="CN122" s="916"/>
      <c r="CO122" s="917"/>
      <c r="CP122" s="896" t="s">
        <v>401</v>
      </c>
      <c r="CQ122" s="897"/>
      <c r="CR122" s="897"/>
      <c r="CS122" s="897"/>
      <c r="CT122" s="897"/>
      <c r="CU122" s="897"/>
      <c r="CV122" s="897"/>
      <c r="CW122" s="897"/>
      <c r="CX122" s="897"/>
      <c r="CY122" s="897"/>
      <c r="CZ122" s="897"/>
      <c r="DA122" s="897"/>
      <c r="DB122" s="897"/>
      <c r="DC122" s="897"/>
      <c r="DD122" s="897"/>
      <c r="DE122" s="897"/>
      <c r="DF122" s="898"/>
      <c r="DG122" s="874">
        <v>1003609</v>
      </c>
      <c r="DH122" s="875"/>
      <c r="DI122" s="875"/>
      <c r="DJ122" s="875"/>
      <c r="DK122" s="875"/>
      <c r="DL122" s="875">
        <v>803312</v>
      </c>
      <c r="DM122" s="875"/>
      <c r="DN122" s="875"/>
      <c r="DO122" s="875"/>
      <c r="DP122" s="875"/>
      <c r="DQ122" s="875">
        <v>603007</v>
      </c>
      <c r="DR122" s="875"/>
      <c r="DS122" s="875"/>
      <c r="DT122" s="875"/>
      <c r="DU122" s="875"/>
      <c r="DV122" s="852">
        <v>1.2</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228</v>
      </c>
      <c r="AB123" s="838"/>
      <c r="AC123" s="838"/>
      <c r="AD123" s="838"/>
      <c r="AE123" s="839"/>
      <c r="AF123" s="840" t="s">
        <v>228</v>
      </c>
      <c r="AG123" s="838"/>
      <c r="AH123" s="838"/>
      <c r="AI123" s="838"/>
      <c r="AJ123" s="839"/>
      <c r="AK123" s="840" t="s">
        <v>228</v>
      </c>
      <c r="AL123" s="838"/>
      <c r="AM123" s="838"/>
      <c r="AN123" s="838"/>
      <c r="AO123" s="839"/>
      <c r="AP123" s="885" t="s">
        <v>381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469</v>
      </c>
      <c r="BP123" s="939"/>
      <c r="BQ123" s="893">
        <v>116761670</v>
      </c>
      <c r="BR123" s="894"/>
      <c r="BS123" s="894"/>
      <c r="BT123" s="894"/>
      <c r="BU123" s="894"/>
      <c r="BV123" s="894">
        <v>116029710</v>
      </c>
      <c r="BW123" s="894"/>
      <c r="BX123" s="894"/>
      <c r="BY123" s="894"/>
      <c r="BZ123" s="894"/>
      <c r="CA123" s="894">
        <v>114222459</v>
      </c>
      <c r="CB123" s="894"/>
      <c r="CC123" s="894"/>
      <c r="CD123" s="894"/>
      <c r="CE123" s="894"/>
      <c r="CF123" s="804"/>
      <c r="CG123" s="805"/>
      <c r="CH123" s="805"/>
      <c r="CI123" s="805"/>
      <c r="CJ123" s="895"/>
      <c r="CK123" s="930"/>
      <c r="CL123" s="916"/>
      <c r="CM123" s="916"/>
      <c r="CN123" s="916"/>
      <c r="CO123" s="917"/>
      <c r="CP123" s="896" t="s">
        <v>405</v>
      </c>
      <c r="CQ123" s="897"/>
      <c r="CR123" s="897"/>
      <c r="CS123" s="897"/>
      <c r="CT123" s="897"/>
      <c r="CU123" s="897"/>
      <c r="CV123" s="897"/>
      <c r="CW123" s="897"/>
      <c r="CX123" s="897"/>
      <c r="CY123" s="897"/>
      <c r="CZ123" s="897"/>
      <c r="DA123" s="897"/>
      <c r="DB123" s="897"/>
      <c r="DC123" s="897"/>
      <c r="DD123" s="897"/>
      <c r="DE123" s="897"/>
      <c r="DF123" s="898"/>
      <c r="DG123" s="837" t="s">
        <v>228</v>
      </c>
      <c r="DH123" s="838"/>
      <c r="DI123" s="838"/>
      <c r="DJ123" s="838"/>
      <c r="DK123" s="839"/>
      <c r="DL123" s="840" t="s">
        <v>228</v>
      </c>
      <c r="DM123" s="838"/>
      <c r="DN123" s="838"/>
      <c r="DO123" s="838"/>
      <c r="DP123" s="839"/>
      <c r="DQ123" s="840">
        <v>138326</v>
      </c>
      <c r="DR123" s="838"/>
      <c r="DS123" s="838"/>
      <c r="DT123" s="838"/>
      <c r="DU123" s="839"/>
      <c r="DV123" s="885">
        <v>0.3</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228</v>
      </c>
      <c r="AB124" s="838"/>
      <c r="AC124" s="838"/>
      <c r="AD124" s="838"/>
      <c r="AE124" s="839"/>
      <c r="AF124" s="840" t="s">
        <v>228</v>
      </c>
      <c r="AG124" s="838"/>
      <c r="AH124" s="838"/>
      <c r="AI124" s="838"/>
      <c r="AJ124" s="839"/>
      <c r="AK124" s="840" t="s">
        <v>381</v>
      </c>
      <c r="AL124" s="838"/>
      <c r="AM124" s="838"/>
      <c r="AN124" s="838"/>
      <c r="AO124" s="839"/>
      <c r="AP124" s="885" t="s">
        <v>228</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60.4</v>
      </c>
      <c r="BR124" s="892"/>
      <c r="BS124" s="892"/>
      <c r="BT124" s="892"/>
      <c r="BU124" s="892"/>
      <c r="BV124" s="892">
        <v>53.5</v>
      </c>
      <c r="BW124" s="892"/>
      <c r="BX124" s="892"/>
      <c r="BY124" s="892"/>
      <c r="BZ124" s="892"/>
      <c r="CA124" s="892">
        <v>44.5</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35643609</v>
      </c>
      <c r="DH124" s="821"/>
      <c r="DI124" s="821"/>
      <c r="DJ124" s="821"/>
      <c r="DK124" s="822"/>
      <c r="DL124" s="823" t="s">
        <v>228</v>
      </c>
      <c r="DM124" s="821"/>
      <c r="DN124" s="821"/>
      <c r="DO124" s="821"/>
      <c r="DP124" s="822"/>
      <c r="DQ124" s="823" t="s">
        <v>228</v>
      </c>
      <c r="DR124" s="821"/>
      <c r="DS124" s="821"/>
      <c r="DT124" s="821"/>
      <c r="DU124" s="822"/>
      <c r="DV124" s="909" t="s">
        <v>228</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228</v>
      </c>
      <c r="AB125" s="838"/>
      <c r="AC125" s="838"/>
      <c r="AD125" s="838"/>
      <c r="AE125" s="839"/>
      <c r="AF125" s="840" t="s">
        <v>228</v>
      </c>
      <c r="AG125" s="838"/>
      <c r="AH125" s="838"/>
      <c r="AI125" s="838"/>
      <c r="AJ125" s="839"/>
      <c r="AK125" s="840" t="s">
        <v>228</v>
      </c>
      <c r="AL125" s="838"/>
      <c r="AM125" s="838"/>
      <c r="AN125" s="838"/>
      <c r="AO125" s="839"/>
      <c r="AP125" s="885" t="s">
        <v>228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228</v>
      </c>
      <c r="DH125" s="903"/>
      <c r="DI125" s="903"/>
      <c r="DJ125" s="903"/>
      <c r="DK125" s="903"/>
      <c r="DL125" s="903" t="s">
        <v>228</v>
      </c>
      <c r="DM125" s="903"/>
      <c r="DN125" s="903"/>
      <c r="DO125" s="903"/>
      <c r="DP125" s="903"/>
      <c r="DQ125" s="903" t="s">
        <v>228</v>
      </c>
      <c r="DR125" s="903"/>
      <c r="DS125" s="903"/>
      <c r="DT125" s="903"/>
      <c r="DU125" s="903"/>
      <c r="DV125" s="904" t="s">
        <v>228</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2050</v>
      </c>
      <c r="AB126" s="838"/>
      <c r="AC126" s="838"/>
      <c r="AD126" s="838"/>
      <c r="AE126" s="839"/>
      <c r="AF126" s="840">
        <v>2050</v>
      </c>
      <c r="AG126" s="838"/>
      <c r="AH126" s="838"/>
      <c r="AI126" s="838"/>
      <c r="AJ126" s="839"/>
      <c r="AK126" s="840">
        <v>2050</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v>12027548</v>
      </c>
      <c r="DH126" s="875"/>
      <c r="DI126" s="875"/>
      <c r="DJ126" s="875"/>
      <c r="DK126" s="875"/>
      <c r="DL126" s="875">
        <v>9980039</v>
      </c>
      <c r="DM126" s="875"/>
      <c r="DN126" s="875"/>
      <c r="DO126" s="875"/>
      <c r="DP126" s="875"/>
      <c r="DQ126" s="875">
        <v>8199981</v>
      </c>
      <c r="DR126" s="875"/>
      <c r="DS126" s="875"/>
      <c r="DT126" s="875"/>
      <c r="DU126" s="875"/>
      <c r="DV126" s="852">
        <v>16.2</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228</v>
      </c>
      <c r="AB127" s="838"/>
      <c r="AC127" s="838"/>
      <c r="AD127" s="838"/>
      <c r="AE127" s="839"/>
      <c r="AF127" s="840" t="s">
        <v>228</v>
      </c>
      <c r="AG127" s="838"/>
      <c r="AH127" s="838"/>
      <c r="AI127" s="838"/>
      <c r="AJ127" s="839"/>
      <c r="AK127" s="840" t="s">
        <v>228</v>
      </c>
      <c r="AL127" s="838"/>
      <c r="AM127" s="838"/>
      <c r="AN127" s="838"/>
      <c r="AO127" s="839"/>
      <c r="AP127" s="885" t="s">
        <v>228</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228</v>
      </c>
      <c r="DH127" s="875"/>
      <c r="DI127" s="875"/>
      <c r="DJ127" s="875"/>
      <c r="DK127" s="875"/>
      <c r="DL127" s="875" t="s">
        <v>228</v>
      </c>
      <c r="DM127" s="875"/>
      <c r="DN127" s="875"/>
      <c r="DO127" s="875"/>
      <c r="DP127" s="875"/>
      <c r="DQ127" s="875" t="s">
        <v>228</v>
      </c>
      <c r="DR127" s="875"/>
      <c r="DS127" s="875"/>
      <c r="DT127" s="875"/>
      <c r="DU127" s="875"/>
      <c r="DV127" s="852" t="s">
        <v>381</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3302375</v>
      </c>
      <c r="AB128" s="859"/>
      <c r="AC128" s="859"/>
      <c r="AD128" s="859"/>
      <c r="AE128" s="860"/>
      <c r="AF128" s="861">
        <v>2997254</v>
      </c>
      <c r="AG128" s="859"/>
      <c r="AH128" s="859"/>
      <c r="AI128" s="859"/>
      <c r="AJ128" s="860"/>
      <c r="AK128" s="861">
        <v>2878559</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381</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228</v>
      </c>
      <c r="DH128" s="849"/>
      <c r="DI128" s="849"/>
      <c r="DJ128" s="849"/>
      <c r="DK128" s="849"/>
      <c r="DL128" s="849" t="s">
        <v>228</v>
      </c>
      <c r="DM128" s="849"/>
      <c r="DN128" s="849"/>
      <c r="DO128" s="849"/>
      <c r="DP128" s="849"/>
      <c r="DQ128" s="849" t="s">
        <v>228</v>
      </c>
      <c r="DR128" s="849"/>
      <c r="DS128" s="849"/>
      <c r="DT128" s="849"/>
      <c r="DU128" s="849"/>
      <c r="DV128" s="850" t="s">
        <v>228</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56059393</v>
      </c>
      <c r="AB129" s="838"/>
      <c r="AC129" s="838"/>
      <c r="AD129" s="838"/>
      <c r="AE129" s="839"/>
      <c r="AF129" s="840">
        <v>55970567</v>
      </c>
      <c r="AG129" s="838"/>
      <c r="AH129" s="838"/>
      <c r="AI129" s="838"/>
      <c r="AJ129" s="839"/>
      <c r="AK129" s="840">
        <v>56868008</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228</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6214510</v>
      </c>
      <c r="AB130" s="838"/>
      <c r="AC130" s="838"/>
      <c r="AD130" s="838"/>
      <c r="AE130" s="839"/>
      <c r="AF130" s="840">
        <v>6208868</v>
      </c>
      <c r="AG130" s="838"/>
      <c r="AH130" s="838"/>
      <c r="AI130" s="838"/>
      <c r="AJ130" s="839"/>
      <c r="AK130" s="840">
        <v>6188798</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4.5999999999999996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49844883</v>
      </c>
      <c r="AB131" s="821"/>
      <c r="AC131" s="821"/>
      <c r="AD131" s="821"/>
      <c r="AE131" s="822"/>
      <c r="AF131" s="823">
        <v>49761699</v>
      </c>
      <c r="AG131" s="821"/>
      <c r="AH131" s="821"/>
      <c r="AI131" s="821"/>
      <c r="AJ131" s="822"/>
      <c r="AK131" s="823">
        <v>50679210</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44.5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4.9869933489999996</v>
      </c>
      <c r="AB132" s="801"/>
      <c r="AC132" s="801"/>
      <c r="AD132" s="801"/>
      <c r="AE132" s="802"/>
      <c r="AF132" s="803">
        <v>4.4767100900000001</v>
      </c>
      <c r="AG132" s="801"/>
      <c r="AH132" s="801"/>
      <c r="AI132" s="801"/>
      <c r="AJ132" s="802"/>
      <c r="AK132" s="803">
        <v>4.4308899049999999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6.3</v>
      </c>
      <c r="AB133" s="780"/>
      <c r="AC133" s="780"/>
      <c r="AD133" s="780"/>
      <c r="AE133" s="781"/>
      <c r="AF133" s="779">
        <v>5.3</v>
      </c>
      <c r="AG133" s="780"/>
      <c r="AH133" s="780"/>
      <c r="AI133" s="780"/>
      <c r="AJ133" s="781"/>
      <c r="AK133" s="779">
        <v>4.5999999999999996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8ZY+xNKZ/2O2rVqIlhFbEsBjeWK4YMxJkXYwSkfhul2hBkmZWfjw3OFZvyjfdRN6szO/SfaemO861VAKINupw==" saltValue="yHTRAm/dLm4pjV10NtSh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QkDYzxCWsmy3/BVuKjaW8f+DF3wdB8PlUCmHpXTXOreqQS/NDy/DqPy+121qd3RGlj7Ag46Wh0lt3Qvgto7CA==" saltValue="WASKp6gSwsDIJQ0iSVFP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TKD2CAqALr3qYOMQZT8ChjjiemB/K0icDonsz0p2AlqPlgygVLL9x8e6xai+49W9RHEWZsTg/WkLXUDecBrTg==" saltValue="mQt+66zY7Ns4HsQiyU8b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13797239</v>
      </c>
      <c r="AP9" s="292">
        <v>44278</v>
      </c>
      <c r="AQ9" s="293">
        <v>56080</v>
      </c>
      <c r="AR9" s="294">
        <v>-21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1033343</v>
      </c>
      <c r="AP10" s="295">
        <v>3316</v>
      </c>
      <c r="AQ10" s="296">
        <v>3754</v>
      </c>
      <c r="AR10" s="297">
        <v>-11.7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86817</v>
      </c>
      <c r="AP11" s="295">
        <v>279</v>
      </c>
      <c r="AQ11" s="296">
        <v>2189</v>
      </c>
      <c r="AR11" s="297">
        <v>-87.3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550989</v>
      </c>
      <c r="AP12" s="295">
        <v>1768</v>
      </c>
      <c r="AQ12" s="296">
        <v>1449</v>
      </c>
      <c r="AR12" s="297">
        <v>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v>54</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377834</v>
      </c>
      <c r="AP14" s="295">
        <v>1213</v>
      </c>
      <c r="AQ14" s="296">
        <v>1875</v>
      </c>
      <c r="AR14" s="297">
        <v>-35.299999999999997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551690</v>
      </c>
      <c r="AP15" s="295">
        <v>1770</v>
      </c>
      <c r="AQ15" s="296">
        <v>1160</v>
      </c>
      <c r="AR15" s="297">
        <v>52.6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-1092008</v>
      </c>
      <c r="AP16" s="295">
        <v>-3504</v>
      </c>
      <c r="AQ16" s="296">
        <v>-3977</v>
      </c>
      <c r="AR16" s="297">
        <v>-11.9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15305904</v>
      </c>
      <c r="AP17" s="295">
        <v>49119</v>
      </c>
      <c r="AQ17" s="296">
        <v>62584</v>
      </c>
      <c r="AR17" s="297">
        <v>-21.5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5.71</v>
      </c>
      <c r="AP21" s="308">
        <v>6.17</v>
      </c>
      <c r="AQ21" s="309">
        <v>-0.46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101.1</v>
      </c>
      <c r="AP22" s="313">
        <v>100.1</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8043021</v>
      </c>
      <c r="AP32" s="322">
        <v>25811</v>
      </c>
      <c r="AQ32" s="323">
        <v>31427</v>
      </c>
      <c r="AR32" s="324">
        <v>-17.899999999999999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v>3</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v>30</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3199143</v>
      </c>
      <c r="AP35" s="322">
        <v>10267</v>
      </c>
      <c r="AQ35" s="323">
        <v>10730</v>
      </c>
      <c r="AR35" s="324">
        <v>-4.3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4627</v>
      </c>
      <c r="AP36" s="322">
        <v>15</v>
      </c>
      <c r="AQ36" s="323">
        <v>463</v>
      </c>
      <c r="AR36" s="324">
        <v>-96.8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66106</v>
      </c>
      <c r="AP37" s="322">
        <v>212</v>
      </c>
      <c r="AQ37" s="323">
        <v>1052</v>
      </c>
      <c r="AR37" s="324">
        <v>-79.8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1</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-2878559</v>
      </c>
      <c r="AP39" s="322">
        <v>-9238</v>
      </c>
      <c r="AQ39" s="323">
        <v>-7904</v>
      </c>
      <c r="AR39" s="324">
        <v>16.899999999999999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-6188798</v>
      </c>
      <c r="AP40" s="322">
        <v>-19861</v>
      </c>
      <c r="AQ40" s="323">
        <v>-27308</v>
      </c>
      <c r="AR40" s="324">
        <v>-27.3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2245540</v>
      </c>
      <c r="AP41" s="322">
        <v>7206</v>
      </c>
      <c r="AQ41" s="323">
        <v>8493</v>
      </c>
      <c r="AR41" s="324">
        <v>-15.2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13761802</v>
      </c>
      <c r="AN51" s="344">
        <v>44414</v>
      </c>
      <c r="AO51" s="345">
        <v>49.1</v>
      </c>
      <c r="AP51" s="346">
        <v>41235</v>
      </c>
      <c r="AQ51" s="347">
        <v>5.6</v>
      </c>
      <c r="AR51" s="348">
        <v>43.5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9337567</v>
      </c>
      <c r="AN52" s="352">
        <v>30135</v>
      </c>
      <c r="AO52" s="353">
        <v>44.9</v>
      </c>
      <c r="AP52" s="354">
        <v>22086</v>
      </c>
      <c r="AQ52" s="355">
        <v>4.2</v>
      </c>
      <c r="AR52" s="356">
        <v>40.700000000000003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9886002</v>
      </c>
      <c r="AN53" s="344">
        <v>31839</v>
      </c>
      <c r="AO53" s="345">
        <v>-28.3</v>
      </c>
      <c r="AP53" s="346">
        <v>41862</v>
      </c>
      <c r="AQ53" s="347">
        <v>1.5</v>
      </c>
      <c r="AR53" s="348">
        <v>-29.8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7021796</v>
      </c>
      <c r="AN54" s="352">
        <v>22615</v>
      </c>
      <c r="AO54" s="353">
        <v>-25</v>
      </c>
      <c r="AP54" s="354">
        <v>23710</v>
      </c>
      <c r="AQ54" s="355">
        <v>7.4</v>
      </c>
      <c r="AR54" s="356">
        <v>-32.4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12450263</v>
      </c>
      <c r="AN55" s="344">
        <v>39991</v>
      </c>
      <c r="AO55" s="345">
        <v>25.6</v>
      </c>
      <c r="AP55" s="346">
        <v>43554</v>
      </c>
      <c r="AQ55" s="347">
        <v>4</v>
      </c>
      <c r="AR55" s="348">
        <v>21.6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8024722</v>
      </c>
      <c r="AN56" s="352">
        <v>25776</v>
      </c>
      <c r="AO56" s="353">
        <v>14</v>
      </c>
      <c r="AP56" s="354">
        <v>24811</v>
      </c>
      <c r="AQ56" s="355">
        <v>4.5999999999999996</v>
      </c>
      <c r="AR56" s="356">
        <v>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15073862</v>
      </c>
      <c r="AN57" s="344">
        <v>48359</v>
      </c>
      <c r="AO57" s="345">
        <v>20.9</v>
      </c>
      <c r="AP57" s="346">
        <v>42581</v>
      </c>
      <c r="AQ57" s="347">
        <v>-2.2000000000000002</v>
      </c>
      <c r="AR57" s="348">
        <v>23.1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7831638</v>
      </c>
      <c r="AN58" s="352">
        <v>25125</v>
      </c>
      <c r="AO58" s="353">
        <v>-2.5</v>
      </c>
      <c r="AP58" s="354">
        <v>24354</v>
      </c>
      <c r="AQ58" s="355">
        <v>-1.8</v>
      </c>
      <c r="AR58" s="356">
        <v>-0.7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11606280</v>
      </c>
      <c r="AN59" s="344">
        <v>37246</v>
      </c>
      <c r="AO59" s="345">
        <v>-23</v>
      </c>
      <c r="AP59" s="346">
        <v>45426</v>
      </c>
      <c r="AQ59" s="347">
        <v>6.7</v>
      </c>
      <c r="AR59" s="348">
        <v>-29.7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8134652</v>
      </c>
      <c r="AN60" s="352">
        <v>26105</v>
      </c>
      <c r="AO60" s="353">
        <v>3.9</v>
      </c>
      <c r="AP60" s="354">
        <v>24508</v>
      </c>
      <c r="AQ60" s="355">
        <v>0.6</v>
      </c>
      <c r="AR60" s="356">
        <v>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12555642</v>
      </c>
      <c r="AN61" s="359">
        <v>40370</v>
      </c>
      <c r="AO61" s="360">
        <v>8.9</v>
      </c>
      <c r="AP61" s="361">
        <v>42932</v>
      </c>
      <c r="AQ61" s="362">
        <v>3.1</v>
      </c>
      <c r="AR61" s="348">
        <v>5.8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8070075</v>
      </c>
      <c r="AN62" s="352">
        <v>25951</v>
      </c>
      <c r="AO62" s="353">
        <v>7.1</v>
      </c>
      <c r="AP62" s="354">
        <v>23894</v>
      </c>
      <c r="AQ62" s="355">
        <v>3</v>
      </c>
      <c r="AR62" s="356">
        <v>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qPkLTFew61pqbjJ7fRaCGRd09IbB7DPXMJI8IQLG8UX/McsU1oAtt1Z/dNprXeFRWy6azoiHtYfOE4CThwGwg==" saltValue="pK4E0XY9T4u7BBfQicZ3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1ugOEDoGNWIqoeQgWyzO8nwmmDs2dP08iTfQKncZrlAqxNE639McScBHD7J6RxVF2grut2yuGM1/SFdYDL0/A==" saltValue="ZO840PzjiFiiQkL357Sx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84tfXIkhhuyDD7wvTJ8rPuCXv4D323O7YlSOOeqB0IGKf8PdWTxZZHR1YJLfbMShhLyc2Ov+b9dxOslpSlVg==" saltValue="tKTP/ivR0kLeOOAI4O9l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9.36</v>
      </c>
      <c r="G47" s="12">
        <v>9.16</v>
      </c>
      <c r="H47" s="12">
        <v>10.199999999999999</v>
      </c>
      <c r="I47" s="12">
        <v>11.64</v>
      </c>
      <c r="J47" s="13">
        <v>13.52</v>
      </c>
    </row>
    <row r="48" spans="2:10" ht="57.75" customHeight="1" x14ac:dyDescent="0.15">
      <c r="B48" s="14"/>
      <c r="C48" s="1214" t="s">
        <v>4</v>
      </c>
      <c r="D48" s="1214"/>
      <c r="E48" s="1215"/>
      <c r="F48" s="15">
        <v>5.6</v>
      </c>
      <c r="G48" s="16">
        <v>4.66</v>
      </c>
      <c r="H48" s="16">
        <v>5.41</v>
      </c>
      <c r="I48" s="16">
        <v>4.1399999999999997</v>
      </c>
      <c r="J48" s="17">
        <v>3.78</v>
      </c>
    </row>
    <row r="49" spans="2:10" ht="57.75" customHeight="1" thickBot="1" x14ac:dyDescent="0.2">
      <c r="B49" s="18"/>
      <c r="C49" s="1216" t="s">
        <v>5</v>
      </c>
      <c r="D49" s="1216"/>
      <c r="E49" s="1217"/>
      <c r="F49" s="19">
        <v>1.72</v>
      </c>
      <c r="G49" s="20" t="s">
        <v>555</v>
      </c>
      <c r="H49" s="20">
        <v>2.09</v>
      </c>
      <c r="I49" s="20">
        <v>0.15</v>
      </c>
      <c r="J49" s="21">
        <v>1.75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qBUPdr2UsLeuJcbfmmVmaWTgPjiMuxh/XC+Ytu2GH+FqpHD+CqkeNzsLF7pVEAFEfTCsDIAMVEe40/++U9UcA==" saltValue="nypsBCGgVVKZpLjz3yWe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2019-11-07T06:36:12Z</cp:lastPrinted>
  <dcterms:created xsi:type="dcterms:W3CDTF">2019-02-14T03:17:26Z</dcterms:created>
  <dcterms:modified xsi:type="dcterms:W3CDTF">2019-11-21T07:33:34Z</dcterms:modified>
  <cp:category/>
</cp:coreProperties>
</file>