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03岡崎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BW37" i="10"/>
  <c r="BE37" i="10"/>
  <c r="AM37" i="10"/>
  <c r="U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c r="U35" i="10" s="1"/>
  <c r="U36" i="10" s="1"/>
  <c r="AM34" i="10" l="1"/>
  <c r="AM35" i="10" s="1"/>
  <c r="AM36" i="10" s="1"/>
  <c r="BE34" i="10" l="1"/>
  <c r="BE35" i="10" l="1"/>
  <c r="BW34" i="10"/>
  <c r="BW35" i="10" s="1"/>
  <c r="BW36" i="10" s="1"/>
  <c r="CO34" i="10"/>
  <c r="CO35" i="10" s="1"/>
  <c r="CO36" i="10" s="1"/>
  <c r="CO37" i="10" s="1"/>
  <c r="CO38" i="10" s="1"/>
</calcChain>
</file>

<file path=xl/sharedStrings.xml><?xml version="1.0" encoding="utf-8"?>
<sst xmlns="http://schemas.openxmlformats.org/spreadsheetml/2006/main" count="1108" uniqueCount="602">
  <si>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</si>
  <si>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</si>
  <si>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</si>
  <si>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</si>
  <si>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</si>
  <si>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</si>
  <si>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</si>
  <si>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</si>
  <si>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</si>
  <si>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</si>
  <si>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</si>
  <si>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</si>
  <si>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</si>
  <si>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</si>
  <si>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</si>
  <si>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</si>
  <si>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</si>
  <si>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</si>
  <si>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</si>
  <si>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</si>
  <si>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</si>
  <si>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</si>
  <si>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</si>
  <si>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</si>
  <si>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</si>
  <si>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</si>
  <si>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</si>
  <si>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</si>
  <si>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</si>
  <si>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</si>
  <si>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</si>
  <si>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</si>
  <si>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</si>
  <si>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</si>
  <si>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</si>
  <si>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</si>
  <si>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</si>
  <si>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</si>
  <si>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</si>
  <si>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</si>
  <si>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</si>
  <si>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</si>
  <si>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</si>
  <si>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</si>
  <si>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</si>
  <si>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</si>
  <si>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</si>
  <si>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</si>
  <si>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</si>
  <si>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</si>
  <si>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</si>
  <si>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</si>
  <si>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</si>
  <si>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</si>
  <si>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</si>
  <si>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</si>
  <si>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</si>
  <si>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</si>
  <si>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</si>
  <si>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</si>
  <si>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</si>
  <si>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</si>
  <si>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</si>
  <si>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</si>
  <si>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</si>
  <si>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</si>
  <si>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</si>
  <si>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</si>
  <si>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</si>
  <si>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</si>
  <si>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</si>
  <si>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</si>
  <si>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</si>
  <si>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</si>
  <si>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</si>
  <si>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</si>
  <si>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</si>
  <si>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</si>
  <si>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</si>
  <si>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</si>
  <si>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</si>
  <si>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</si>
  <si>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</si>
  <si>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</si>
  <si>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</si>
  <si>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</si>
  <si>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</si>
  <si>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</si>
  <si>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</si>
  <si>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</si>
  <si>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</si>
  <si>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</si>
  <si>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</si>
  <si>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</si>
  <si>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</si>
  <si>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</si>
  <si>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</si>
  <si>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</si>
  <si>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</si>
  <si>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</si>
  <si>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</si>
  <si>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</si>
  <si>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</si>
  <si>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</si>
  <si>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</si>
  <si>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</si>
  <si>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</si>
  <si>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</si>
  <si>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</si>
  <si>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</si>
  <si>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</si>
  <si>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</si>
  <si>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</si>
  <si>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</si>
  <si>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</si>
  <si>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</si>
  <si>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</si>
  <si>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</si>
  <si>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</si>
  <si>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</si>
  <si>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</si>
  <si>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</si>
  <si>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</si>
  <si>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</si>
  <si>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</si>
  <si>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</si>
  <si>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</si>
  <si>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</si>
  <si>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</si>
  <si>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</si>
  <si>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</si>
  <si>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</si>
  <si>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</si>
  <si>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</si>
  <si>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</si>
  <si>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</si>
  <si>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</si>
  <si>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</si>
  <si>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</si>
  <si>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</si>
  <si>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</si>
  <si>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</si>
  <si>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</si>
  <si>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</si>
  <si>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</si>
  <si>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</si>
  <si>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</si>
  <si>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</si>
  <si>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</si>
  <si>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</si>
  <si>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</si>
  <si>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</si>
  <si>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</si>
  <si>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</si>
  <si>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</si>
  <si>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</si>
  <si>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</si>
  <si>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</si>
  <si>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</si>
  <si>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</si>
  <si>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</si>
  <si>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</si>
  <si>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</si>
  <si>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</si>
  <si>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</si>
  <si>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</si>
  <si>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</si>
  <si>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</si>
  <si>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</si>
  <si>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</si>
  <si>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</si>
  <si>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</si>
  <si>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</si>
  <si>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</si>
  <si>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</si>
  <si>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</si>
  <si>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</si>
  <si>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</si>
  <si>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</si>
  <si>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</si>
  <si>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</si>
  <si>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</si>
  <si>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</si>
  <si>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</si>
  <si>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</si>
  <si>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</si>
  <si>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</si>
  <si>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</si>
  <si>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</si>
  <si>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</si>
  <si>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</si>
  <si>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</si>
  <si>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</si>
  <si>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</si>
  <si>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</si>
  <si>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</si>
  <si>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</si>
  <si>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</si>
  <si>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</si>
  <si>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</si>
  <si>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</si>
  <si>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</si>
  <si>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</si>
  <si>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</si>
  <si>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</si>
  <si>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</si>
  <si>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</si>
  <si>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</si>
  <si>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</si>
  <si>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愛知県岡崎市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</si>
  <si>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</si>
  <si>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</si>
  <si>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</si>
  <si>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</si>
  <si>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</si>
  <si>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</si>
  <si>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</si>
  <si>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</si>
  <si>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</si>
  <si>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</si>
  <si>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</si>
  <si>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</si>
  <si>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</si>
  <si>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</si>
  <si>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</si>
  <si>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</si>
  <si>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</si>
  <si>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</si>
  <si>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</si>
  <si>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</si>
  <si>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</si>
  <si>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</si>
  <si>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</si>
  <si>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</si>
  <si>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</si>
  <si>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</si>
  <si>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</si>
  <si>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</si>
  <si>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</si>
  <si>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</si>
  <si>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</si>
  <si>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</si>
  <si>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</si>
  <si>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</si>
  <si>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</si>
  <si>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</si>
  <si>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</si>
  <si>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</si>
  <si>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</si>
  <si>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</si>
  <si>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</si>
  <si>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</si>
  <si>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</si>
  <si>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</si>
  <si>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</si>
  <si>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</si>
  <si>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</si>
  <si>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</si>
  <si>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</si>
  <si>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</si>
  <si>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</si>
  <si>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</si>
  <si>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</si>
  <si>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</si>
  <si>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</si>
  <si>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</si>
  <si>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</si>
  <si>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</si>
  <si>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</si>
  <si>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</si>
  <si>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</si>
  <si>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</si>
  <si>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</si>
  <si>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</si>
  <si>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</si>
  <si>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</si>
  <si>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</si>
  <si>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</si>
  <si>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</si>
  <si>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</si>
  <si>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</si>
  <si>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</si>
  <si>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</si>
  <si>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</si>
  <si>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</si>
  <si>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</si>
  <si>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</si>
  <si>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</si>
  <si>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</si>
  <si>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</si>
  <si>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</si>
  <si>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</si>
  <si>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</si>
  <si>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</si>
  <si>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</si>
  <si>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</si>
  <si>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</si>
  <si>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</si>
  <si>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</si>
  <si>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</si>
  <si>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</si>
  <si>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</si>
  <si>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</si>
  <si>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</si>
  <si>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</si>
  <si>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</si>
  <si>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</si>
  <si>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</si>
  <si>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</si>
  <si>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</si>
  <si>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</si>
  <si>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</si>
  <si>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</si>
  <si>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</si>
  <si>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</si>
  <si>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</si>
  <si>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</si>
  <si>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</si>
  <si>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</si>
  <si>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</si>
  <si>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</si>
  <si>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</si>
  <si>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</si>
  <si>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</si>
  <si>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</si>
  <si>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</si>
  <si>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</si>
  <si>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</si>
  <si>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</si>
  <si>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</si>
  <si>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</si>
  <si>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</si>
  <si>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</si>
  <si>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</si>
  <si>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</si>
  <si>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</si>
  <si>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</si>
  <si>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</si>
  <si>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</si>
  <si>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</si>
  <si>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</si>
  <si>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</si>
  <si>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</si>
  <si>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</si>
  <si>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</si>
  <si>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</si>
  <si>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</si>
  <si>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</si>
  <si>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</si>
  <si>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</si>
  <si>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</si>
  <si>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</si>
  <si>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</si>
  <si>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</si>
  <si>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</si>
  <si>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</si>
  <si>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</si>
  <si>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</si>
  <si>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</si>
  <si>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</si>
  <si>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愛知県岡崎市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</si>
  <si>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</si>
  <si>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</si>
  <si>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</si>
  <si>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</si>
  <si>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</si>
  <si>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</si>
  <si>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</si>
  <si>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</si>
  <si>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</si>
  <si>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</si>
  <si>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</si>
  <si>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</si>
  <si>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</si>
  <si>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</si>
  <si>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</si>
  <si>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</si>
  <si>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</si>
  <si>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</si>
  <si>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</si>
  <si>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</si>
  <si>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</si>
  <si>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額田北部診療所特別会計</t>
    <phoneticPr fontId="5"/>
  </si>
  <si>
    <t>こども発達医療センター特別会計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</si>
  <si>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</si>
  <si>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</si>
  <si>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</si>
  <si>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</si>
  <si>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</si>
  <si>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</si>
  <si>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</si>
  <si>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</si>
  <si>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</si>
  <si>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</si>
  <si>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</si>
  <si>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</si>
  <si>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</si>
  <si>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</si>
  <si>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</si>
  <si>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</si>
  <si>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</si>
  <si>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</si>
  <si>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</si>
  <si>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</si>
  <si>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</si>
  <si>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</si>
  <si>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</si>
  <si>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</si>
  <si>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</si>
  <si>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</si>
  <si>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</si>
  <si>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</si>
  <si>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</si>
  <si>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</si>
  <si>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</si>
  <si>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</si>
  <si>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</si>
  <si>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</si>
  <si>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</si>
  <si>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</si>
  <si>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</si>
  <si>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</si>
  <si>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</si>
  <si>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</si>
  <si>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</si>
  <si>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</si>
  <si>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</si>
  <si>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</si>
  <si>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</si>
  <si>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</si>
  <si>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</si>
  <si>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</si>
  <si>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</si>
  <si>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</si>
  <si>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</si>
  <si>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</si>
  <si>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</si>
  <si>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</si>
  <si>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</si>
  <si>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</si>
  <si>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</si>
  <si>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</si>
  <si>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</si>
  <si>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</si>
  <si>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</si>
  <si>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</si>
  <si>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</si>
  <si>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</si>
  <si>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</si>
  <si>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</si>
  <si>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</si>
  <si>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</si>
  <si>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</si>
  <si>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</si>
  <si>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</si>
  <si>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</si>
  <si>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</si>
  <si>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</si>
  <si>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</si>
  <si>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</si>
  <si>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</si>
  <si>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</si>
  <si>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</si>
  <si>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</si>
  <si>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</si>
  <si>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</si>
  <si>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</si>
  <si>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</si>
  <si>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</si>
  <si>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</si>
  <si>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</si>
  <si>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</si>
  <si>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</si>
  <si>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</si>
  <si>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</si>
  <si>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</si>
  <si>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</si>
  <si>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</si>
  <si>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</si>
  <si>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</si>
  <si>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</si>
  <si>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</si>
  <si>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</si>
  <si>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</si>
  <si>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</si>
  <si>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</si>
  <si>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</si>
  <si>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</si>
  <si>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</si>
  <si>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</si>
  <si>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</si>
  <si>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</si>
  <si>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</si>
  <si>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</si>
  <si>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</si>
  <si>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</si>
  <si>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</si>
  <si>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</si>
  <si>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</si>
  <si>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</si>
  <si>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</si>
  <si>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</si>
  <si>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</si>
  <si>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</si>
  <si>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</si>
  <si>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</si>
  <si>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</si>
  <si>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</si>
  <si>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</si>
  <si>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</si>
  <si>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</si>
  <si>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</si>
  <si>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</si>
  <si>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</si>
  <si>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</si>
  <si>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</si>
  <si>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</si>
  <si>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</si>
  <si>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</si>
  <si>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</si>
  <si>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</si>
  <si>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</si>
  <si>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</si>
  <si>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</si>
  <si>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</si>
  <si>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</si>
  <si>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</si>
  <si>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</si>
  <si>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</si>
  <si>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</si>
  <si>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</si>
  <si>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</si>
  <si>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</si>
  <si>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</si>
  <si>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</si>
  <si>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</si>
  <si>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</si>
  <si>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</si>
  <si>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</si>
  <si>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</si>
  <si>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</si>
  <si>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</si>
  <si>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</si>
  <si>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</si>
  <si>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</si>
  <si>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</si>
  <si>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</si>
  <si>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</si>
  <si>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</si>
  <si>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</si>
  <si>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</si>
  <si>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</si>
  <si>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3.70</t>
  </si>
  <si>
    <t>▲ 6.61</t>
  </si>
  <si>
    <t>▲ 6.41</t>
  </si>
  <si>
    <t>▲ 5.60</t>
  </si>
  <si>
    <t>▲ 2.26</t>
  </si>
  <si>
    <t>水道事業会計</t>
  </si>
  <si>
    <t>病院事業会計</t>
  </si>
  <si>
    <t>一般会計</t>
  </si>
  <si>
    <t>下水道事業会計</t>
  </si>
  <si>
    <t>国民健康保険事業特別会計</t>
  </si>
  <si>
    <t>介護保険特別会計</t>
  </si>
  <si>
    <t>後期高齢者医療特別会計</t>
  </si>
  <si>
    <t>額田北部診療所特別会計</t>
  </si>
  <si>
    <t>その他会計（赤字）</t>
  </si>
  <si>
    <t>その他会計（黒字）</t>
  </si>
  <si>
    <t>-</t>
    <phoneticPr fontId="2"/>
  </si>
  <si>
    <t>-</t>
    <phoneticPr fontId="2"/>
  </si>
  <si>
    <t>-</t>
    <phoneticPr fontId="2"/>
  </si>
  <si>
    <t>岡崎市額田郡模範造林組合</t>
    <rPh sb="0" eb="3">
      <t>オカザキシ</t>
    </rPh>
    <rPh sb="3" eb="5">
      <t>ヌカタ</t>
    </rPh>
    <rPh sb="5" eb="6">
      <t>グン</t>
    </rPh>
    <rPh sb="6" eb="8">
      <t>モハン</t>
    </rPh>
    <rPh sb="8" eb="10">
      <t>ゾウリン</t>
    </rPh>
    <rPh sb="10" eb="12">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</si>
  <si>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</si>
  <si>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</si>
  <si>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</si>
  <si>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</si>
  <si>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岡崎市土地開発公社</t>
    <rPh sb="0" eb="3">
      <t>オカザキシ</t>
    </rPh>
    <rPh sb="3" eb="5">
      <t>トチ</t>
    </rPh>
    <rPh sb="5" eb="7">
      <t>カイハツ</t>
    </rPh>
    <rPh sb="7" eb="9">
      <t>コウシャ</t>
    </rPh>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</si>
  <si>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</si>
  <si>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4">
      <t>カブシキガイシャ</t>
    </rPh>
    <rPh sb="4" eb="6">
      <t>オカザキ</t>
    </rPh>
    <rPh sb="6" eb="8">
      <t>ジョウホウ</t>
    </rPh>
    <rPh sb="8" eb="10">
      <t>カイハツ</t>
    </rPh>
    <phoneticPr fontId="2"/>
  </si>
  <si>
    <t>公益財団法人岡崎市体育協会</t>
    <rPh sb="0" eb="2">
      <t>コウエキ</t>
    </rPh>
    <rPh sb="2" eb="4">
      <t>ザイダン</t>
    </rPh>
    <rPh sb="4" eb="6">
      <t>ホウジン</t>
    </rPh>
    <rPh sb="6" eb="9">
      <t>オカザキシ</t>
    </rPh>
    <rPh sb="9" eb="11">
      <t>タイイク</t>
    </rPh>
    <rPh sb="11" eb="13">
      <t>キョウカイ</t>
    </rPh>
    <phoneticPr fontId="2"/>
  </si>
  <si>
    <t>公益財団法人岡崎市学校給食協会</t>
    <rPh sb="0" eb="2">
      <t>コウエキ</t>
    </rPh>
    <rPh sb="2" eb="4">
      <t>ザイダン</t>
    </rPh>
    <rPh sb="4" eb="6">
      <t>ホウジン</t>
    </rPh>
    <rPh sb="6" eb="9">
      <t>オカザキシ</t>
    </rPh>
    <rPh sb="9" eb="11">
      <t>ガッコウ</t>
    </rPh>
    <rPh sb="11" eb="13">
      <t>キュウショク</t>
    </rPh>
    <rPh sb="13" eb="15">
      <t>キョウカイ</t>
    </rPh>
    <phoneticPr fontId="2"/>
  </si>
  <si>
    <t>〇</t>
    <phoneticPr fontId="2"/>
  </si>
  <si>
    <t>-</t>
    <phoneticPr fontId="2"/>
  </si>
  <si>
    <t>公共施設保全整備基金</t>
    <rPh sb="0" eb="2">
      <t>コウキョウ</t>
    </rPh>
    <rPh sb="2" eb="4">
      <t>シセツ</t>
    </rPh>
    <rPh sb="4" eb="6">
      <t>ホゼン</t>
    </rPh>
    <rPh sb="6" eb="8">
      <t>セイビ</t>
    </rPh>
    <rPh sb="8" eb="10">
      <t>キキン</t>
    </rPh>
    <phoneticPr fontId="11"/>
  </si>
  <si>
    <t>救急医療拠点施設整備支援基金</t>
    <rPh sb="0" eb="2">
      <t>キュウキュウ</t>
    </rPh>
    <rPh sb="2" eb="4">
      <t>イリョウ</t>
    </rPh>
    <rPh sb="4" eb="6">
      <t>キョテン</t>
    </rPh>
    <rPh sb="6" eb="8">
      <t>シセツ</t>
    </rPh>
    <rPh sb="8" eb="10">
      <t>セイビ</t>
    </rPh>
    <rPh sb="10" eb="12">
      <t>シエン</t>
    </rPh>
    <rPh sb="12" eb="14">
      <t>キキン</t>
    </rPh>
    <phoneticPr fontId="11"/>
  </si>
  <si>
    <t>公園施設整備基金</t>
    <rPh sb="0" eb="2">
      <t>コウエン</t>
    </rPh>
    <rPh sb="2" eb="4">
      <t>シセツ</t>
    </rPh>
    <rPh sb="4" eb="6">
      <t>セイビ</t>
    </rPh>
    <rPh sb="6" eb="8">
      <t>キキン</t>
    </rPh>
    <phoneticPr fontId="11"/>
  </si>
  <si>
    <t>東岡崎駅周辺地区整備基金</t>
    <rPh sb="0" eb="4">
      <t>ヒガシオカザキエキ</t>
    </rPh>
    <rPh sb="4" eb="6">
      <t>シュウヘン</t>
    </rPh>
    <rPh sb="6" eb="8">
      <t>チク</t>
    </rPh>
    <rPh sb="8" eb="10">
      <t>セイビ</t>
    </rPh>
    <rPh sb="10" eb="12">
      <t>キキン</t>
    </rPh>
    <phoneticPr fontId="11"/>
  </si>
  <si>
    <t>文化施設整備基金</t>
    <rPh sb="0" eb="2">
      <t>ブンカ</t>
    </rPh>
    <rPh sb="2" eb="4">
      <t>シセツ</t>
    </rPh>
    <rPh sb="4" eb="6">
      <t>セイビ</t>
    </rPh>
    <rPh sb="6" eb="8">
      <t>キキン</t>
    </rPh>
    <phoneticPr fontId="11"/>
  </si>
  <si>
    <t>実質公債費比率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</si>
  <si>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</si>
  <si>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</si>
  <si>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</si>
  <si>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</si>
  <si>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</si>
  <si>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</si>
  <si>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</si>
  <si>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</si>
  <si>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</si>
  <si>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</si>
  <si>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</si>
  <si>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</si>
  <si>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※平成28年度に関する分析
　有形固定資産減価償却率は50％を超えており、資産の老朽化が進みつつあると考えられるが、地方債残高が他の類似団体と比較して低い水準となっており、また、充当可能財源が将来負担額を上回っているため、将来負担比率は算定されていない。基金を活用し、引き続き計画的な保全工事等の老朽化対策を実施していく。</t>
    <phoneticPr fontId="2"/>
  </si>
  <si>
    <t>　他の類似団体と比較して公債費が低い水準となっていることにより、実質公債費比率は類似団体の中では最も低い値となっている。また、地方債残高についても他の類似団体と比較して低い水準となっており、充当可能財源が将来負担額を上回っているため、今年度も将来負担比率は算定されていない。
　今後については、第６次総合計画後期基本計画の第10期実施計画（平成30～令和２年度）に基づく大規模事業の実施に伴い、市債の借入の増等が予想され、実質公債費比率の上昇や将来負担が発生する可能性も有るため、これまで以上に財政運営の適正化に努める。</t>
    <rPh sb="121" eb="123">
      <t>ショウライ</t>
    </rPh>
    <rPh sb="123" eb="125">
      <t>フタン</t>
    </rPh>
    <rPh sb="178" eb="17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</si>
</sst>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754F-4FAF-9641-FEAF2B2339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33859</c:v>
                </c:pt>
                <c:pt idx="1">
                  <c:v>35494</c:v>
                </c:pt>
                <c:pt idx="2">
                  <c:v>47702</c:v>
                </c:pt>
                <c:pt idx="3">
                  <c:v>47761</c:v>
                </c:pt>
                <c:pt idx="4">
                  <c:v>50848</c:v>
                </c:pt>
              </c:numCache>
            </c:numRef>
          </c:val>
          <c:smooth val="0"/>
          <c:extLst>
            <c:ext xmlns:c16="http://schemas.microsoft.com/office/drawing/2014/chart" uri="{C3380CC4-5D6E-409C-BE32-E72D297353CC}">
              <c16:uniqueId val="{00000001-754F-4FAF-9641-FEAF2B2339A6}"/>
            </c:ext>
          </c:extLst>
        </c:ser>
        <c:dLbls>
          <c:showLegendKey val="0"/>
          <c:showVal val="0"/>
          <c:showCatName val="0"/>
          <c:showSerName val="0"/>
          <c:showPercent val="0"/>
          <c:showBubbleSize val="0"/>
        </c:dLbls>
        <c:marker val="1"/>
        <c:smooth val="0"/>
        <c:axId val="746349608"/>
        <c:axId val="746347648"/>
      </c:lineChart>
      <c:catAx>
        <c:axId val="746349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6347648"/>
        <c:crosses val="autoZero"/>
        <c:auto val="1"/>
        <c:lblAlgn val="ctr"/>
        <c:lblOffset val="100"/>
        <c:tickLblSkip val="1"/>
        <c:tickMarkSkip val="1"/>
        <c:noMultiLvlLbl val="0"/>
      </c:catAx>
      <c:valAx>
        <c:axId val="7463476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6349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7.28</c:v>
                </c:pt>
                <c:pt idx="1">
                  <c:v>6.26</c:v>
                </c:pt>
                <c:pt idx="2">
                  <c:v>6.74</c:v>
                </c:pt>
                <c:pt idx="3">
                  <c:v>5.28</c:v>
                </c:pt>
                <c:pt idx="4">
                  <c:v>6.38</c:v>
                </c:pt>
              </c:numCache>
            </c:numRef>
          </c:val>
          <c:extLst>
            <c:ext xmlns:c16="http://schemas.microsoft.com/office/drawing/2014/chart" uri="{C3380CC4-5D6E-409C-BE32-E72D297353CC}">
              <c16:uniqueId val="{00000000-67F6-46E0-BCA6-3C986D1E4A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20.73</c:v>
                </c:pt>
                <c:pt idx="1">
                  <c:v>20.98</c:v>
                </c:pt>
                <c:pt idx="2">
                  <c:v>18.32</c:v>
                </c:pt>
                <c:pt idx="3">
                  <c:v>17.3</c:v>
                </c:pt>
                <c:pt idx="4">
                  <c:v>16.48</c:v>
                </c:pt>
              </c:numCache>
            </c:numRef>
          </c:val>
          <c:extLst>
            <c:ext xmlns:c16="http://schemas.microsoft.com/office/drawing/2014/chart" uri="{C3380CC4-5D6E-409C-BE32-E72D297353CC}">
              <c16:uniqueId val="{00000001-67F6-46E0-BCA6-3C986D1E4A85}"/>
            </c:ext>
          </c:extLst>
        </c:ser>
        <c:dLbls>
          <c:showLegendKey val="0"/>
          <c:showVal val="0"/>
          <c:showCatName val="0"/>
          <c:showSerName val="0"/>
          <c:showPercent val="0"/>
          <c:showBubbleSize val="0"/>
        </c:dLbls>
        <c:gapWidth val="250"/>
        <c:overlap val="100"/>
        <c:axId val="605245168"/>
        <c:axId val="605246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c:v>
                </c:pt>
                <c:pt idx="1">
                  <c:v>-6.61</c:v>
                </c:pt>
                <c:pt idx="2">
                  <c:v>-6.41</c:v>
                </c:pt>
                <c:pt idx="3">
                  <c:v>-5.6</c:v>
                </c:pt>
                <c:pt idx="4">
                  <c:v>-2.2599999999999998</c:v>
                </c:pt>
              </c:numCache>
            </c:numRef>
          </c:val>
          <c:smooth val="0"/>
          <c:extLst>
            <c:ext xmlns:c16="http://schemas.microsoft.com/office/drawing/2014/chart" uri="{C3380CC4-5D6E-409C-BE32-E72D297353CC}">
              <c16:uniqueId val="{00000002-67F6-46E0-BCA6-3C986D1E4A85}"/>
            </c:ext>
          </c:extLst>
        </c:ser>
        <c:dLbls>
          <c:showLegendKey val="0"/>
          <c:showVal val="0"/>
          <c:showCatName val="0"/>
          <c:showSerName val="0"/>
          <c:showPercent val="0"/>
          <c:showBubbleSize val="0"/>
        </c:dLbls>
        <c:marker val="1"/>
        <c:smooth val="0"/>
        <c:axId val="605245168"/>
        <c:axId val="605246344"/>
      </c:lineChart>
      <c:catAx>
        <c:axId val="60524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5246344"/>
        <c:crosses val="autoZero"/>
        <c:auto val="1"/>
        <c:lblAlgn val="ctr"/>
        <c:lblOffset val="100"/>
        <c:tickLblSkip val="1"/>
        <c:tickMarkSkip val="1"/>
        <c:noMultiLvlLbl val="0"/>
      </c:catAx>
      <c:valAx>
        <c:axId val="605246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24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106-487F-B7A7-3D4928EE55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06-487F-B7A7-3D4928EE5556}"/>
            </c:ext>
          </c:extLst>
        </c:ser>
        <c:ser>
          <c:idx val="2"/>
          <c:order val="2"/>
          <c:tx>
            <c:strRef>
              <c:f>データシート!$A$29</c:f>
              <c:strCache>
                <c:ptCount val="1"/>
                <c:pt idx="0">
                  <c:v>額田北部診療所特別会計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5106-487F-B7A7-3D4928EE555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5106-487F-B7A7-3D4928EE555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0.39</c:v>
                </c:pt>
                <c:pt idx="4">
                  <c:v>#N/A</c:v>
                </c:pt>
                <c:pt idx="5">
                  <c:v>0.51</c:v>
                </c:pt>
                <c:pt idx="6">
                  <c:v>#N/A</c:v>
                </c:pt>
                <c:pt idx="7">
                  <c:v>0.74</c:v>
                </c:pt>
                <c:pt idx="8">
                  <c:v>#N/A</c:v>
                </c:pt>
                <c:pt idx="9">
                  <c:v>0.39</c:v>
                </c:pt>
              </c:numCache>
            </c:numRef>
          </c:val>
          <c:extLst>
            <c:ext xmlns:c16="http://schemas.microsoft.com/office/drawing/2014/chart" uri="{C3380CC4-5D6E-409C-BE32-E72D297353CC}">
              <c16:uniqueId val="{00000004-5106-487F-B7A7-3D4928EE555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c:v>
                </c:pt>
                <c:pt idx="2">
                  <c:v>#N/A</c:v>
                </c:pt>
                <c:pt idx="3">
                  <c:v>0.46</c:v>
                </c:pt>
                <c:pt idx="4">
                  <c:v>#N/A</c:v>
                </c:pt>
                <c:pt idx="5">
                  <c:v>0.63</c:v>
                </c:pt>
                <c:pt idx="6">
                  <c:v>#N/A</c:v>
                </c:pt>
                <c:pt idx="7">
                  <c:v>0.38</c:v>
                </c:pt>
                <c:pt idx="8">
                  <c:v>#N/A</c:v>
                </c:pt>
                <c:pt idx="9">
                  <c:v>0.67</c:v>
                </c:pt>
              </c:numCache>
            </c:numRef>
          </c:val>
          <c:extLst>
            <c:ext xmlns:c16="http://schemas.microsoft.com/office/drawing/2014/chart" uri="{C3380CC4-5D6E-409C-BE32-E72D297353CC}">
              <c16:uniqueId val="{00000005-5106-487F-B7A7-3D4928EE555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c:v>
                </c:pt>
                <c:pt idx="2">
                  <c:v>#N/A</c:v>
                </c:pt>
                <c:pt idx="3">
                  <c:v>1.71</c:v>
                </c:pt>
                <c:pt idx="4">
                  <c:v>#N/A</c:v>
                </c:pt>
                <c:pt idx="5">
                  <c:v>1.87</c:v>
                </c:pt>
                <c:pt idx="6">
                  <c:v>#N/A</c:v>
                </c:pt>
                <c:pt idx="7">
                  <c:v>1.7</c:v>
                </c:pt>
                <c:pt idx="8">
                  <c:v>#N/A</c:v>
                </c:pt>
                <c:pt idx="9">
                  <c:v>1.44</c:v>
                </c:pt>
              </c:numCache>
            </c:numRef>
          </c:val>
          <c:extLst>
            <c:ext xmlns:c16="http://schemas.microsoft.com/office/drawing/2014/chart" uri="{C3380CC4-5D6E-409C-BE32-E72D297353CC}">
              <c16:uniqueId val="{00000006-5106-487F-B7A7-3D4928EE55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7.26</c:v>
                </c:pt>
                <c:pt idx="2">
                  <c:v>#N/A</c:v>
                </c:pt>
                <c:pt idx="3">
                  <c:v>6.24</c:v>
                </c:pt>
                <c:pt idx="4">
                  <c:v>#N/A</c:v>
                </c:pt>
                <c:pt idx="5">
                  <c:v>6.73</c:v>
                </c:pt>
                <c:pt idx="6">
                  <c:v>#N/A</c:v>
                </c:pt>
                <c:pt idx="7">
                  <c:v>5.28</c:v>
                </c:pt>
                <c:pt idx="8">
                  <c:v>#N/A</c:v>
                </c:pt>
                <c:pt idx="9">
                  <c:v>6.37</c:v>
                </c:pt>
              </c:numCache>
            </c:numRef>
          </c:val>
          <c:extLst>
            <c:ext xmlns:c16="http://schemas.microsoft.com/office/drawing/2014/chart" uri="{C3380CC4-5D6E-409C-BE32-E72D297353CC}">
              <c16:uniqueId val="{00000007-5106-487F-B7A7-3D4928EE555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14.53</c:v>
                </c:pt>
                <c:pt idx="2">
                  <c:v>#N/A</c:v>
                </c:pt>
                <c:pt idx="3">
                  <c:v>14.1</c:v>
                </c:pt>
                <c:pt idx="4">
                  <c:v>#N/A</c:v>
                </c:pt>
                <c:pt idx="5">
                  <c:v>12.87</c:v>
                </c:pt>
                <c:pt idx="6">
                  <c:v>#N/A</c:v>
                </c:pt>
                <c:pt idx="7">
                  <c:v>11.44</c:v>
                </c:pt>
                <c:pt idx="8">
                  <c:v>#N/A</c:v>
                </c:pt>
                <c:pt idx="9">
                  <c:v>9.34</c:v>
                </c:pt>
              </c:numCache>
            </c:numRef>
          </c:val>
          <c:extLst>
            <c:ext xmlns:c16="http://schemas.microsoft.com/office/drawing/2014/chart" uri="{C3380CC4-5D6E-409C-BE32-E72D297353CC}">
              <c16:uniqueId val="{00000008-5106-487F-B7A7-3D4928EE55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20.76</c:v>
                </c:pt>
                <c:pt idx="2">
                  <c:v>#N/A</c:v>
                </c:pt>
                <c:pt idx="3">
                  <c:v>20.47</c:v>
                </c:pt>
                <c:pt idx="4">
                  <c:v>#N/A</c:v>
                </c:pt>
                <c:pt idx="5">
                  <c:v>18.13</c:v>
                </c:pt>
                <c:pt idx="6">
                  <c:v>#N/A</c:v>
                </c:pt>
                <c:pt idx="7">
                  <c:v>16.77</c:v>
                </c:pt>
                <c:pt idx="8">
                  <c:v>#N/A</c:v>
                </c:pt>
                <c:pt idx="9">
                  <c:v>15.09</c:v>
                </c:pt>
              </c:numCache>
            </c:numRef>
          </c:val>
          <c:extLst>
            <c:ext xmlns:c16="http://schemas.microsoft.com/office/drawing/2014/chart" uri="{C3380CC4-5D6E-409C-BE32-E72D297353CC}">
              <c16:uniqueId val="{00000009-5106-487F-B7A7-3D4928EE5556}"/>
            </c:ext>
          </c:extLst>
        </c:ser>
        <c:dLbls>
          <c:showLegendKey val="0"/>
          <c:showVal val="0"/>
          <c:showCatName val="0"/>
          <c:showSerName val="0"/>
          <c:showPercent val="0"/>
          <c:showBubbleSize val="0"/>
        </c:dLbls>
        <c:gapWidth val="150"/>
        <c:overlap val="100"/>
        <c:axId val="605246736"/>
        <c:axId val="605247912"/>
      </c:barChart>
      <c:catAx>
        <c:axId val="60524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5247912"/>
        <c:crosses val="autoZero"/>
        <c:auto val="1"/>
        <c:lblAlgn val="ctr"/>
        <c:lblOffset val="100"/>
        <c:tickLblSkip val="1"/>
        <c:tickMarkSkip val="1"/>
        <c:noMultiLvlLbl val="0"/>
      </c:catAx>
      <c:valAx>
        <c:axId val="605247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24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11728</c:v>
                </c:pt>
                <c:pt idx="5">
                  <c:v>12048</c:v>
                </c:pt>
                <c:pt idx="8">
                  <c:v>11083</c:v>
                </c:pt>
                <c:pt idx="11">
                  <c:v>11230</c:v>
                </c:pt>
                <c:pt idx="14">
                  <c:v>11169</c:v>
                </c:pt>
              </c:numCache>
            </c:numRef>
          </c:val>
          <c:extLst>
            <c:ext xmlns:c16="http://schemas.microsoft.com/office/drawing/2014/chart" uri="{C3380CC4-5D6E-409C-BE32-E72D297353CC}">
              <c16:uniqueId val="{00000000-D6A3-4E85-B7DF-E438651A6B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A3-4E85-B7DF-E438651A6B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c:v>
                </c:pt>
                <c:pt idx="3">
                  <c:v>113</c:v>
                </c:pt>
                <c:pt idx="6">
                  <c:v>113</c:v>
                </c:pt>
                <c:pt idx="9">
                  <c:v>161</c:v>
                </c:pt>
                <c:pt idx="12">
                  <c:v>204</c:v>
                </c:pt>
              </c:numCache>
            </c:numRef>
          </c:val>
          <c:extLst>
            <c:ext xmlns:c16="http://schemas.microsoft.com/office/drawing/2014/chart" uri="{C3380CC4-5D6E-409C-BE32-E72D297353CC}">
              <c16:uniqueId val="{00000002-D6A3-4E85-B7DF-E438651A6B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A3-4E85-B7DF-E438651A6B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4203</c:v>
                </c:pt>
                <c:pt idx="3">
                  <c:v>4186</c:v>
                </c:pt>
                <c:pt idx="6">
                  <c:v>3868</c:v>
                </c:pt>
                <c:pt idx="9">
                  <c:v>3775</c:v>
                </c:pt>
                <c:pt idx="12">
                  <c:v>3692</c:v>
                </c:pt>
              </c:numCache>
            </c:numRef>
          </c:val>
          <c:extLst>
            <c:ext xmlns:c16="http://schemas.microsoft.com/office/drawing/2014/chart" uri="{C3380CC4-5D6E-409C-BE32-E72D297353CC}">
              <c16:uniqueId val="{00000004-D6A3-4E85-B7DF-E438651A6B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A3-4E85-B7DF-E438651A6B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A3-4E85-B7DF-E438651A6B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6604</c:v>
                </c:pt>
                <c:pt idx="3">
                  <c:v>6471</c:v>
                </c:pt>
                <c:pt idx="6">
                  <c:v>6359</c:v>
                </c:pt>
                <c:pt idx="9">
                  <c:v>6530</c:v>
                </c:pt>
                <c:pt idx="12">
                  <c:v>6304</c:v>
                </c:pt>
              </c:numCache>
            </c:numRef>
          </c:val>
          <c:extLst>
            <c:ext xmlns:c16="http://schemas.microsoft.com/office/drawing/2014/chart" uri="{C3380CC4-5D6E-409C-BE32-E72D297353CC}">
              <c16:uniqueId val="{00000007-D6A3-4E85-B7DF-E438651A6B94}"/>
            </c:ext>
          </c:extLst>
        </c:ser>
        <c:dLbls>
          <c:showLegendKey val="0"/>
          <c:showVal val="0"/>
          <c:showCatName val="0"/>
          <c:showSerName val="0"/>
          <c:showPercent val="0"/>
          <c:showBubbleSize val="0"/>
        </c:dLbls>
        <c:gapWidth val="100"/>
        <c:overlap val="100"/>
        <c:axId val="605247520"/>
        <c:axId val="60524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-808</c:v>
                </c:pt>
                <c:pt idx="2">
                  <c:v>#N/A</c:v>
                </c:pt>
                <c:pt idx="3">
                  <c:v>#N/A</c:v>
                </c:pt>
                <c:pt idx="4">
                  <c:v>-1278</c:v>
                </c:pt>
                <c:pt idx="5">
                  <c:v>#N/A</c:v>
                </c:pt>
                <c:pt idx="6">
                  <c:v>#N/A</c:v>
                </c:pt>
                <c:pt idx="7">
                  <c:v>-743</c:v>
                </c:pt>
                <c:pt idx="8">
                  <c:v>#N/A</c:v>
                </c:pt>
                <c:pt idx="9">
                  <c:v>#N/A</c:v>
                </c:pt>
                <c:pt idx="10">
                  <c:v>-764</c:v>
                </c:pt>
                <c:pt idx="11">
                  <c:v>#N/A</c:v>
                </c:pt>
                <c:pt idx="12">
                  <c:v>#N/A</c:v>
                </c:pt>
                <c:pt idx="13">
                  <c:v>-969</c:v>
                </c:pt>
                <c:pt idx="14">
                  <c:v>#N/A</c:v>
                </c:pt>
              </c:numCache>
            </c:numRef>
          </c:val>
          <c:smooth val="0"/>
          <c:extLst>
            <c:ext xmlns:c16="http://schemas.microsoft.com/office/drawing/2014/chart" uri="{C3380CC4-5D6E-409C-BE32-E72D297353CC}">
              <c16:uniqueId val="{00000008-D6A3-4E85-B7DF-E438651A6B94}"/>
            </c:ext>
          </c:extLst>
        </c:ser>
        <c:dLbls>
          <c:showLegendKey val="0"/>
          <c:showVal val="0"/>
          <c:showCatName val="0"/>
          <c:showSerName val="0"/>
          <c:showPercent val="0"/>
          <c:showBubbleSize val="0"/>
        </c:dLbls>
        <c:marker val="1"/>
        <c:smooth val="0"/>
        <c:axId val="605247520"/>
        <c:axId val="605245952"/>
      </c:lineChart>
      <c:catAx>
        <c:axId val="60524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5245952"/>
        <c:crosses val="autoZero"/>
        <c:auto val="1"/>
        <c:lblAlgn val="ctr"/>
        <c:lblOffset val="100"/>
        <c:tickLblSkip val="1"/>
        <c:tickMarkSkip val="1"/>
        <c:noMultiLvlLbl val="0"/>
      </c:catAx>
      <c:valAx>
        <c:axId val="60524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24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94021</c:v>
                </c:pt>
                <c:pt idx="5">
                  <c:v>90764</c:v>
                </c:pt>
                <c:pt idx="8">
                  <c:v>87106</c:v>
                </c:pt>
                <c:pt idx="11">
                  <c:v>82475</c:v>
                </c:pt>
                <c:pt idx="14">
                  <c:v>78242</c:v>
                </c:pt>
              </c:numCache>
            </c:numRef>
          </c:val>
          <c:extLst>
            <c:ext xmlns:c16="http://schemas.microsoft.com/office/drawing/2014/chart" uri="{C3380CC4-5D6E-409C-BE32-E72D297353CC}">
              <c16:uniqueId val="{00000000-9875-448E-B15B-09998A0271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53654</c:v>
                </c:pt>
                <c:pt idx="5">
                  <c:v>47244</c:v>
                </c:pt>
                <c:pt idx="8">
                  <c:v>42975</c:v>
                </c:pt>
                <c:pt idx="11">
                  <c:v>39538</c:v>
                </c:pt>
                <c:pt idx="14">
                  <c:v>37140</c:v>
                </c:pt>
              </c:numCache>
            </c:numRef>
          </c:val>
          <c:extLst>
            <c:ext xmlns:c16="http://schemas.microsoft.com/office/drawing/2014/chart" uri="{C3380CC4-5D6E-409C-BE32-E72D297353CC}">
              <c16:uniqueId val="{00000001-9875-448E-B15B-09998A0271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28146</c:v>
                </c:pt>
                <c:pt idx="5">
                  <c:v>31927</c:v>
                </c:pt>
                <c:pt idx="8">
                  <c:v>32457</c:v>
                </c:pt>
                <c:pt idx="11">
                  <c:v>32627</c:v>
                </c:pt>
                <c:pt idx="14">
                  <c:v>32160</c:v>
                </c:pt>
              </c:numCache>
            </c:numRef>
          </c:val>
          <c:extLst>
            <c:ext xmlns:c16="http://schemas.microsoft.com/office/drawing/2014/chart" uri="{C3380CC4-5D6E-409C-BE32-E72D297353CC}">
              <c16:uniqueId val="{00000002-9875-448E-B15B-09998A0271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75-448E-B15B-09998A0271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75-448E-B15B-09998A0271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10</c:v>
                </c:pt>
                <c:pt idx="6">
                  <c:v>11</c:v>
                </c:pt>
                <c:pt idx="9">
                  <c:v>3</c:v>
                </c:pt>
                <c:pt idx="12">
                  <c:v>6</c:v>
                </c:pt>
              </c:numCache>
            </c:numRef>
          </c:val>
          <c:extLst>
            <c:ext xmlns:c16="http://schemas.microsoft.com/office/drawing/2014/chart" uri="{C3380CC4-5D6E-409C-BE32-E72D297353CC}">
              <c16:uniqueId val="{00000005-9875-448E-B15B-09998A0271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16307</c:v>
                </c:pt>
                <c:pt idx="3">
                  <c:v>15436</c:v>
                </c:pt>
                <c:pt idx="6">
                  <c:v>14821</c:v>
                </c:pt>
                <c:pt idx="9">
                  <c:v>14592</c:v>
                </c:pt>
                <c:pt idx="12">
                  <c:v>14133</c:v>
                </c:pt>
              </c:numCache>
            </c:numRef>
          </c:val>
          <c:extLst>
            <c:ext xmlns:c16="http://schemas.microsoft.com/office/drawing/2014/chart" uri="{C3380CC4-5D6E-409C-BE32-E72D297353CC}">
              <c16:uniqueId val="{00000006-9875-448E-B15B-09998A0271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75-448E-B15B-09998A0271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63832</c:v>
                </c:pt>
                <c:pt idx="3">
                  <c:v>61065</c:v>
                </c:pt>
                <c:pt idx="6">
                  <c:v>56978</c:v>
                </c:pt>
                <c:pt idx="9">
                  <c:v>52468</c:v>
                </c:pt>
                <c:pt idx="12">
                  <c:v>48163</c:v>
                </c:pt>
              </c:numCache>
            </c:numRef>
          </c:val>
          <c:extLst>
            <c:ext xmlns:c16="http://schemas.microsoft.com/office/drawing/2014/chart" uri="{C3380CC4-5D6E-409C-BE32-E72D297353CC}">
              <c16:uniqueId val="{00000008-9875-448E-B15B-09998A0271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4838</c:v>
                </c:pt>
                <c:pt idx="3">
                  <c:v>4555</c:v>
                </c:pt>
                <c:pt idx="6">
                  <c:v>3878</c:v>
                </c:pt>
                <c:pt idx="9">
                  <c:v>4396</c:v>
                </c:pt>
                <c:pt idx="12">
                  <c:v>3505</c:v>
                </c:pt>
              </c:numCache>
            </c:numRef>
          </c:val>
          <c:extLst>
            <c:ext xmlns:c16="http://schemas.microsoft.com/office/drawing/2014/chart" uri="{C3380CC4-5D6E-409C-BE32-E72D297353CC}">
              <c16:uniqueId val="{00000009-9875-448E-B15B-09998A0271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66277</c:v>
                </c:pt>
                <c:pt idx="3">
                  <c:v>63992</c:v>
                </c:pt>
                <c:pt idx="6">
                  <c:v>63304</c:v>
                </c:pt>
                <c:pt idx="9">
                  <c:v>62208</c:v>
                </c:pt>
                <c:pt idx="12">
                  <c:v>61824</c:v>
                </c:pt>
              </c:numCache>
            </c:numRef>
          </c:val>
          <c:extLst>
            <c:ext xmlns:c16="http://schemas.microsoft.com/office/drawing/2014/chart" uri="{C3380CC4-5D6E-409C-BE32-E72D297353CC}">
              <c16:uniqueId val="{0000000A-9875-448E-B15B-09998A027185}"/>
            </c:ext>
          </c:extLst>
        </c:ser>
        <c:dLbls>
          <c:showLegendKey val="0"/>
          <c:showVal val="0"/>
          <c:showCatName val="0"/>
          <c:showSerName val="0"/>
          <c:showPercent val="0"/>
          <c:showBubbleSize val="0"/>
        </c:dLbls>
        <c:gapWidth val="100"/>
        <c:overlap val="100"/>
        <c:axId val="67961704"/>
        <c:axId val="6796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75-448E-B15B-09998A027185}"/>
            </c:ext>
          </c:extLst>
        </c:ser>
        <c:dLbls>
          <c:showLegendKey val="0"/>
          <c:showVal val="0"/>
          <c:showCatName val="0"/>
          <c:showSerName val="0"/>
          <c:showPercent val="0"/>
          <c:showBubbleSize val="0"/>
        </c:dLbls>
        <c:marker val="1"/>
        <c:smooth val="0"/>
        <c:axId val="67961704"/>
        <c:axId val="67962096"/>
      </c:lineChart>
      <c:catAx>
        <c:axId val="6796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962096"/>
        <c:crosses val="autoZero"/>
        <c:auto val="1"/>
        <c:lblAlgn val="ctr"/>
        <c:lblOffset val="100"/>
        <c:tickLblSkip val="1"/>
        <c:tickMarkSkip val="1"/>
        <c:noMultiLvlLbl val="0"/>
      </c:catAx>
      <c:valAx>
        <c:axId val="6796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6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12980</c:v>
                </c:pt>
                <c:pt idx="1">
                  <c:v>12744</c:v>
                </c:pt>
                <c:pt idx="2">
                  <c:v>12229</c:v>
                </c:pt>
              </c:numCache>
            </c:numRef>
          </c:val>
          <c:extLst>
            <c:ext xmlns:c16="http://schemas.microsoft.com/office/drawing/2014/chart" uri="{C3380CC4-5D6E-409C-BE32-E72D297353CC}">
              <c16:uniqueId val="{00000000-DF91-4626-AE4A-1A73E12B62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F91-4626-AE4A-1A73E12B62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17242</c:v>
                </c:pt>
                <c:pt idx="1">
                  <c:v>17576</c:v>
                </c:pt>
                <c:pt idx="2">
                  <c:v>17590</c:v>
                </c:pt>
              </c:numCache>
            </c:numRef>
          </c:val>
          <c:extLst>
            <c:ext xmlns:c16="http://schemas.microsoft.com/office/drawing/2014/chart" uri="{C3380CC4-5D6E-409C-BE32-E72D297353CC}">
              <c16:uniqueId val="{00000002-DF91-4626-AE4A-1A73E12B62F7}"/>
            </c:ext>
          </c:extLst>
        </c:ser>
        <c:dLbls>
          <c:showLegendKey val="0"/>
          <c:showVal val="0"/>
          <c:showCatName val="0"/>
          <c:showSerName val="0"/>
          <c:showPercent val="0"/>
          <c:showBubbleSize val="0"/>
        </c:dLbls>
        <c:gapWidth val="120"/>
        <c:overlap val="100"/>
        <c:axId val="67960528"/>
        <c:axId val="67959744"/>
      </c:barChart>
      <c:catAx>
        <c:axId val="6796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959744"/>
        <c:crosses val="autoZero"/>
        <c:auto val="1"/>
        <c:lblAlgn val="ctr"/>
        <c:lblOffset val="100"/>
        <c:tickLblSkip val="1"/>
        <c:tickMarkSkip val="1"/>
        <c:noMultiLvlLbl val="0"/>
      </c:catAx>
      <c:valAx>
        <c:axId val="67959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96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{67228AA0-5403-4291-9E4B-F7A7E65A2423}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FD0-4416-A8EC-5A3FBC24DD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{AE311817-BF08-418C-8BDE-AE797330A9CF}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D0-4416-A8EC-5A3FBC24DD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{EBB0DE6E-A280-4547-B62D-4CA2114041BD}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D0-4416-A8EC-5A3FBC24DD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{F1BCFEF3-7E97-4C40-AB06-B9B98A308A97}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D0-4416-A8EC-5A3FBC24DD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{33606188-4DE7-4E81-950E-19F2AECF3988}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D0-4416-A8EC-5A3FBC24DD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{D9CAF07F-1526-4593-9F36-29EC318C110E}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FD0-4416-A8EC-5A3FBC24DD2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{B16B61D9-C7A2-4379-8492-B42782BC3750}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FD0-4416-A8EC-5A3FBC24DD2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{89C9D959-9AC8-4241-8D57-136F6700ED4B}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FD0-4416-A8EC-5A3FBC24DD2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{507C0500-2C8E-4418-919E-F480FC28C0EE}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FD0-4416-A8EC-5A3FBC24DD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D0-4416-A8EC-5A3FBC24DD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{C02088B0-25F8-4BA2-BAB3-E5A1CC3D3173}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FD0-4416-A8EC-5A3FBC24DD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{2F5B1DE5-F35A-4D7C-8E40-BC46E5240CFA}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D0-4416-A8EC-5A3FBC24DD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{AE5E3249-B82A-4FA6-A0C0-7E342AEBB298}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D0-4416-A8EC-5A3FBC24DD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{E3B2BF7F-3CB6-4859-9FC1-29022C9DBCF6}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D0-4416-A8EC-5A3FBC24DD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{7725E310-2841-4783-A2F5-690486CF497A}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D0-4416-A8EC-5A3FBC24DD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{AC55CEA3-F518-492B-B5E9-97C9C6F51CF0}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FD0-4416-A8EC-5A3FBC24DD2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{9AFEC151-5AA5-4308-BCFA-10B224BF63B7}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FD0-4416-A8EC-5A3FBC24DD2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{5EBE814B-F724-4B27-B37F-CA1AF960E019}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FD0-4416-A8EC-5A3FBC24DD2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{F0E401E1-7EB9-452E-BE16-131808E4DDD9}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FD0-4416-A8EC-5A3FBC24DD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numCache>
            </c:numRef>
          </c:xVal>
          <c:yVal>
            <c:numRef>
              <c:f>公会計指標分析・財政指標組合せ分析表!$BP$55:$DC$55</c:f>
              <c:numCache>
                <c:formatCode>#,##0.0;"▲ "#,##0.0</c:formatCode>
                <c:ptCount val="40"/>
                <c:pt idx="24">
                  <c:v>38.9</c:v>
                </c:pt>
              </c:numCache>
            </c:numRef>
          </c:yVal>
          <c:smooth val="0"/>
          <c:extLst>
            <c:ext xmlns:c16="http://schemas.microsoft.com/office/drawing/2014/chart" uri="{C3380CC4-5D6E-409C-BE32-E72D297353CC}">
              <c16:uniqueId val="{00000013-3FD0-4416-A8EC-5A3FBC24DD2E}"/>
            </c:ext>
          </c:extLst>
        </c:ser>
        <c:dLbls>
          <c:showLegendKey val="0"/>
          <c:showVal val="1"/>
          <c:showCatName val="0"/>
          <c:showSerName val="0"/>
          <c:showPercent val="0"/>
          <c:showBubbleSize val="0"/>
        </c:dLbls>
        <c:axId val="67958960"/>
        <c:axId val="67959352"/>
      </c:scatterChart>
      <c:valAx>
        <c:axId val="67958960"/>
        <c:scaling>
          <c:orientation val="minMax"/>
          <c:max val="71.199999999999989"/>
          <c:min val="4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959352"/>
        <c:crosses val="autoZero"/>
        <c:crossBetween val="midCat"/>
      </c:valAx>
      <c:valAx>
        <c:axId val="67959352"/>
        <c:scaling>
          <c:orientation val="minMax"/>
          <c:max val="46.7"/>
          <c:min val="3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95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{DA073FCF-8B84-4EF6-9D53-B2CCC1738696}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158-4378-8422-3E66A44D93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{2C3DA0D3-50E0-4DA9-B4F9-F526C33AB448}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58-4378-8422-3E66A44D93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{9B2DB9E7-F4E1-472C-AD49-CD6D224EC049}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58-4378-8422-3E66A44D93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{6639B9CE-5935-4941-A58A-27FFEA08E72D}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58-4378-8422-3E66A44D93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{BEB7E440-5EAC-4182-8545-80402DE9280E}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58-4378-8422-3E66A44D935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{0051E60C-B45A-4BC0-BE73-CA006052BAC2}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158-4378-8422-3E66A44D935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{479187F1-620E-418B-B8B1-B4FE896DD9C2}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158-4378-8422-3E66A44D935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{222A1A78-6EB5-4326-9DD0-DD17C2973413}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158-4378-8422-3E66A44D935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{5EFB2C2F-AD16-4AE5-AE62-5A0DFBC12D31}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158-4378-8422-3E66A44D93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-1.4</c:v>
                </c:pt>
                <c:pt idx="16">
                  <c:v>-1.5</c:v>
                </c:pt>
                <c:pt idx="24">
                  <c:v>-1.4</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58-4378-8422-3E66A44D93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{04740B5C-43D0-4D20-A91A-B922C753CEDA}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158-4378-8422-3E66A44D93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{05A7CEF3-9B2C-4965-987C-51FE6C8FE363}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58-4378-8422-3E66A44D93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{FCA3C15F-A5F9-4324-B31C-F86E4AFB5060}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58-4378-8422-3E66A44D93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{0B344576-271A-4162-B505-DB547695114B}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58-4378-8422-3E66A44D93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{5C61DABE-954F-43ED-BEB0-C03C2750ECB9}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58-4378-8422-3E66A44D935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{5542FD0E-1D8D-423F-A851-2C7047DFD744}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158-4378-8422-3E66A44D935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{B1DC0F4B-43CB-4D79-9F62-44BB2B953A63}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158-4378-8422-3E66A44D935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{6FDCABFB-7CA9-4236-98EB-ADB9F8DA4CC2}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158-4378-8422-3E66A44D935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{2C9F56CC-72C3-4BA0-B767-EB6275CEFC94}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158-4378-8422-3E66A44D93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1158-4378-8422-3E66A44D9353}"/>
            </c:ext>
          </c:extLst>
        </c:ser>
        <c:dLbls>
          <c:showLegendKey val="0"/>
          <c:showVal val="1"/>
          <c:showCatName val="0"/>
          <c:showSerName val="0"/>
          <c:showPercent val="0"/>
          <c:showBubbleSize val="0"/>
        </c:dLbls>
        <c:axId val="554123528"/>
        <c:axId val="554120392"/>
      </c:scatterChart>
      <c:valAx>
        <c:axId val="554123528"/>
        <c:scaling>
          <c:orientation val="minMax"/>
          <c:max val="8.2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120392"/>
        <c:crosses val="autoZero"/>
        <c:crossBetween val="midCat"/>
      </c:valAx>
      <c:valAx>
        <c:axId val="554120392"/>
        <c:scaling>
          <c:orientation val="minMax"/>
          <c:max val="58"/>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123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年度においては、一般単独事業債や一般廃棄物処理事業債の償還が減となったことなどから元利償還金等は減となった。また、臨時財政対策債の</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年度債の元金償還が新たに算入されたことに伴う増があったものの、公営住宅使用料の減少に伴い、算入公債費等も減となっており、結果として分子は前年を下回る負数となった。</a:t>
          </a:r>
        </a:p>
        <a:p>
          <a:r>
            <a:rPr kumimoji="1" lang="ja-JP" altLang="en-US" sz="1200">
              <a:latin typeface="ＭＳ ゴシック" pitchFamily="49" charset="-128"/>
              <a:ea typeface="ＭＳ ゴシック" pitchFamily="49" charset="-128"/>
            </a:rPr>
            <a:t>　これは、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過去の償還が終わっていくと長期的には算入公債費の減少が見込まれるため、今後も公債費の推移に注視し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臨時財政対策債をはじめとする地方債残高の減、土地開発公社に対する先行取得用地の未償還額が減少したことに伴う債務負担行為に基づく支出予定額の減、下水道事業に対する公営企業債等繰入見込額の減、退職手当支給率の引き下げに伴う退職手当負担見込額の減により、将来負担額は昨年に引き続き減少した。</a:t>
          </a:r>
        </a:p>
        <a:p>
          <a:r>
            <a:rPr kumimoji="1" lang="ja-JP" altLang="en-US" sz="1200">
              <a:latin typeface="ＭＳ ゴシック" pitchFamily="49" charset="-128"/>
              <a:ea typeface="ＭＳ ゴシック" pitchFamily="49" charset="-128"/>
            </a:rPr>
            <a:t>　充当可能財源については、都市計画事業に係る地方債現在高の減により充当可能な都市計画税が減となったこと及び算入対象となる過去の市債借入分の償還が順次終了することに伴う基準財政需要額算入見込額の減により、将来負担額の減額以上の減となったが、依然として充当可能財源が将来負担額を上回っているため、今年度も比率は算定されていない。</a:t>
          </a:r>
        </a:p>
        <a:p>
          <a:r>
            <a:rPr kumimoji="1" lang="ja-JP" altLang="en-US" sz="1200">
              <a:latin typeface="ＭＳ ゴシック" pitchFamily="49" charset="-128"/>
              <a:ea typeface="ＭＳ ゴシック" pitchFamily="49" charset="-128"/>
            </a:rPr>
            <a:t>　今後の見通しとしては、本市の近年の地方債残高は他の類似団体と比較して低い水準を維持し続けてきたが、第６次総合計画後期基本計画の第</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期実施計画（平成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2020</a:t>
          </a:r>
          <a:r>
            <a:rPr kumimoji="1" lang="ja-JP" altLang="en-US" sz="1200">
              <a:latin typeface="ＭＳ ゴシック" pitchFamily="49" charset="-128"/>
              <a:ea typeface="ＭＳ ゴシック" pitchFamily="49" charset="-128"/>
            </a:rPr>
            <a:t>年度）に基づく大規模事業の実施に伴い、市債の借入の増や基金の取崩しを行うことが予想され、将来負担が生ずる可能性もあるため、市債残高及びプライマリーバランスに注視しつつ、世代間の不公平の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愛知県岡崎市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年度決算に係る純剰余金等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万円を積み立てた一方、社会保障関係経費の増及び大型事業による普通建設事業費の増等による財源不足に対応するため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億円を取り崩したこと、特定目的基金について、「東岡崎駅周辺地区整備基金」から東岡崎駅周辺地区整備に関する事業のため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万円取り崩したこと等により、基金全体としては５億円の減となった。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中長期財政計画や実施計画における財源分析を行い、予算編成において基金の活用による財源調整を行うとともに、将来の事業に向けた特定目的基金への積み増しを検討していく。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・公共施設保全整備基金：公共施設の長寿命化を図るための計画的保全整備に要する事業費に充当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・救急医療拠点施設整備支援基金：救急医療拠点施設整備支援に要する事業費に充当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・公園施設整備基金：公園施設の整備費及び都市緑化の事業費に充当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・救急医療拠点施設整備支援基金：平成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年度に実施する救急医療拠点施設整備に対する支援を行うため、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・東岡崎駅周辺地区整備基金：東岡崎駅周辺地区整備推進事業（ペデストリアンデッキ築造工事等）の財源として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・救急医療拠点整備支援基金：平成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年度で整備事業が完了するため、平成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・第６次総合計画の後期計画（平成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年度）に基づく重点プロジェクトに対応したため（普通建設事業費の増）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中核市では、減債基金を含めた平均額は標準財政規模の約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％となっている。近年の本市の標準財政規模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億円となるため、減債基金を保有していないことから適正規模を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億円程度として維持してくこととする。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386,763
376,027
387.20
127,200,742
121,447,254
4,732,575
74,216,656
61,664,715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年度に関する分析　</a:t>
          </a:r>
        </a:p>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％を超えており、資産の老朽化が進みつつあると考えられるが、類似団体平均は下回っている。基金を活用し、引き続き計画的な保全工事等の老朽化対策を実施していく。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70" name="直線コネクタ 69"/>
        <xdr:cNvCxnSpPr/>
      </xdr:nvCxnSpPr>
      <xdr:spPr>
        <a:xfrm flipV="1">
          <a:off x="4760595" y="4620472"/>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1"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2" name="直線コネクタ 71"/>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3" name="有形固定資産減価償却率最大値テキスト"/>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4" name="直線コネクタ 73"/>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75" name="有形固定資産減価償却率平均値テキスト"/>
        <xdr:cNvSpPr txBox="1"/>
      </xdr:nvSpPr>
      <xdr:spPr>
        <a:xfrm>
          <a:off x="4813300" y="51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6" name="フローチャート: 判断 75"/>
        <xdr:cNvSpPr/>
      </xdr:nvSpPr>
      <xdr:spPr>
        <a:xfrm>
          <a:off x="4711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8" name="フローチャート: 判断 77"/>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4" name="楕円 83"/>
        <xdr:cNvSpPr/>
      </xdr:nvSpPr>
      <xdr:spPr>
        <a:xfrm>
          <a:off x="4000500" y="52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5" name="n_1aveValue有形固定資産減価償却率"/>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6"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56320</xdr:rowOff>
    </xdr:from>
    <xdr:ext cx="405111" cy="259045"/>
    <xdr:sp macro="" textlink="">
      <xdr:nvSpPr>
        <xdr:cNvPr id="87" name="n_1mainValue有形固定資産減価償却率"/>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過去に臨時財政対策債の発行抑制を行ってきたこと、他の類似団体と比較して人件費が低い水準となっていること等により、類似団体平均と比較して大幅に低い値となっている。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本市の近年の地方債残高は、他の類似団体と比較して低い水準を維持し続けているが、第６次総合計画後期基本計画の第</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期実施計画（平成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～令和２年度）に基づく大規模事業の実施に伴い、市債の借入の増や基金の取崩しを行うことが予想されるため、市債残高及びプライマリーバランスに注視しつつ、世代間の不公平のない財政運営に努める。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4457347"/>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423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44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1" name="債務償還可能年数平均値テキスト"/>
        <xdr:cNvSpPr txBox="1"/>
      </xdr:nvSpPr>
      <xdr:spPr>
        <a:xfrm>
          <a:off x="14846300" y="500163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1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107597</xdr:rowOff>
    </xdr:from>
    <xdr:to>
      <xdr:col>76</xdr:col>
      <xdr:colOff>73025</xdr:colOff>
      <xdr:row>33</xdr:row>
      <xdr:rowOff>37747</xdr:rowOff>
    </xdr:to>
    <xdr:sp macro="" textlink="">
      <xdr:nvSpPr>
        <xdr:cNvPr id="128" name="楕円 127"/>
        <xdr:cNvSpPr/>
      </xdr:nvSpPr>
      <xdr:spPr>
        <a:xfrm>
          <a:off x="14744700" y="559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86024</xdr:rowOff>
    </xdr:from>
    <xdr:ext cx="340478" cy="259045"/>
    <xdr:sp macro="" textlink="">
      <xdr:nvSpPr>
        <xdr:cNvPr id="129" name="債務償還可能年数該当値テキスト"/>
        <xdr:cNvSpPr txBox="1"/>
      </xdr:nvSpPr>
      <xdr:spPr>
        <a:xfrm>
          <a:off x="14846300" y="55724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386,763
376,027
387.20
127,200,742
121,447,254
4,732,575
74,216,656
61,664,715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52832</xdr:rowOff>
    </xdr:from>
    <xdr:to>
      <xdr:col>20</xdr:col>
      <xdr:colOff>38100</xdr:colOff>
      <xdr:row>39</xdr:row>
      <xdr:rowOff>154432</xdr:rowOff>
    </xdr:to>
    <xdr:sp macro="" textlink="">
      <xdr:nvSpPr>
        <xdr:cNvPr id="68" name="楕円 67"/>
        <xdr:cNvSpPr/>
      </xdr:nvSpPr>
      <xdr:spPr>
        <a:xfrm>
          <a:off x="3746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113809</xdr:rowOff>
    </xdr:from>
    <xdr:ext cx="405111" cy="259045"/>
    <xdr:sp macro="" textlink="">
      <xdr:nvSpPr>
        <xdr:cNvPr id="69"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0"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145559</xdr:rowOff>
    </xdr:from>
    <xdr:ext cx="405111" cy="259045"/>
    <xdr:sp macro="" textlink="">
      <xdr:nvSpPr>
        <xdr:cNvPr id="71" name="n_1mainValue【道路】&#10;有形固定資産減価償却率"/>
        <xdr:cNvSpPr txBox="1"/>
      </xdr:nvSpPr>
      <xdr:spPr>
        <a:xfrm>
          <a:off x="35820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97" name="直線コネクタ 96"/>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98"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99" name="直線コネクタ 98"/>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0"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1" name="直線コネクタ 100"/>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2"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3" name="フローチャート: 判断 102"/>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4" name="フローチャート: 判断 103"/>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5" name="フローチャート: 判断 104"/>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127508</xdr:rowOff>
    </xdr:from>
    <xdr:to>
      <xdr:col>50</xdr:col>
      <xdr:colOff>165100</xdr:colOff>
      <xdr:row>39</xdr:row>
      <xdr:rowOff>57658</xdr:rowOff>
    </xdr:to>
    <xdr:sp macro="" textlink="">
      <xdr:nvSpPr>
        <xdr:cNvPr id="111" name="楕円 110"/>
        <xdr:cNvSpPr/>
      </xdr:nvSpPr>
      <xdr:spPr>
        <a:xfrm>
          <a:off x="95885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71464</xdr:rowOff>
    </xdr:from>
    <xdr:ext cx="469744" cy="259045"/>
    <xdr:sp macro="" textlink="">
      <xdr:nvSpPr>
        <xdr:cNvPr id="112"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3"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48785</xdr:rowOff>
    </xdr:from>
    <xdr:ext cx="469744" cy="259045"/>
    <xdr:sp macro="" textlink="">
      <xdr:nvSpPr>
        <xdr:cNvPr id="114" name="n_1mainValue【道路】&#10;一人当たり延長"/>
        <xdr:cNvSpPr txBox="1"/>
      </xdr:nvSpPr>
      <xdr:spPr>
        <a:xfrm>
          <a:off x="9391727" y="67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6" name="テキスト ボックス 12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38" name="直線コネクタ 137"/>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39"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0" name="直線コネクタ 139"/>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1"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2" name="直線コネクタ 141"/>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3"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44" name="フローチャート: 判断 143"/>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5" name="フローチャート: 判断 144"/>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46" name="フローチャート: 判断 145"/>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152" name="楕円 151"/>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81932</xdr:rowOff>
    </xdr:from>
    <xdr:ext cx="405111" cy="259045"/>
    <xdr:sp macro="" textlink="">
      <xdr:nvSpPr>
        <xdr:cNvPr id="153"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54"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15892</xdr:rowOff>
    </xdr:from>
    <xdr:ext cx="405111" cy="259045"/>
    <xdr:sp macro="" textlink="">
      <xdr:nvSpPr>
        <xdr:cNvPr id="155" name="n_1mainValue【橋りょう・トンネ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77" name="直線コネクタ 176"/>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78"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79" name="直線コネクタ 178"/>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0"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81" name="直線コネクタ 180"/>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82"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83" name="フローチャート: 判断 182"/>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84" name="フローチャート: 判断 183"/>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85" name="フローチャート: 判断 184"/>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107080</xdr:rowOff>
    </xdr:from>
    <xdr:to>
      <xdr:col>50</xdr:col>
      <xdr:colOff>165100</xdr:colOff>
      <xdr:row>61</xdr:row>
      <xdr:rowOff>37230</xdr:rowOff>
    </xdr:to>
    <xdr:sp macro="" textlink="">
      <xdr:nvSpPr>
        <xdr:cNvPr id="191" name="楕円 190"/>
        <xdr:cNvSpPr/>
      </xdr:nvSpPr>
      <xdr:spPr>
        <a:xfrm>
          <a:off x="9588500" y="10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61</xdr:row>
      <xdr:rowOff>131250</xdr:rowOff>
    </xdr:from>
    <xdr:ext cx="534377" cy="259045"/>
    <xdr:sp macro="" textlink="">
      <xdr:nvSpPr>
        <xdr:cNvPr id="192"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193"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53757</xdr:rowOff>
    </xdr:from>
    <xdr:ext cx="599010" cy="259045"/>
    <xdr:sp macro="" textlink="">
      <xdr:nvSpPr>
        <xdr:cNvPr id="194" name="n_1mainValue【橋りょう・トンネル】&#10;一人当たり有形固定資産（償却資産）額"/>
        <xdr:cNvSpPr txBox="1"/>
      </xdr:nvSpPr>
      <xdr:spPr>
        <a:xfrm>
          <a:off x="9327095" y="101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19" name="直線コネクタ 218"/>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20"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21" name="直線コネクタ 220"/>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22"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23" name="直線コネクタ 222"/>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24"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25" name="フローチャート: 判断 224"/>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26" name="フローチャート: 判断 225"/>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27" name="フローチャート: 判断 226"/>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33" name="楕円 232"/>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52088</xdr:rowOff>
    </xdr:from>
    <xdr:ext cx="405111" cy="259045"/>
    <xdr:sp macro="" textlink="">
      <xdr:nvSpPr>
        <xdr:cNvPr id="234"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35"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36" name="n_1mainValue【公営住宅】&#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58" name="直線コネクタ 25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60" name="直線コネクタ 25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6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62" name="直線コネクタ 26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6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64" name="フローチャート: 判断 26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65" name="フローチャート: 判断 26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66" name="フローチャート: 判断 26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97486</xdr:rowOff>
    </xdr:from>
    <xdr:to>
      <xdr:col>50</xdr:col>
      <xdr:colOff>165100</xdr:colOff>
      <xdr:row>84</xdr:row>
      <xdr:rowOff>27636</xdr:rowOff>
    </xdr:to>
    <xdr:sp macro="" textlink="">
      <xdr:nvSpPr>
        <xdr:cNvPr id="272" name="楕円 271"/>
        <xdr:cNvSpPr/>
      </xdr:nvSpPr>
      <xdr:spPr>
        <a:xfrm>
          <a:off x="9588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164864</xdr:rowOff>
    </xdr:from>
    <xdr:ext cx="469744" cy="259045"/>
    <xdr:sp macro="" textlink="">
      <xdr:nvSpPr>
        <xdr:cNvPr id="273"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74"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18763</xdr:rowOff>
    </xdr:from>
    <xdr:ext cx="469744" cy="259045"/>
    <xdr:sp macro="" textlink="">
      <xdr:nvSpPr>
        <xdr:cNvPr id="275" name="n_1mainValue【公営住宅】&#10;一人当たり面積"/>
        <xdr:cNvSpPr txBox="1"/>
      </xdr:nvSpPr>
      <xdr:spPr>
        <a:xfrm>
          <a:off x="9391727" y="1442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2" name="テキスト ボックス 3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3" name="直線コネクタ 3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4" name="テキスト ボックス 3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5" name="直線コネクタ 3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6" name="テキスト ボックス 3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7" name="直線コネクタ 3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8" name="テキスト ボックス 3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9" name="直線コネクタ 3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0" name="テキスト ボックス 3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14" name="直線コネクタ 313"/>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15"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16" name="直線コネクタ 315"/>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17"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18" name="直線コネクタ 317"/>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19"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20" name="フローチャート: 判断 319"/>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21" name="フローチャート: 判断 320"/>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22" name="フローチャート: 判断 321"/>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32258</xdr:rowOff>
    </xdr:from>
    <xdr:to>
      <xdr:col>81</xdr:col>
      <xdr:colOff>101600</xdr:colOff>
      <xdr:row>37</xdr:row>
      <xdr:rowOff>133858</xdr:rowOff>
    </xdr:to>
    <xdr:sp macro="" textlink="">
      <xdr:nvSpPr>
        <xdr:cNvPr id="328" name="楕円 327"/>
        <xdr:cNvSpPr/>
      </xdr:nvSpPr>
      <xdr:spPr>
        <a:xfrm>
          <a:off x="15430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157243</xdr:rowOff>
    </xdr:from>
    <xdr:ext cx="405111" cy="259045"/>
    <xdr:sp macro="" textlink="">
      <xdr:nvSpPr>
        <xdr:cNvPr id="329"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30"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124985</xdr:rowOff>
    </xdr:from>
    <xdr:ext cx="405111" cy="259045"/>
    <xdr:sp macro="" textlink="">
      <xdr:nvSpPr>
        <xdr:cNvPr id="331" name="n_1mainValue【認定こども園・幼稚園・保育所】&#10;有形固定資産減価償却率"/>
        <xdr:cNvSpPr txBox="1"/>
      </xdr:nvSpPr>
      <xdr:spPr>
        <a:xfrm>
          <a:off x="15266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2" name="直線コネクタ 3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3" name="テキスト ボックス 3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4" name="直線コネクタ 3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5" name="テキスト ボックス 3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6" name="直線コネクタ 3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7" name="テキスト ボックス 3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8" name="直線コネクタ 3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9" name="テキスト ボックス 3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0" name="直線コネクタ 3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1" name="テキスト ボックス 3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55" name="直線コネクタ 354"/>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56"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57" name="直線コネクタ 356"/>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58"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59" name="直線コネクタ 358"/>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360"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61" name="フローチャート: 判断 360"/>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62" name="フローチャート: 判断 361"/>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63" name="フローチャート: 判断 362"/>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369" name="楕円 368"/>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114317</xdr:rowOff>
    </xdr:from>
    <xdr:ext cx="469744" cy="259045"/>
    <xdr:sp macro="" textlink="">
      <xdr:nvSpPr>
        <xdr:cNvPr id="370"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71"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372" name="n_1mainValue【認定こども園・幼稚園・保育所】&#10;一人当たり面積"/>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3" name="テキスト ボックス 38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4" name="直線コネクタ 3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5" name="テキスト ボックス 3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6" name="直線コネクタ 3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7" name="テキスト ボックス 3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8" name="直線コネクタ 3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9" name="テキスト ボックス 3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0" name="直線コネクタ 3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1" name="テキスト ボックス 3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2" name="直線コネクタ 3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3" name="テキスト ボックス 39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5" name="テキスト ボックス 3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397" name="直線コネクタ 396"/>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398"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399" name="直線コネクタ 398"/>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00"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01" name="直線コネクタ 400"/>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02"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03" name="フローチャート: 判断 402"/>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04" name="フローチャート: 判断 403"/>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05" name="フローチャート: 判断 404"/>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411" name="楕円 410"/>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82567</xdr:rowOff>
    </xdr:from>
    <xdr:ext cx="405111" cy="259045"/>
    <xdr:sp macro="" textlink="">
      <xdr:nvSpPr>
        <xdr:cNvPr id="412"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60977</xdr:rowOff>
    </xdr:from>
    <xdr:ext cx="405111" cy="259045"/>
    <xdr:sp macro="" textlink="">
      <xdr:nvSpPr>
        <xdr:cNvPr id="414" name="n_1main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6" name="直線コネクタ 4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7" name="テキスト ボックス 4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8" name="直線コネクタ 4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9" name="テキスト ボックス 4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0" name="直線コネクタ 4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1" name="テキスト ボックス 4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2" name="直線コネクタ 4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3" name="テキスト ボックス 4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4" name="直線コネクタ 4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5" name="テキスト ボックス 4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6" name="直線コネクタ 4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7" name="テキスト ボックス 4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41" name="直線コネクタ 4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43" name="直線コネクタ 4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45" name="直線コネクタ 4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46"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47" name="フローチャート: 判断 4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48" name="フローチャート: 判断 4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49" name="フローチャート: 判断 4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117384</xdr:rowOff>
    </xdr:from>
    <xdr:to>
      <xdr:col>112</xdr:col>
      <xdr:colOff>38100</xdr:colOff>
      <xdr:row>61</xdr:row>
      <xdr:rowOff>47534</xdr:rowOff>
    </xdr:to>
    <xdr:sp macro="" textlink="">
      <xdr:nvSpPr>
        <xdr:cNvPr id="455" name="楕円 454"/>
        <xdr:cNvSpPr/>
      </xdr:nvSpPr>
      <xdr:spPr>
        <a:xfrm>
          <a:off x="21272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2012</xdr:rowOff>
    </xdr:from>
    <xdr:ext cx="469744" cy="259045"/>
    <xdr:sp macro="" textlink="">
      <xdr:nvSpPr>
        <xdr:cNvPr id="456"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5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38661</xdr:rowOff>
    </xdr:from>
    <xdr:ext cx="469744" cy="259045"/>
    <xdr:sp macro="" textlink="">
      <xdr:nvSpPr>
        <xdr:cNvPr id="458" name="n_1mainValue【学校施設】&#10;一人当たり面積"/>
        <xdr:cNvSpPr txBox="1"/>
      </xdr:nvSpPr>
      <xdr:spPr>
        <a:xfrm>
          <a:off x="21075727" y="104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5" name="テキスト ボックス 4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7" name="テキスト ボックス 4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5" name="テキスト ボックス 4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499" name="直線コネクタ 498"/>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500"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501" name="直線コネクタ 500"/>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3" name="直線コネクタ 50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504"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505" name="フローチャート: 判断 50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506" name="フローチャート: 判断 505"/>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507" name="フローチャート: 判断 506"/>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513" name="楕円 512"/>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74313</xdr:rowOff>
    </xdr:from>
    <xdr:ext cx="405111" cy="259045"/>
    <xdr:sp macro="" textlink="">
      <xdr:nvSpPr>
        <xdr:cNvPr id="514"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515"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516" name="n_1main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5" name="テキスト ボックス 5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6" name="直線コネクタ 5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7" name="直線コネクタ 5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8" name="テキスト ボックス 5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9" name="直線コネクタ 5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0" name="テキスト ボックス 5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1" name="直線コネクタ 5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2" name="テキスト ボックス 5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3" name="直線コネクタ 5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4" name="テキスト ボックス 5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5" name="直線コネクタ 5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6" name="テキスト ボックス 5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540" name="直線コネクタ 539"/>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541"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542" name="直線コネクタ 541"/>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543"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544" name="直線コネクタ 543"/>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54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546" name="フローチャート: 判断 54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547" name="フローチャート: 判断 546"/>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48" name="フローチャート: 判断 547"/>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9" name="テキスト ボックス 5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0" name="テキスト ボックス 5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1" name="テキスト ボックス 5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2" name="テキスト ボックス 5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3" name="テキスト ボックス 5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554" name="楕円 553"/>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555"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56"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557"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年度に関する分析</a:t>
          </a:r>
        </a:p>
        <a:p>
          <a:r>
            <a:rPr kumimoji="1" lang="ja-JP" altLang="en-US" sz="1300">
              <a:latin typeface="ＭＳ Ｐゴシック" panose="020B0600070205080204" pitchFamily="50" charset="-128"/>
              <a:ea typeface="ＭＳ Ｐゴシック" panose="020B0600070205080204" pitchFamily="50" charset="-128"/>
            </a:rPr>
            <a:t>・橋りょうの償却率は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を超えている。昭和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年代までに建設された橋りょうが多く、償却率が高くなっている。</a:t>
          </a:r>
        </a:p>
        <a:p>
          <a:r>
            <a:rPr kumimoji="1" lang="ja-JP" altLang="en-US" sz="1300">
              <a:latin typeface="ＭＳ Ｐゴシック" panose="020B0600070205080204" pitchFamily="50" charset="-128"/>
              <a:ea typeface="ＭＳ Ｐゴシック" panose="020B0600070205080204" pitchFamily="50" charset="-128"/>
            </a:rPr>
            <a:t>・公営住宅の償却率は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に近い。老朽化対策として平地荘、五本松住宅等の建設事業を計画的に推進している。</a:t>
          </a:r>
        </a:p>
        <a:p>
          <a:r>
            <a:rPr kumimoji="1" lang="ja-JP" altLang="en-US" sz="1300">
              <a:latin typeface="ＭＳ Ｐゴシック" panose="020B0600070205080204" pitchFamily="50" charset="-128"/>
              <a:ea typeface="ＭＳ Ｐゴシック" panose="020B0600070205080204" pitchFamily="50" charset="-128"/>
            </a:rPr>
            <a:t>・学校施設の償却率は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に近い。引き続き学校施設の保全工事等の老朽化対策を実施していく。</a:t>
          </a:r>
        </a:p>
        <a:p>
          <a:r>
            <a:rPr kumimoji="1" lang="ja-JP" altLang="en-US" sz="1300">
              <a:latin typeface="ＭＳ Ｐゴシック" panose="020B0600070205080204" pitchFamily="50" charset="-128"/>
              <a:ea typeface="ＭＳ Ｐゴシック" panose="020B0600070205080204" pitchFamily="50" charset="-128"/>
            </a:rPr>
            <a:t>・公民館の償却率は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を超えている。主に市民センターで、いずれの施設も昭和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年前後に建設されたものであり老朽化が進んでいる。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386,763
376,027
387.20
127,200,742
121,447,254
4,732,575
74,216,656
61,664,715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143527</xdr:rowOff>
    </xdr:from>
    <xdr:ext cx="405111" cy="259045"/>
    <xdr:sp macro="" textlink="">
      <xdr:nvSpPr>
        <xdr:cNvPr id="63"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64" name="フローチャート: 判断 63"/>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113047</xdr:rowOff>
    </xdr:from>
    <xdr:ext cx="405111" cy="259045"/>
    <xdr:sp macro="" textlink="">
      <xdr:nvSpPr>
        <xdr:cNvPr id="65"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133985</xdr:rowOff>
    </xdr:from>
    <xdr:to>
      <xdr:col>20</xdr:col>
      <xdr:colOff>38100</xdr:colOff>
      <xdr:row>40</xdr:row>
      <xdr:rowOff>64135</xdr:rowOff>
    </xdr:to>
    <xdr:sp macro="" textlink="">
      <xdr:nvSpPr>
        <xdr:cNvPr id="71" name="楕円 70"/>
        <xdr:cNvSpPr/>
      </xdr:nvSpPr>
      <xdr:spPr>
        <a:xfrm>
          <a:off x="3746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55262</xdr:rowOff>
    </xdr:from>
    <xdr:ext cx="405111" cy="259045"/>
    <xdr:sp macro="" textlink="">
      <xdr:nvSpPr>
        <xdr:cNvPr id="72" name="n_1mainValue【図書館】&#10;有形固定資産減価償却率"/>
        <xdr:cNvSpPr txBox="1"/>
      </xdr:nvSpPr>
      <xdr:spPr>
        <a:xfrm>
          <a:off x="3582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98" name="直線コネクタ 97"/>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99"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0" name="直線コネクタ 99"/>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1"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2" name="直線コネクタ 101"/>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3"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4" name="フローチャート: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5" name="フローチャート: 判断 104"/>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61884</xdr:rowOff>
    </xdr:from>
    <xdr:ext cx="469744" cy="259045"/>
    <xdr:sp macro="" textlink="">
      <xdr:nvSpPr>
        <xdr:cNvPr id="106"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07" name="フローチャート: 判断 106"/>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08"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9072</xdr:rowOff>
    </xdr:from>
    <xdr:to>
      <xdr:col>50</xdr:col>
      <xdr:colOff>165100</xdr:colOff>
      <xdr:row>38</xdr:row>
      <xdr:rowOff>110672</xdr:rowOff>
    </xdr:to>
    <xdr:sp macro="" textlink="">
      <xdr:nvSpPr>
        <xdr:cNvPr id="114" name="楕円 113"/>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101799</xdr:rowOff>
    </xdr:from>
    <xdr:ext cx="469744" cy="259045"/>
    <xdr:sp macro="" textlink="">
      <xdr:nvSpPr>
        <xdr:cNvPr id="115" name="n_1mainValue【図書館】&#10;一人当たり面積"/>
        <xdr:cNvSpPr txBox="1"/>
      </xdr:nvSpPr>
      <xdr:spPr>
        <a:xfrm>
          <a:off x="9391727" y="6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38" name="直線コネクタ 137"/>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39"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0" name="直線コネクタ 139"/>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1"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2" name="直線コネクタ 141"/>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3"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44" name="フローチャート: 判断 143"/>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45" name="フローチャート: 判断 144"/>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46"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47" name="フローチャート: 判断 146"/>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148"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xdr:rowOff>
    </xdr:from>
    <xdr:to>
      <xdr:col>20</xdr:col>
      <xdr:colOff>38100</xdr:colOff>
      <xdr:row>57</xdr:row>
      <xdr:rowOff>103378</xdr:rowOff>
    </xdr:to>
    <xdr:sp macro="" textlink="">
      <xdr:nvSpPr>
        <xdr:cNvPr id="154" name="楕円 153"/>
        <xdr:cNvSpPr/>
      </xdr:nvSpPr>
      <xdr:spPr>
        <a:xfrm>
          <a:off x="3746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119905</xdr:rowOff>
    </xdr:from>
    <xdr:ext cx="405111" cy="259045"/>
    <xdr:sp macro="" textlink="">
      <xdr:nvSpPr>
        <xdr:cNvPr id="155" name="n_1mainValue【体育館・プール】&#10;有形固定資産減価償却率"/>
        <xdr:cNvSpPr txBox="1"/>
      </xdr:nvSpPr>
      <xdr:spPr>
        <a:xfrm>
          <a:off x="35820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77" name="直線コネクタ 176"/>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0"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81" name="直線コネクタ 180"/>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82"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83" name="フローチャート: 判断 182"/>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84" name="フローチャート: 判断 183"/>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8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86" name="フローチャート: 判断 18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87"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193" name="楕円 192"/>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64787</xdr:rowOff>
    </xdr:from>
    <xdr:ext cx="469744" cy="259045"/>
    <xdr:sp macro="" textlink="">
      <xdr:nvSpPr>
        <xdr:cNvPr id="194" name="n_1mainValue【体育館・プール】&#10;一人当たり面積"/>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3" name="テキスト ボックス 21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17" name="直線コネクタ 216"/>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18"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19" name="直線コネクタ 218"/>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20"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21" name="直線コネクタ 220"/>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22"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23" name="フローチャート: 判断 222"/>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24" name="フローチャート: 判断 223"/>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225"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226" name="フローチャート: 判断 225"/>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121429</xdr:rowOff>
    </xdr:from>
    <xdr:ext cx="405111" cy="259045"/>
    <xdr:sp macro="" textlink="">
      <xdr:nvSpPr>
        <xdr:cNvPr id="227"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33" name="楕円 232"/>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82566</xdr:rowOff>
    </xdr:from>
    <xdr:ext cx="405111" cy="259045"/>
    <xdr:sp macro="" textlink="">
      <xdr:nvSpPr>
        <xdr:cNvPr id="234" name="n_1mainValue【福祉施設】&#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58" name="直線コネクタ 25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5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60" name="直線コネクタ 25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6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62" name="直線コネクタ 26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63"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64" name="フローチャート: 判断 26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65" name="フローチャート: 判断 26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48277</xdr:rowOff>
    </xdr:from>
    <xdr:ext cx="469744" cy="259045"/>
    <xdr:sp macro="" textlink="">
      <xdr:nvSpPr>
        <xdr:cNvPr id="266"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67" name="フローチャート: 判断 266"/>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68"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6350</xdr:rowOff>
    </xdr:from>
    <xdr:to>
      <xdr:col>50</xdr:col>
      <xdr:colOff>165100</xdr:colOff>
      <xdr:row>77</xdr:row>
      <xdr:rowOff>107950</xdr:rowOff>
    </xdr:to>
    <xdr:sp macro="" textlink="">
      <xdr:nvSpPr>
        <xdr:cNvPr id="274" name="楕円 273"/>
        <xdr:cNvSpPr/>
      </xdr:nvSpPr>
      <xdr:spPr>
        <a:xfrm>
          <a:off x="9588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75</xdr:row>
      <xdr:rowOff>124477</xdr:rowOff>
    </xdr:from>
    <xdr:ext cx="469744" cy="259045"/>
    <xdr:sp macro="" textlink="">
      <xdr:nvSpPr>
        <xdr:cNvPr id="275" name="n_1mainValue【福祉施設】&#10;一人当たり面積"/>
        <xdr:cNvSpPr txBox="1"/>
      </xdr:nvSpPr>
      <xdr:spPr>
        <a:xfrm>
          <a:off x="93917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6" name="テキスト ボックス 28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8" name="テキスト ボックス 2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6" name="テキスト ボックス 29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00" name="直線コネクタ 299"/>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01"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02" name="直線コネクタ 301"/>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4" name="直線コネクタ 30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05"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06" name="フローチャート: 判断 305"/>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07" name="フローチャート: 判断 306"/>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25416</xdr:rowOff>
    </xdr:from>
    <xdr:ext cx="405111" cy="259045"/>
    <xdr:sp macro="" textlink="">
      <xdr:nvSpPr>
        <xdr:cNvPr id="308"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309" name="フローチャート: 判断 308"/>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120666</xdr:rowOff>
    </xdr:from>
    <xdr:ext cx="405111" cy="259045"/>
    <xdr:sp macro="" textlink="">
      <xdr:nvSpPr>
        <xdr:cNvPr id="310"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74930</xdr:rowOff>
    </xdr:from>
    <xdr:to>
      <xdr:col>20</xdr:col>
      <xdr:colOff>38100</xdr:colOff>
      <xdr:row>108</xdr:row>
      <xdr:rowOff>5080</xdr:rowOff>
    </xdr:to>
    <xdr:sp macro="" textlink="">
      <xdr:nvSpPr>
        <xdr:cNvPr id="316" name="楕円 315"/>
        <xdr:cNvSpPr/>
      </xdr:nvSpPr>
      <xdr:spPr>
        <a:xfrm>
          <a:off x="3746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167657</xdr:rowOff>
    </xdr:from>
    <xdr:ext cx="405111" cy="259045"/>
    <xdr:sp macro="" textlink="">
      <xdr:nvSpPr>
        <xdr:cNvPr id="317" name="n_1mainValue【市民会館】&#10;有形固定資産減価償却率"/>
        <xdr:cNvSpPr txBox="1"/>
      </xdr:nvSpPr>
      <xdr:spPr>
        <a:xfrm>
          <a:off x="3582044"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41" name="直線コネクタ 340"/>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2"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3" name="直線コネクタ 342"/>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44"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45" name="直線コネクタ 344"/>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46"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47" name="フローチャート: 判断 346"/>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48" name="フローチャート: 判断 347"/>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152416</xdr:rowOff>
    </xdr:from>
    <xdr:ext cx="469744" cy="259045"/>
    <xdr:sp macro="" textlink="">
      <xdr:nvSpPr>
        <xdr:cNvPr id="349"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50" name="フローチャート: 判断 34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21607</xdr:rowOff>
    </xdr:from>
    <xdr:ext cx="469744" cy="259045"/>
    <xdr:sp macro="" textlink="">
      <xdr:nvSpPr>
        <xdr:cNvPr id="35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357" name="楕円 356"/>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124477</xdr:rowOff>
    </xdr:from>
    <xdr:ext cx="469744" cy="259045"/>
    <xdr:sp macro="" textlink="">
      <xdr:nvSpPr>
        <xdr:cNvPr id="358" name="n_1mainValue【市民会館】&#10;一人当たり面積"/>
        <xdr:cNvSpPr txBox="1"/>
      </xdr:nvSpPr>
      <xdr:spPr>
        <a:xfrm>
          <a:off x="9391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1" name="テキスト ボックス 37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9" name="テキスト ボックス 37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383" name="直線コネクタ 382"/>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8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85" name="直線コネクタ 38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386"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387" name="直線コネクタ 386"/>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388"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89" name="フローチャート: 判断 388"/>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90" name="フローチャート: 判断 38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83837</xdr:rowOff>
    </xdr:from>
    <xdr:ext cx="405111" cy="259045"/>
    <xdr:sp macro="" textlink="">
      <xdr:nvSpPr>
        <xdr:cNvPr id="391"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392" name="フローチャート: 判断 391"/>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393"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120650</xdr:rowOff>
    </xdr:from>
    <xdr:to>
      <xdr:col>81</xdr:col>
      <xdr:colOff>101600</xdr:colOff>
      <xdr:row>38</xdr:row>
      <xdr:rowOff>50800</xdr:rowOff>
    </xdr:to>
    <xdr:sp macro="" textlink="">
      <xdr:nvSpPr>
        <xdr:cNvPr id="399" name="楕円 398"/>
        <xdr:cNvSpPr/>
      </xdr:nvSpPr>
      <xdr:spPr>
        <a:xfrm>
          <a:off x="1543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67327</xdr:rowOff>
    </xdr:from>
    <xdr:ext cx="405111" cy="259045"/>
    <xdr:sp macro="" textlink="">
      <xdr:nvSpPr>
        <xdr:cNvPr id="400" name="n_1mainValue【一般廃棄物処理施設】&#10;有形固定資産減価償却率"/>
        <xdr:cNvSpPr txBox="1"/>
      </xdr:nvSpPr>
      <xdr:spPr>
        <a:xfrm>
          <a:off x="15266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4" name="テキスト ボックス 4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16" name="テキスト ボックス 4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18" name="テキスト ボックス 4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24" name="直線コネクタ 423"/>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25"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26" name="直線コネクタ 425"/>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27"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28" name="直線コネクタ 427"/>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29"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30" name="フローチャート: 判断 429"/>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31" name="フローチャート: 判断 430"/>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1553</xdr:rowOff>
    </xdr:from>
    <xdr:ext cx="534377" cy="259045"/>
    <xdr:sp macro="" textlink="">
      <xdr:nvSpPr>
        <xdr:cNvPr id="432"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33" name="フローチャート: 判断 432"/>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434"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72542</xdr:rowOff>
    </xdr:from>
    <xdr:to>
      <xdr:col>112</xdr:col>
      <xdr:colOff>38100</xdr:colOff>
      <xdr:row>37</xdr:row>
      <xdr:rowOff>2692</xdr:rowOff>
    </xdr:to>
    <xdr:sp macro="" textlink="">
      <xdr:nvSpPr>
        <xdr:cNvPr id="440" name="楕円 439"/>
        <xdr:cNvSpPr/>
      </xdr:nvSpPr>
      <xdr:spPr>
        <a:xfrm>
          <a:off x="21272500" y="62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35</xdr:row>
      <xdr:rowOff>19219</xdr:rowOff>
    </xdr:from>
    <xdr:ext cx="534377" cy="259045"/>
    <xdr:sp macro="" textlink="">
      <xdr:nvSpPr>
        <xdr:cNvPr id="441" name="n_1mainValue【一般廃棄物処理施設】&#10;一人当たり有形固定資産（償却資産）額"/>
        <xdr:cNvSpPr txBox="1"/>
      </xdr:nvSpPr>
      <xdr:spPr>
        <a:xfrm>
          <a:off x="21043411" y="60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4" name="テキスト ボックス 45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4" name="テキスト ボックス 46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68" name="直線コネクタ 46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6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70" name="直線コネクタ 46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7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72" name="直線コネクタ 47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7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74" name="フローチャート: 判断 47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75" name="フローチャート: 判断 47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31404</xdr:rowOff>
    </xdr:from>
    <xdr:ext cx="405111" cy="259045"/>
    <xdr:sp macro="" textlink="">
      <xdr:nvSpPr>
        <xdr:cNvPr id="47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477" name="フローチャート: 判断 476"/>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478"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484" name="楕円 483"/>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162758</xdr:rowOff>
    </xdr:from>
    <xdr:ext cx="405111" cy="259045"/>
    <xdr:sp macro="" textlink="">
      <xdr:nvSpPr>
        <xdr:cNvPr id="485" name="n_1mainValue【保健センター・保健所】&#10;有形固定資産減価償却率"/>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6" name="直線コネクタ 4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7" name="テキスト ボックス 4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8" name="直線コネクタ 4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9" name="テキスト ボックス 4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2" name="直線コネクタ 5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3" name="テキスト ボックス 5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4" name="直線コネクタ 5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5" name="テキスト ボックス 5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09" name="直線コネクタ 50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1" name="直線コネクタ 51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1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13" name="直線コネクタ 51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14"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15" name="フローチャート: 判断 51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16" name="フローチャート: 判断 515"/>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29227</xdr:rowOff>
    </xdr:from>
    <xdr:ext cx="469744" cy="259045"/>
    <xdr:sp macro="" textlink="">
      <xdr:nvSpPr>
        <xdr:cNvPr id="517"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18" name="フローチャート: 判断 517"/>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19"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25" name="楕円 524"/>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80027</xdr:rowOff>
    </xdr:from>
    <xdr:ext cx="469744" cy="259045"/>
    <xdr:sp macro="" textlink="">
      <xdr:nvSpPr>
        <xdr:cNvPr id="526"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7" name="テキスト ボックス 5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8" name="直線コネクタ 5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9" name="テキスト ボックス 5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0" name="直線コネクタ 5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1" name="テキスト ボックス 5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2" name="直線コネクタ 5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3" name="テキスト ボックス 5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4" name="直線コネクタ 5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5" name="テキスト ボックス 5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49" name="直線コネクタ 548"/>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50"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51" name="直線コネクタ 550"/>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52"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53" name="直線コネクタ 552"/>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54"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55" name="フローチャート: 判断 554"/>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56" name="フローチャート: 判断 555"/>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59707</xdr:rowOff>
    </xdr:from>
    <xdr:ext cx="405111" cy="259045"/>
    <xdr:sp macro="" textlink="">
      <xdr:nvSpPr>
        <xdr:cNvPr id="557"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58" name="フローチャート: 判断 557"/>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5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565" name="楕円 564"/>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148607</xdr:rowOff>
    </xdr:from>
    <xdr:ext cx="405111" cy="259045"/>
    <xdr:sp macro="" textlink="">
      <xdr:nvSpPr>
        <xdr:cNvPr id="566" name="n_1mainValue【消防施設】&#10;有形固定資産減価償却率"/>
        <xdr:cNvSpPr txBox="1"/>
      </xdr:nvSpPr>
      <xdr:spPr>
        <a:xfrm>
          <a:off x="15266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7" name="直線コネクタ 5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8" name="テキスト ボックス 5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9" name="直線コネクタ 5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0" name="テキスト ボックス 5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1" name="直線コネクタ 5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2" name="テキスト ボックス 5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3" name="直線コネクタ 5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4" name="テキスト ボックス 5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5" name="直線コネクタ 5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6" name="テキスト ボックス 5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7" name="直線コネクタ 5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8" name="テキスト ボックス 5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92" name="直線コネクタ 591"/>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93"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94" name="直線コネクタ 593"/>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95"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96" name="直線コネクタ 59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597"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598" name="フローチャート: 判断 597"/>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599" name="フローチャート: 判断 598"/>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145341</xdr:rowOff>
    </xdr:from>
    <xdr:ext cx="469744" cy="259045"/>
    <xdr:sp macro="" textlink="">
      <xdr:nvSpPr>
        <xdr:cNvPr id="600"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601" name="フローチャート: 判断 600"/>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602"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77107</xdr:rowOff>
    </xdr:from>
    <xdr:to>
      <xdr:col>112</xdr:col>
      <xdr:colOff>38100</xdr:colOff>
      <xdr:row>82</xdr:row>
      <xdr:rowOff>7257</xdr:rowOff>
    </xdr:to>
    <xdr:sp macro="" textlink="">
      <xdr:nvSpPr>
        <xdr:cNvPr id="608" name="楕円 607"/>
        <xdr:cNvSpPr/>
      </xdr:nvSpPr>
      <xdr:spPr>
        <a:xfrm>
          <a:off x="21272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23784</xdr:rowOff>
    </xdr:from>
    <xdr:ext cx="469744" cy="259045"/>
    <xdr:sp macro="" textlink="">
      <xdr:nvSpPr>
        <xdr:cNvPr id="609" name="n_1mainValue【消防施設】&#10;一人当たり面積"/>
        <xdr:cNvSpPr txBox="1"/>
      </xdr:nvSpPr>
      <xdr:spPr>
        <a:xfrm>
          <a:off x="210757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0" name="テキスト ボックス 6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2" name="テキスト ボックス 6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0" name="テキスト ボックス 6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34" name="直線コネクタ 633"/>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35"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36" name="直線コネクタ 635"/>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37"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38" name="直線コネクタ 637"/>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39"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40" name="フローチャート: 判断 639"/>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41" name="フローチャート: 判断 640"/>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105427</xdr:rowOff>
    </xdr:from>
    <xdr:ext cx="405111" cy="259045"/>
    <xdr:sp macro="" textlink="">
      <xdr:nvSpPr>
        <xdr:cNvPr id="642"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643" name="フローチャート: 判断 642"/>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82566</xdr:rowOff>
    </xdr:from>
    <xdr:ext cx="405111" cy="259045"/>
    <xdr:sp macro="" textlink="">
      <xdr:nvSpPr>
        <xdr:cNvPr id="644"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650" name="楕円 649"/>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118127</xdr:rowOff>
    </xdr:from>
    <xdr:ext cx="405111" cy="259045"/>
    <xdr:sp macro="" textlink="">
      <xdr:nvSpPr>
        <xdr:cNvPr id="651"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73" name="直線コネクタ 67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7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75" name="直線コネクタ 67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7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77" name="直線コネクタ 67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78"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79" name="フローチャート: 判断 67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80" name="フローチャート: 判断 67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6114</xdr:rowOff>
    </xdr:from>
    <xdr:ext cx="469744" cy="259045"/>
    <xdr:sp macro="" textlink="">
      <xdr:nvSpPr>
        <xdr:cNvPr id="681"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682" name="フローチャート: 判断 681"/>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683"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137413</xdr:rowOff>
    </xdr:from>
    <xdr:to>
      <xdr:col>112</xdr:col>
      <xdr:colOff>38100</xdr:colOff>
      <xdr:row>104</xdr:row>
      <xdr:rowOff>67563</xdr:rowOff>
    </xdr:to>
    <xdr:sp macro="" textlink="">
      <xdr:nvSpPr>
        <xdr:cNvPr id="689" name="楕円 688"/>
        <xdr:cNvSpPr/>
      </xdr:nvSpPr>
      <xdr:spPr>
        <a:xfrm>
          <a:off x="21272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84090</xdr:rowOff>
    </xdr:from>
    <xdr:ext cx="469744" cy="259045"/>
    <xdr:sp macro="" textlink="">
      <xdr:nvSpPr>
        <xdr:cNvPr id="690" name="n_1mainValue【庁舎】&#10;一人当たり面積"/>
        <xdr:cNvSpPr txBox="1"/>
      </xdr:nvSpPr>
      <xdr:spPr>
        <a:xfrm>
          <a:off x="210757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年度に関する分析</a:t>
          </a:r>
        </a:p>
        <a:p>
          <a:r>
            <a:rPr kumimoji="1" lang="ja-JP" altLang="en-US" sz="1300">
              <a:latin typeface="ＭＳ Ｐゴシック" panose="020B0600070205080204" pitchFamily="50" charset="-128"/>
              <a:ea typeface="ＭＳ Ｐゴシック" panose="020B0600070205080204" pitchFamily="50" charset="-128"/>
            </a:rPr>
            <a:t>・図書館の償却率は類似団体平均を大きく下回っている。平成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年度建設の中央図書館等、比較的新しい施設が多いためと分析している。</a:t>
          </a:r>
        </a:p>
        <a:p>
          <a:r>
            <a:rPr kumimoji="1" lang="ja-JP" altLang="en-US" sz="1300">
              <a:latin typeface="ＭＳ Ｐゴシック" panose="020B0600070205080204" pitchFamily="50" charset="-128"/>
              <a:ea typeface="ＭＳ Ｐゴシック" panose="020B0600070205080204" pitchFamily="50" charset="-128"/>
            </a:rPr>
            <a:t>・体育館の償却率は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を超えている。特に昭和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年度建設の岡崎市体育館の老朽化が進んでいる。</a:t>
          </a:r>
        </a:p>
        <a:p>
          <a:r>
            <a:rPr kumimoji="1" lang="ja-JP" altLang="en-US" sz="1300">
              <a:latin typeface="ＭＳ Ｐゴシック" panose="020B0600070205080204" pitchFamily="50" charset="-128"/>
              <a:ea typeface="ＭＳ Ｐゴシック" panose="020B0600070205080204" pitchFamily="50" charset="-128"/>
            </a:rPr>
            <a:t>・福祉施設の一人当たり面積は類似団体平均を大きく上回っている。他団体にはないこどもの家という施設を小学校区単位で設置しているためと分析している。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386,763
376,027
387.20
127,200,742
121,447,254
4,732,575
74,216,656
61,664,715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は、人口増等の影響による社会福祉費、高齢者保健福祉費の増等により、振替後の基準財政需要額が増となった。しかしながら、給与所得の増に伴う個人市民税の増、新増築家屋の増加による固定資産税（家屋）の増等により、基準財政収入額も増となったことにより、基準財政収入額が基準財政需要額を上回る結果となった。これにより、単年度の財政力指数は前年度と同じ</a:t>
          </a:r>
          <a:r>
            <a:rPr kumimoji="1" lang="en-US" altLang="ja-JP" sz="1100" baseline="0">
              <a:latin typeface="ＭＳ Ｐゴシック" panose="020B0600070205080204" pitchFamily="50" charset="-128"/>
              <a:ea typeface="ＭＳ Ｐゴシック" panose="020B0600070205080204" pitchFamily="50" charset="-128"/>
            </a:rPr>
            <a:t>1.02</a:t>
          </a:r>
          <a:r>
            <a:rPr kumimoji="1" lang="ja-JP" altLang="en-US" sz="1100" baseline="0">
              <a:latin typeface="ＭＳ Ｐゴシック" panose="020B0600070205080204" pitchFamily="50" charset="-128"/>
              <a:ea typeface="ＭＳ Ｐゴシック" panose="020B0600070205080204" pitchFamily="50" charset="-128"/>
            </a:rPr>
            <a:t>となり、３か年平均については、前年度対比</a:t>
          </a:r>
          <a:r>
            <a:rPr kumimoji="1" lang="en-US" altLang="ja-JP" sz="1100" baseline="0">
              <a:latin typeface="ＭＳ Ｐゴシック" panose="020B0600070205080204" pitchFamily="50" charset="-128"/>
              <a:ea typeface="ＭＳ Ｐゴシック" panose="020B0600070205080204" pitchFamily="50" charset="-128"/>
            </a:rPr>
            <a:t>0.01</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1.01</a:t>
          </a:r>
          <a:r>
            <a:rPr kumimoji="1" lang="ja-JP" altLang="en-US" sz="1100" baseline="0">
              <a:latin typeface="ＭＳ Ｐゴシック" panose="020B0600070205080204" pitchFamily="50" charset="-128"/>
              <a:ea typeface="ＭＳ Ｐゴシック" panose="020B0600070205080204" pitchFamily="50" charset="-128"/>
            </a:rPr>
            <a:t>となった。今後も、高齢化等の影響により社会保障関連経費の増加が見込まれるため、引き続き歳入の確保と歳出の抑制を図ることにより、安定した財政基盤の確保に努める。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150989</xdr:rowOff>
    </xdr:from>
    <xdr:to>
      <xdr:col>23</xdr:col>
      <xdr:colOff>133350</xdr:colOff>
      <xdr:row>39</xdr:row>
      <xdr:rowOff>164395</xdr:rowOff>
    </xdr:to>
    <xdr:cxnSp macro="">
      <xdr:nvCxnSpPr>
        <xdr:cNvPr id="69" name="直線コネクタ 68"/>
        <xdr:cNvCxnSpPr/>
      </xdr:nvCxnSpPr>
      <xdr:spPr>
        <a:xfrm flipV="1">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6350</xdr:rowOff>
    </xdr:to>
    <xdr:cxnSp macro="">
      <xdr:nvCxnSpPr>
        <xdr:cNvPr id="72" name="直線コネクタ 71"/>
        <xdr:cNvCxnSpPr/>
      </xdr:nvCxnSpPr>
      <xdr:spPr>
        <a:xfrm flipV="1">
          <a:off x="3225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19755</xdr:rowOff>
    </xdr:to>
    <xdr:cxnSp macro="">
      <xdr:nvCxnSpPr>
        <xdr:cNvPr id="75" name="直線コネクタ 74"/>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他の類似団体と比較して公債費が低い水準となっていることにより、経常収支比率は類似団体平均と比較して低い値となっている。平成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市営住宅への指定管理制度導入による委託料等の増に伴い、物件費に充当した経常一般財源が増となったことにより、経常経費充当一般財源は増となったものの、市税、地方消費税交付金の増等により経常一般財源が増となったことで、前年度と比較して</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となった。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85344</xdr:rowOff>
    </xdr:to>
    <xdr:cxnSp macro="">
      <xdr:nvCxnSpPr>
        <xdr:cNvPr id="130" name="直線コネクタ 129"/>
        <xdr:cNvCxnSpPr/>
      </xdr:nvCxnSpPr>
      <xdr:spPr>
        <a:xfrm flipV="1">
          <a:off x="4114800" y="1082395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85344</xdr:rowOff>
    </xdr:to>
    <xdr:cxnSp macro="">
      <xdr:nvCxnSpPr>
        <xdr:cNvPr id="133" name="直線コネクタ 132"/>
        <xdr:cNvCxnSpPr/>
      </xdr:nvCxnSpPr>
      <xdr:spPr>
        <a:xfrm>
          <a:off x="3225800" y="10766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70866</xdr:rowOff>
    </xdr:to>
    <xdr:cxnSp macro="">
      <xdr:nvCxnSpPr>
        <xdr:cNvPr id="136" name="直線コネクタ 135"/>
        <xdr:cNvCxnSpPr/>
      </xdr:nvCxnSpPr>
      <xdr:spPr>
        <a:xfrm flipV="1">
          <a:off x="2336800" y="107660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104648</xdr:rowOff>
    </xdr:to>
    <xdr:cxnSp macro="">
      <xdr:nvCxnSpPr>
        <xdr:cNvPr id="139" name="直線コネクタ 138"/>
        <xdr:cNvCxnSpPr/>
      </xdr:nvCxnSpPr>
      <xdr:spPr>
        <a:xfrm flipV="1">
          <a:off x="1447800" y="1087221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0" name="財政構造の弾力性該当値テキスト"/>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1" name="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146321</xdr:rowOff>
    </xdr:from>
    <xdr:ext cx="736600" cy="259045"/>
    <xdr:sp macro="" textlink="">
      <xdr:nvSpPr>
        <xdr:cNvPr id="152" name="テキスト ボックス 151"/>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53" name="楕円 152"/>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25671</xdr:rowOff>
    </xdr:from>
    <xdr:ext cx="762000" cy="259045"/>
    <xdr:sp macro="" textlink="">
      <xdr:nvSpPr>
        <xdr:cNvPr id="154" name="テキスト ボックス 153"/>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6" name="テキスト ボックス 155"/>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7" name="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58" name="テキスト ボックス 157"/>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の類似団体と比較して人件費が低い水準となっていることにより、類似団体平均と比較して低い値となっている。これは、過去の定員適正化計画に基づき職員数の削減を行ってきたことによる。今後は、第５次岡崎市定員適正化計画（計画期間延長版）（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年４月１日～</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年４月１日）に基づき、同計画の目標人数を維持していくことにより、人件費増の抑制を図る一方、公共施設の老朽化に伴う維持管理費の増が見込まれるため、経常経費を中心に物件費の抑制に努める。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56417</xdr:rowOff>
    </xdr:from>
    <xdr:to>
      <xdr:col>23</xdr:col>
      <xdr:colOff>133350</xdr:colOff>
      <xdr:row>84</xdr:row>
      <xdr:rowOff>95774</xdr:rowOff>
    </xdr:to>
    <xdr:cxnSp macro="">
      <xdr:nvCxnSpPr>
        <xdr:cNvPr id="191" name="直線コネクタ 190"/>
        <xdr:cNvCxnSpPr/>
      </xdr:nvCxnSpPr>
      <xdr:spPr>
        <a:xfrm>
          <a:off x="4114800" y="14458217"/>
          <a:ext cx="8382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162210</xdr:rowOff>
    </xdr:from>
    <xdr:to>
      <xdr:col>19</xdr:col>
      <xdr:colOff>133350</xdr:colOff>
      <xdr:row>84</xdr:row>
      <xdr:rowOff>56417</xdr:rowOff>
    </xdr:to>
    <xdr:cxnSp macro="">
      <xdr:nvCxnSpPr>
        <xdr:cNvPr id="194" name="直線コネクタ 193"/>
        <xdr:cNvCxnSpPr/>
      </xdr:nvCxnSpPr>
      <xdr:spPr>
        <a:xfrm>
          <a:off x="3225800" y="14392560"/>
          <a:ext cx="889000" cy="6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110475</xdr:rowOff>
    </xdr:from>
    <xdr:to>
      <xdr:col>15</xdr:col>
      <xdr:colOff>82550</xdr:colOff>
      <xdr:row>83</xdr:row>
      <xdr:rowOff>162210</xdr:rowOff>
    </xdr:to>
    <xdr:cxnSp macro="">
      <xdr:nvCxnSpPr>
        <xdr:cNvPr id="197" name="直線コネクタ 196"/>
        <xdr:cNvCxnSpPr/>
      </xdr:nvCxnSpPr>
      <xdr:spPr>
        <a:xfrm>
          <a:off x="2336800" y="14340825"/>
          <a:ext cx="889000" cy="5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35165</xdr:rowOff>
    </xdr:from>
    <xdr:to>
      <xdr:col>11</xdr:col>
      <xdr:colOff>31750</xdr:colOff>
      <xdr:row>83</xdr:row>
      <xdr:rowOff>110475</xdr:rowOff>
    </xdr:to>
    <xdr:cxnSp macro="">
      <xdr:nvCxnSpPr>
        <xdr:cNvPr id="200" name="直線コネクタ 199"/>
        <xdr:cNvCxnSpPr/>
      </xdr:nvCxnSpPr>
      <xdr:spPr>
        <a:xfrm>
          <a:off x="1447800" y="14265515"/>
          <a:ext cx="889000" cy="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44974</xdr:rowOff>
    </xdr:from>
    <xdr:to>
      <xdr:col>23</xdr:col>
      <xdr:colOff>184150</xdr:colOff>
      <xdr:row>84</xdr:row>
      <xdr:rowOff>146574</xdr:rowOff>
    </xdr:to>
    <xdr:sp macro="" textlink="">
      <xdr:nvSpPr>
        <xdr:cNvPr id="210" name="楕円 209"/>
        <xdr:cNvSpPr/>
      </xdr:nvSpPr>
      <xdr:spPr>
        <a:xfrm>
          <a:off x="4902200" y="14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61501</xdr:rowOff>
    </xdr:from>
    <xdr:ext cx="762000" cy="259045"/>
    <xdr:sp macro="" textlink="">
      <xdr:nvSpPr>
        <xdr:cNvPr id="211" name="人件費・物件費等の状況該当値テキスト"/>
        <xdr:cNvSpPr txBox="1"/>
      </xdr:nvSpPr>
      <xdr:spPr>
        <a:xfrm>
          <a:off x="5041900" y="1429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5617</xdr:rowOff>
    </xdr:from>
    <xdr:to>
      <xdr:col>19</xdr:col>
      <xdr:colOff>184150</xdr:colOff>
      <xdr:row>84</xdr:row>
      <xdr:rowOff>107217</xdr:rowOff>
    </xdr:to>
    <xdr:sp macro="" textlink="">
      <xdr:nvSpPr>
        <xdr:cNvPr id="212" name="楕円 211"/>
        <xdr:cNvSpPr/>
      </xdr:nvSpPr>
      <xdr:spPr>
        <a:xfrm>
          <a:off x="4064000" y="144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117394</xdr:rowOff>
    </xdr:from>
    <xdr:ext cx="736600" cy="259045"/>
    <xdr:sp macro="" textlink="">
      <xdr:nvSpPr>
        <xdr:cNvPr id="213" name="テキスト ボックス 212"/>
        <xdr:cNvSpPr txBox="1"/>
      </xdr:nvSpPr>
      <xdr:spPr>
        <a:xfrm>
          <a:off x="3733800" y="1417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111410</xdr:rowOff>
    </xdr:from>
    <xdr:to>
      <xdr:col>15</xdr:col>
      <xdr:colOff>133350</xdr:colOff>
      <xdr:row>84</xdr:row>
      <xdr:rowOff>41560</xdr:rowOff>
    </xdr:to>
    <xdr:sp macro="" textlink="">
      <xdr:nvSpPr>
        <xdr:cNvPr id="214" name="楕円 213"/>
        <xdr:cNvSpPr/>
      </xdr:nvSpPr>
      <xdr:spPr>
        <a:xfrm>
          <a:off x="3175000" y="143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51737</xdr:rowOff>
    </xdr:from>
    <xdr:ext cx="762000" cy="259045"/>
    <xdr:sp macro="" textlink="">
      <xdr:nvSpPr>
        <xdr:cNvPr id="215" name="テキスト ボックス 214"/>
        <xdr:cNvSpPr txBox="1"/>
      </xdr:nvSpPr>
      <xdr:spPr>
        <a:xfrm>
          <a:off x="2844800" y="1411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59675</xdr:rowOff>
    </xdr:from>
    <xdr:to>
      <xdr:col>11</xdr:col>
      <xdr:colOff>82550</xdr:colOff>
      <xdr:row>83</xdr:row>
      <xdr:rowOff>161275</xdr:rowOff>
    </xdr:to>
    <xdr:sp macro="" textlink="">
      <xdr:nvSpPr>
        <xdr:cNvPr id="216" name="楕円 215"/>
        <xdr:cNvSpPr/>
      </xdr:nvSpPr>
      <xdr:spPr>
        <a:xfrm>
          <a:off x="2286000" y="142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xdr:rowOff>
    </xdr:from>
    <xdr:ext cx="762000" cy="259045"/>
    <xdr:sp macro="" textlink="">
      <xdr:nvSpPr>
        <xdr:cNvPr id="217" name="テキスト ボックス 216"/>
        <xdr:cNvSpPr txBox="1"/>
      </xdr:nvSpPr>
      <xdr:spPr>
        <a:xfrm>
          <a:off x="1955800" y="1405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155815</xdr:rowOff>
    </xdr:from>
    <xdr:to>
      <xdr:col>7</xdr:col>
      <xdr:colOff>31750</xdr:colOff>
      <xdr:row>83</xdr:row>
      <xdr:rowOff>85965</xdr:rowOff>
    </xdr:to>
    <xdr:sp macro="" textlink="">
      <xdr:nvSpPr>
        <xdr:cNvPr id="218" name="楕円 217"/>
        <xdr:cNvSpPr/>
      </xdr:nvSpPr>
      <xdr:spPr>
        <a:xfrm>
          <a:off x="1397000" y="142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96142</xdr:rowOff>
    </xdr:from>
    <xdr:ext cx="762000" cy="259045"/>
    <xdr:sp macro="" textlink="">
      <xdr:nvSpPr>
        <xdr:cNvPr id="219" name="テキスト ボックス 218"/>
        <xdr:cNvSpPr txBox="1"/>
      </xdr:nvSpPr>
      <xdr:spPr>
        <a:xfrm>
          <a:off x="1066800" y="1398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類似団体平均と比較すると高い値となっているため、今後も類似団体や近隣市町村の動向に留意しつつ、人事評価制度の適切な運用及び昇給への反映などにより、給与水準の適正化に努める。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ラスパイレス指数については、地方公務員給与実態調査に基づくものであるが、当該資料作成時点（平成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5" name="直線コネクタ 254"/>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58" name="直線コネクタ 257"/>
        <xdr:cNvCxnSpPr/>
      </xdr:nvCxnSpPr>
      <xdr:spPr>
        <a:xfrm>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1" name="直線コネクタ 260"/>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68036</xdr:rowOff>
    </xdr:to>
    <xdr:cxnSp macro="">
      <xdr:nvCxnSpPr>
        <xdr:cNvPr id="264" name="直線コネクタ 263"/>
        <xdr:cNvCxnSpPr/>
      </xdr:nvCxnSpPr>
      <xdr:spPr>
        <a:xfrm flipV="1">
          <a:off x="13512800" y="148463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2" name="楕円 281"/>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3" name="テキスト ボックス 282"/>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定員適正化計画に基づき職員数の削減を行ってきたことにより、類似団体の平均値よりも低い値となっている。ごみ収集業務の民間委託等を推進する一方、保育の充実による保育士の増等にも対応していく必要があるため、今後も第５次岡崎市定員適正化計画（計画期間延長版）に基づきなが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166158</xdr:rowOff>
    </xdr:from>
    <xdr:to>
      <xdr:col>81</xdr:col>
      <xdr:colOff>44450</xdr:colOff>
      <xdr:row>61</xdr:row>
      <xdr:rowOff>10795</xdr:rowOff>
    </xdr:to>
    <xdr:cxnSp macro="">
      <xdr:nvCxnSpPr>
        <xdr:cNvPr id="318" name="直線コネクタ 317"/>
        <xdr:cNvCxnSpPr/>
      </xdr:nvCxnSpPr>
      <xdr:spPr>
        <a:xfrm flipV="1">
          <a:off x="16179800" y="1045315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61</xdr:row>
      <xdr:rowOff>10795</xdr:rowOff>
    </xdr:to>
    <xdr:cxnSp macro="">
      <xdr:nvCxnSpPr>
        <xdr:cNvPr id="321" name="直線コネクタ 320"/>
        <xdr:cNvCxnSpPr/>
      </xdr:nvCxnSpPr>
      <xdr:spPr>
        <a:xfrm>
          <a:off x="15290800" y="103968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109855</xdr:rowOff>
    </xdr:to>
    <xdr:cxnSp macro="">
      <xdr:nvCxnSpPr>
        <xdr:cNvPr id="324" name="直線コネクタ 323"/>
        <xdr:cNvCxnSpPr/>
      </xdr:nvCxnSpPr>
      <xdr:spPr>
        <a:xfrm>
          <a:off x="14401800" y="10360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73660</xdr:rowOff>
    </xdr:to>
    <xdr:cxnSp macro="">
      <xdr:nvCxnSpPr>
        <xdr:cNvPr id="327" name="直線コネクタ 326"/>
        <xdr:cNvCxnSpPr/>
      </xdr:nvCxnSpPr>
      <xdr:spPr>
        <a:xfrm>
          <a:off x="13512800" y="1033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115358</xdr:rowOff>
    </xdr:from>
    <xdr:to>
      <xdr:col>81</xdr:col>
      <xdr:colOff>95250</xdr:colOff>
      <xdr:row>61</xdr:row>
      <xdr:rowOff>45508</xdr:rowOff>
    </xdr:to>
    <xdr:sp macro="" textlink="">
      <xdr:nvSpPr>
        <xdr:cNvPr id="337" name="楕円 336"/>
        <xdr:cNvSpPr/>
      </xdr:nvSpPr>
      <xdr:spPr>
        <a:xfrm>
          <a:off x="16967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131885</xdr:rowOff>
    </xdr:from>
    <xdr:ext cx="762000" cy="259045"/>
    <xdr:sp macro="" textlink="">
      <xdr:nvSpPr>
        <xdr:cNvPr id="338" name="定員管理の状況該当値テキスト"/>
        <xdr:cNvSpPr txBox="1"/>
      </xdr:nvSpPr>
      <xdr:spPr>
        <a:xfrm>
          <a:off x="17106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39" name="楕円 338"/>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40" name="テキスト ボックス 339"/>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1" name="楕円 340"/>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2" name="テキスト ボックス 341"/>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3" name="楕円 342"/>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4" name="テキスト ボックス 343"/>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5" name="楕円 344"/>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6" name="テキスト ボックス 345"/>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他の類似団体と比較して公債費が低い水準となっていることにより、類似団体の中では最も低い値となっている。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年度においては、３か年平均の値で示される実質公債費比率について、前年度から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ポイント上昇した。これは平成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年度と入れ替わる平成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の数値と比較して、減税補填債の過年度債の理論償還終了に伴う災害復旧費等に係る基準財政需要額の減少や、下水道事業債の過年度債の償還終了に伴う準元利償還金の減によって特定財源である都市計画税充当可能額が減少し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今後も公債費の推移に注視しながら、健全な財政運営に努める。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125222</xdr:rowOff>
    </xdr:from>
    <xdr:to>
      <xdr:col>81</xdr:col>
      <xdr:colOff>44450</xdr:colOff>
      <xdr:row>35</xdr:row>
      <xdr:rowOff>144526</xdr:rowOff>
    </xdr:to>
    <xdr:cxnSp macro="">
      <xdr:nvCxnSpPr>
        <xdr:cNvPr id="378" name="直線コネクタ 377"/>
        <xdr:cNvCxnSpPr/>
      </xdr:nvCxnSpPr>
      <xdr:spPr>
        <a:xfrm>
          <a:off x="16179800" y="61259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115570</xdr:rowOff>
    </xdr:from>
    <xdr:to>
      <xdr:col>77</xdr:col>
      <xdr:colOff>44450</xdr:colOff>
      <xdr:row>35</xdr:row>
      <xdr:rowOff>125222</xdr:rowOff>
    </xdr:to>
    <xdr:cxnSp macro="">
      <xdr:nvCxnSpPr>
        <xdr:cNvPr id="381" name="直線コネクタ 380"/>
        <xdr:cNvCxnSpPr/>
      </xdr:nvCxnSpPr>
      <xdr:spPr>
        <a:xfrm>
          <a:off x="15290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115570</xdr:rowOff>
    </xdr:from>
    <xdr:to>
      <xdr:col>72</xdr:col>
      <xdr:colOff>203200</xdr:colOff>
      <xdr:row>35</xdr:row>
      <xdr:rowOff>125222</xdr:rowOff>
    </xdr:to>
    <xdr:cxnSp macro="">
      <xdr:nvCxnSpPr>
        <xdr:cNvPr id="384" name="直線コネクタ 383"/>
        <xdr:cNvCxnSpPr/>
      </xdr:nvCxnSpPr>
      <xdr:spPr>
        <a:xfrm flipV="1">
          <a:off x="14401800" y="61163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125222</xdr:rowOff>
    </xdr:from>
    <xdr:to>
      <xdr:col>68</xdr:col>
      <xdr:colOff>152400</xdr:colOff>
      <xdr:row>35</xdr:row>
      <xdr:rowOff>134874</xdr:rowOff>
    </xdr:to>
    <xdr:cxnSp macro="">
      <xdr:nvCxnSpPr>
        <xdr:cNvPr id="387" name="直線コネクタ 386"/>
        <xdr:cNvCxnSpPr/>
      </xdr:nvCxnSpPr>
      <xdr:spPr>
        <a:xfrm flipV="1">
          <a:off x="13512800" y="61259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93726</xdr:rowOff>
    </xdr:from>
    <xdr:to>
      <xdr:col>81</xdr:col>
      <xdr:colOff>95250</xdr:colOff>
      <xdr:row>36</xdr:row>
      <xdr:rowOff>23876</xdr:rowOff>
    </xdr:to>
    <xdr:sp macro="" textlink="">
      <xdr:nvSpPr>
        <xdr:cNvPr id="397" name="楕円 396"/>
        <xdr:cNvSpPr/>
      </xdr:nvSpPr>
      <xdr:spPr>
        <a:xfrm>
          <a:off x="169672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15003</xdr:rowOff>
    </xdr:from>
    <xdr:ext cx="762000" cy="259045"/>
    <xdr:sp macro="" textlink="">
      <xdr:nvSpPr>
        <xdr:cNvPr id="398" name="公債費負担の状況該当値テキスト"/>
        <xdr:cNvSpPr txBox="1"/>
      </xdr:nvSpPr>
      <xdr:spPr>
        <a:xfrm>
          <a:off x="17106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74422</xdr:rowOff>
    </xdr:from>
    <xdr:to>
      <xdr:col>77</xdr:col>
      <xdr:colOff>95250</xdr:colOff>
      <xdr:row>36</xdr:row>
      <xdr:rowOff>4572</xdr:rowOff>
    </xdr:to>
    <xdr:sp macro="" textlink="">
      <xdr:nvSpPr>
        <xdr:cNvPr id="399" name="楕円 398"/>
        <xdr:cNvSpPr/>
      </xdr:nvSpPr>
      <xdr:spPr>
        <a:xfrm>
          <a:off x="16129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14749</xdr:rowOff>
    </xdr:from>
    <xdr:ext cx="736600" cy="259045"/>
    <xdr:sp macro="" textlink="">
      <xdr:nvSpPr>
        <xdr:cNvPr id="400" name="テキスト ボックス 399"/>
        <xdr:cNvSpPr txBox="1"/>
      </xdr:nvSpPr>
      <xdr:spPr>
        <a:xfrm>
          <a:off x="15798800" y="584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64770</xdr:rowOff>
    </xdr:from>
    <xdr:to>
      <xdr:col>73</xdr:col>
      <xdr:colOff>44450</xdr:colOff>
      <xdr:row>35</xdr:row>
      <xdr:rowOff>166370</xdr:rowOff>
    </xdr:to>
    <xdr:sp macro="" textlink="">
      <xdr:nvSpPr>
        <xdr:cNvPr id="401" name="楕円 400"/>
        <xdr:cNvSpPr/>
      </xdr:nvSpPr>
      <xdr:spPr>
        <a:xfrm>
          <a:off x="1524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5097</xdr:rowOff>
    </xdr:from>
    <xdr:ext cx="762000" cy="259045"/>
    <xdr:sp macro="" textlink="">
      <xdr:nvSpPr>
        <xdr:cNvPr id="402" name="テキスト ボックス 401"/>
        <xdr:cNvSpPr txBox="1"/>
      </xdr:nvSpPr>
      <xdr:spPr>
        <a:xfrm>
          <a:off x="1490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74422</xdr:rowOff>
    </xdr:from>
    <xdr:to>
      <xdr:col>68</xdr:col>
      <xdr:colOff>203200</xdr:colOff>
      <xdr:row>36</xdr:row>
      <xdr:rowOff>4572</xdr:rowOff>
    </xdr:to>
    <xdr:sp macro="" textlink="">
      <xdr:nvSpPr>
        <xdr:cNvPr id="403" name="楕円 402"/>
        <xdr:cNvSpPr/>
      </xdr:nvSpPr>
      <xdr:spPr>
        <a:xfrm>
          <a:off x="143510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14749</xdr:rowOff>
    </xdr:from>
    <xdr:ext cx="762000" cy="259045"/>
    <xdr:sp macro="" textlink="">
      <xdr:nvSpPr>
        <xdr:cNvPr id="404" name="テキスト ボックス 403"/>
        <xdr:cNvSpPr txBox="1"/>
      </xdr:nvSpPr>
      <xdr:spPr>
        <a:xfrm>
          <a:off x="14020800" y="584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84074</xdr:rowOff>
    </xdr:from>
    <xdr:to>
      <xdr:col>64</xdr:col>
      <xdr:colOff>152400</xdr:colOff>
      <xdr:row>36</xdr:row>
      <xdr:rowOff>14224</xdr:rowOff>
    </xdr:to>
    <xdr:sp macro="" textlink="">
      <xdr:nvSpPr>
        <xdr:cNvPr id="405" name="楕円 404"/>
        <xdr:cNvSpPr/>
      </xdr:nvSpPr>
      <xdr:spPr>
        <a:xfrm>
          <a:off x="13462000" y="60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24401</xdr:rowOff>
    </xdr:from>
    <xdr:ext cx="762000" cy="259045"/>
    <xdr:sp macro="" textlink="">
      <xdr:nvSpPr>
        <xdr:cNvPr id="406" name="テキスト ボックス 405"/>
        <xdr:cNvSpPr txBox="1"/>
      </xdr:nvSpPr>
      <xdr:spPr>
        <a:xfrm>
          <a:off x="13131800" y="58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年度は、基準財政需要額算入見込額の減や都市計画税の減に伴う充当可能財源の減少があったものの、なお充当可能財源が将来負担額を上回ったため、今年度も比率は算定されていない。</a:t>
          </a:r>
        </a:p>
        <a:p>
          <a:r>
            <a:rPr kumimoji="1" lang="ja-JP" altLang="en-US" sz="1300" baseline="0">
              <a:latin typeface="ＭＳ Ｐゴシック" panose="020B0600070205080204" pitchFamily="50" charset="-128"/>
              <a:ea typeface="ＭＳ Ｐゴシック" panose="020B0600070205080204" pitchFamily="50" charset="-128"/>
            </a:rPr>
            <a:t>　本市の近年の地方債残高は、他の類似団体と比較して低い水準を維持し続けているが、第６次総合計画後期基本計画の第</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期実施計画（平成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2020</a:t>
          </a:r>
          <a:r>
            <a:rPr kumimoji="1" lang="ja-JP" altLang="en-US" sz="1300" baseline="0">
              <a:latin typeface="ＭＳ Ｐゴシック" panose="020B0600070205080204" pitchFamily="50" charset="-128"/>
              <a:ea typeface="ＭＳ Ｐゴシック" panose="020B0600070205080204" pitchFamily="50" charset="-128"/>
            </a:rPr>
            <a:t>年度）に基づく大規模事業の実施に伴い、市債の借入の増や基金の取崩しを行うことが予想されるため、市債残高及びプライマリーバランスに注視しつつ、世代間の不公平のない財政運営に努める。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0"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1" name="フローチャート: 判断 440"/>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2" name="フローチャート: 判断 441"/>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3" name="テキスト ボックス 442"/>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4" name="フローチャート: 判断 443"/>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5" name="テキスト ボックス 444"/>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6" name="フローチャート: 判断 445"/>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47" name="テキスト ボックス 446"/>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48" name="フローチャート: 判断 447"/>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49" name="テキスト ボックス 448"/>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386,763
376,027
387.20
127,200,742
121,447,254
4,732,575
74,216,656
61,664,715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事院勧告に準じた給与改定に伴う一般職給料等の増及び掛率等の上昇に伴う共済組合負担金の増等により、人件費に充当した経常一般財源が増となったものの、それ以上に経常一般財源の総額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た。これにより、類似団体平均と比較して値はやや低くなった。今後も第５次定員適正化計画（計画期間延長版）に基づき適正な職員数を維持していくことにより、比率が上昇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127000</xdr:rowOff>
    </xdr:to>
    <xdr:cxnSp macro="">
      <xdr:nvCxnSpPr>
        <xdr:cNvPr id="66" name="直線コネクタ 65"/>
        <xdr:cNvCxnSpPr/>
      </xdr:nvCxnSpPr>
      <xdr:spPr>
        <a:xfrm flipV="1">
          <a:off x="3987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127000</xdr:rowOff>
    </xdr:to>
    <xdr:cxnSp macro="">
      <xdr:nvCxnSpPr>
        <xdr:cNvPr id="69" name="直線コネクタ 68"/>
        <xdr:cNvCxnSpPr/>
      </xdr:nvCxnSpPr>
      <xdr:spPr>
        <a:xfrm>
          <a:off x="3098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134620</xdr:rowOff>
    </xdr:to>
    <xdr:cxnSp macro="">
      <xdr:nvCxnSpPr>
        <xdr:cNvPr id="72" name="直線コネクタ 71"/>
        <xdr:cNvCxnSpPr/>
      </xdr:nvCxnSpPr>
      <xdr:spPr>
        <a:xfrm flipV="1">
          <a:off x="2209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39370</xdr:rowOff>
    </xdr:to>
    <xdr:cxnSp macro="">
      <xdr:nvCxnSpPr>
        <xdr:cNvPr id="75" name="直線コネクタ 74"/>
        <xdr:cNvCxnSpPr/>
      </xdr:nvCxnSpPr>
      <xdr:spPr>
        <a:xfrm flipV="1">
          <a:off x="1320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市営住宅への指定管理制度導入による管理運営委託料やごみ収集委託料などの増により、物件費に充当する経常一般財源が増となったが、それ以上に経常一般財源の総額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た。しかしながら、依然として類似団体平均よりも高い値となっているため、経常経費のさらなる削減に努めるとともに、公共施設の維持管理費等について、施設の統廃合等も含めたファシリティマネジメント等を活用して経費の削減を図っ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27940</xdr:rowOff>
    </xdr:from>
    <xdr:to>
      <xdr:col>82</xdr:col>
      <xdr:colOff>107950</xdr:colOff>
      <xdr:row>20</xdr:row>
      <xdr:rowOff>43180</xdr:rowOff>
    </xdr:to>
    <xdr:cxnSp macro="">
      <xdr:nvCxnSpPr>
        <xdr:cNvPr id="125" name="直線コネクタ 124"/>
        <xdr:cNvCxnSpPr/>
      </xdr:nvCxnSpPr>
      <xdr:spPr>
        <a:xfrm flipV="1">
          <a:off x="15671800" y="3456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20</xdr:row>
      <xdr:rowOff>43180</xdr:rowOff>
    </xdr:to>
    <xdr:cxnSp macro="">
      <xdr:nvCxnSpPr>
        <xdr:cNvPr id="128" name="直線コネクタ 127"/>
        <xdr:cNvCxnSpPr/>
      </xdr:nvCxnSpPr>
      <xdr:spPr>
        <a:xfrm>
          <a:off x="14782800" y="3335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77470</xdr:rowOff>
    </xdr:to>
    <xdr:cxnSp macro="">
      <xdr:nvCxnSpPr>
        <xdr:cNvPr id="131" name="直線コネクタ 130"/>
        <xdr:cNvCxnSpPr/>
      </xdr:nvCxnSpPr>
      <xdr:spPr>
        <a:xfrm>
          <a:off x="13893800" y="3274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16510</xdr:rowOff>
    </xdr:to>
    <xdr:cxnSp macro="">
      <xdr:nvCxnSpPr>
        <xdr:cNvPr id="134" name="直線コネクタ 133"/>
        <xdr:cNvCxnSpPr/>
      </xdr:nvCxnSpPr>
      <xdr:spPr>
        <a:xfrm>
          <a:off x="13004800" y="3213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148590</xdr:rowOff>
    </xdr:from>
    <xdr:to>
      <xdr:col>82</xdr:col>
      <xdr:colOff>158750</xdr:colOff>
      <xdr:row>20</xdr:row>
      <xdr:rowOff>78740</xdr:rowOff>
    </xdr:to>
    <xdr:sp macro="" textlink="">
      <xdr:nvSpPr>
        <xdr:cNvPr id="144" name="楕円 143"/>
        <xdr:cNvSpPr/>
      </xdr:nvSpPr>
      <xdr:spPr>
        <a:xfrm>
          <a:off x="164592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120667</xdr:rowOff>
    </xdr:from>
    <xdr:ext cx="762000" cy="259045"/>
    <xdr:sp macro="" textlink="">
      <xdr:nvSpPr>
        <xdr:cNvPr id="145" name="物件費該当値テキスト"/>
        <xdr:cNvSpPr txBox="1"/>
      </xdr:nvSpPr>
      <xdr:spPr>
        <a:xfrm>
          <a:off x="165989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6" name="楕円 145"/>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47" name="テキスト ボックス 146"/>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48" name="楕円 147"/>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49" name="テキスト ボックス 148"/>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0" name="楕円 149"/>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1" name="テキスト ボックス 150"/>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3" name="テキスト ボックス 152"/>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利用者数の増等に伴う障がい児通所給付費、障がい福祉サービス費及び生活保護費（医療扶助費）の増等により、扶助費に充当した経常一般財源は増となったが、市税等の増により、経常一般財源の総額も増となったことにより、比率は前年度と同値であった。類似団体平均を下回ってはいるものの、社会保障関連経費は今後も自然増が見込まれるため、引き続き比率の推移には注視をしていく必要がある。</a:t>
          </a:r>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88900</xdr:rowOff>
    </xdr:to>
    <xdr:cxnSp macro="">
      <xdr:nvCxnSpPr>
        <xdr:cNvPr id="186" name="直線コネクタ 185"/>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88900</xdr:rowOff>
    </xdr:to>
    <xdr:cxnSp macro="">
      <xdr:nvCxnSpPr>
        <xdr:cNvPr id="189" name="直線コネクタ 188"/>
        <xdr:cNvCxnSpPr/>
      </xdr:nvCxnSpPr>
      <xdr:spPr>
        <a:xfrm>
          <a:off x="3098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50800</xdr:rowOff>
    </xdr:to>
    <xdr:cxnSp macro="">
      <xdr:nvCxnSpPr>
        <xdr:cNvPr id="192" name="直線コネクタ 191"/>
        <xdr:cNvCxnSpPr/>
      </xdr:nvCxnSpPr>
      <xdr:spPr>
        <a:xfrm flipV="1">
          <a:off x="2209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5" name="直線コネクタ 194"/>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6"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9" name="楕円 208"/>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0" name="テキスト ボックス 20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2" name="テキスト ボックス 211"/>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4" name="テキスト ボックス 213"/>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高齢化に伴う介護保険特別会計や後期高齢者医療特別会計への繰出金の増等により、繰出金に充当した経常一般財源が増となったが、それ以上に経常一般財源の総額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ポイント改善した。今後も高齢者の増による繰出金の自然増が見込まれるため、健診の受診促進による重症化予防や介護予防の充実による給付費の上昇抑制を図ることにより、比率が上昇しないよう努める。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69850</xdr:rowOff>
    </xdr:to>
    <xdr:cxnSp macro="">
      <xdr:nvCxnSpPr>
        <xdr:cNvPr id="247" name="直線コネクタ 246"/>
        <xdr:cNvCxnSpPr/>
      </xdr:nvCxnSpPr>
      <xdr:spPr>
        <a:xfrm flipV="1">
          <a:off x="15671800" y="948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69850</xdr:rowOff>
    </xdr:to>
    <xdr:cxnSp macro="">
      <xdr:nvCxnSpPr>
        <xdr:cNvPr id="250" name="直線コネクタ 249"/>
        <xdr:cNvCxnSpPr/>
      </xdr:nvCxnSpPr>
      <xdr:spPr>
        <a:xfrm>
          <a:off x="14782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54610</xdr:rowOff>
    </xdr:to>
    <xdr:cxnSp macro="">
      <xdr:nvCxnSpPr>
        <xdr:cNvPr id="253" name="直線コネクタ 252"/>
        <xdr:cNvCxnSpPr/>
      </xdr:nvCxnSpPr>
      <xdr:spPr>
        <a:xfrm flipV="1">
          <a:off x="13893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54610</xdr:rowOff>
    </xdr:to>
    <xdr:cxnSp macro="">
      <xdr:nvCxnSpPr>
        <xdr:cNvPr id="256" name="直線コネクタ 255"/>
        <xdr:cNvCxnSpPr/>
      </xdr:nvCxnSpPr>
      <xdr:spPr>
        <a:xfrm>
          <a:off x="13004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6" name="楕円 265"/>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7"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8" name="楕円 267"/>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9" name="テキスト ボックス 268"/>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0" name="楕円 269"/>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1" name="テキスト ボックス 270"/>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2" name="楕円 271"/>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3" name="テキスト ボックス 272"/>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4" name="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市税等過誤納金払戻金の減、下水道事業会計負担金の減等により、補助費等に充当した経常一般財源が減となり、市税等の増により、経常一般財源の総額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た。しかしながら、類似団体平均よりも高い値となっているため、今後も補助金等交付基準に基づき、市費単独補助金の見直しや廃止を進めることにより補助金の適正化を図る等、比率が上昇しないよう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91622</xdr:rowOff>
    </xdr:from>
    <xdr:to>
      <xdr:col>82</xdr:col>
      <xdr:colOff>107950</xdr:colOff>
      <xdr:row>37</xdr:row>
      <xdr:rowOff>124278</xdr:rowOff>
    </xdr:to>
    <xdr:cxnSp macro="">
      <xdr:nvCxnSpPr>
        <xdr:cNvPr id="310" name="直線コネクタ 309"/>
        <xdr:cNvCxnSpPr/>
      </xdr:nvCxnSpPr>
      <xdr:spPr>
        <a:xfrm flipV="1">
          <a:off x="15671800" y="6435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102507</xdr:rowOff>
    </xdr:from>
    <xdr:to>
      <xdr:col>78</xdr:col>
      <xdr:colOff>69850</xdr:colOff>
      <xdr:row>37</xdr:row>
      <xdr:rowOff>124278</xdr:rowOff>
    </xdr:to>
    <xdr:cxnSp macro="">
      <xdr:nvCxnSpPr>
        <xdr:cNvPr id="313" name="直線コネクタ 312"/>
        <xdr:cNvCxnSpPr/>
      </xdr:nvCxnSpPr>
      <xdr:spPr>
        <a:xfrm>
          <a:off x="14782800" y="6446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102507</xdr:rowOff>
    </xdr:from>
    <xdr:to>
      <xdr:col>73</xdr:col>
      <xdr:colOff>180975</xdr:colOff>
      <xdr:row>38</xdr:row>
      <xdr:rowOff>94343</xdr:rowOff>
    </xdr:to>
    <xdr:cxnSp macro="">
      <xdr:nvCxnSpPr>
        <xdr:cNvPr id="316" name="直線コネクタ 315"/>
        <xdr:cNvCxnSpPr/>
      </xdr:nvCxnSpPr>
      <xdr:spPr>
        <a:xfrm flipV="1">
          <a:off x="13893800" y="6446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94343</xdr:rowOff>
    </xdr:from>
    <xdr:to>
      <xdr:col>69</xdr:col>
      <xdr:colOff>92075</xdr:colOff>
      <xdr:row>38</xdr:row>
      <xdr:rowOff>105228</xdr:rowOff>
    </xdr:to>
    <xdr:cxnSp macro="">
      <xdr:nvCxnSpPr>
        <xdr:cNvPr id="319" name="直線コネクタ 318"/>
        <xdr:cNvCxnSpPr/>
      </xdr:nvCxnSpPr>
      <xdr:spPr>
        <a:xfrm flipV="1">
          <a:off x="13004800" y="6609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29" name="楕円 328"/>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12899</xdr:rowOff>
    </xdr:from>
    <xdr:ext cx="762000" cy="259045"/>
    <xdr:sp macro="" textlink="">
      <xdr:nvSpPr>
        <xdr:cNvPr id="330" name="補助費等該当値テキスト"/>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73478</xdr:rowOff>
    </xdr:from>
    <xdr:to>
      <xdr:col>78</xdr:col>
      <xdr:colOff>120650</xdr:colOff>
      <xdr:row>38</xdr:row>
      <xdr:rowOff>3628</xdr:rowOff>
    </xdr:to>
    <xdr:sp macro="" textlink="">
      <xdr:nvSpPr>
        <xdr:cNvPr id="331" name="楕円 330"/>
        <xdr:cNvSpPr/>
      </xdr:nvSpPr>
      <xdr:spPr>
        <a:xfrm>
          <a:off x="1562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159855</xdr:rowOff>
    </xdr:from>
    <xdr:ext cx="736600" cy="259045"/>
    <xdr:sp macro="" textlink="">
      <xdr:nvSpPr>
        <xdr:cNvPr id="332" name="テキスト ボックス 331"/>
        <xdr:cNvSpPr txBox="1"/>
      </xdr:nvSpPr>
      <xdr:spPr>
        <a:xfrm>
          <a:off x="15290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33" name="楕円 332"/>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34" name="テキスト ボックス 333"/>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43543</xdr:rowOff>
    </xdr:from>
    <xdr:to>
      <xdr:col>69</xdr:col>
      <xdr:colOff>142875</xdr:colOff>
      <xdr:row>38</xdr:row>
      <xdr:rowOff>145143</xdr:rowOff>
    </xdr:to>
    <xdr:sp macro="" textlink="">
      <xdr:nvSpPr>
        <xdr:cNvPr id="335" name="楕円 334"/>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129920</xdr:rowOff>
    </xdr:from>
    <xdr:ext cx="762000" cy="259045"/>
    <xdr:sp macro="" textlink="">
      <xdr:nvSpPr>
        <xdr:cNvPr id="336" name="テキスト ボックス 335"/>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37" name="楕円 336"/>
        <xdr:cNvSpPr/>
      </xdr:nvSpPr>
      <xdr:spPr>
        <a:xfrm>
          <a:off x="12954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140805</xdr:rowOff>
    </xdr:from>
    <xdr:ext cx="762000" cy="259045"/>
    <xdr:sp macro="" textlink="">
      <xdr:nvSpPr>
        <xdr:cNvPr id="338" name="テキスト ボックス 337"/>
        <xdr:cNvSpPr txBox="1"/>
      </xdr:nvSpPr>
      <xdr:spPr>
        <a:xfrm>
          <a:off x="12623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類似団体の中では最も低い値となっている。平成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年度においては、一般廃棄物処理事業債（平成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年度債）、臨時財政対策債（平成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年度債のうち銀行等借入分）等、過去の高利債の償還が進んだこと等により、比率は前年度と比較して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ポイント改善した。しかしながら、前年度と比較して普通建設事業費が伸びたことに伴い市債の借入額が増となっており、今後も第６次総合計画の後期計画（平成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年度）に基づく大規模事業の実施に伴う普通建設事業費の増が見込まれることから、市債残高には十分注視し、計画的な借入れを行うことで、公債費負担の抑制に努める。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74</xdr:row>
      <xdr:rowOff>81280</xdr:rowOff>
    </xdr:to>
    <xdr:cxnSp macro="">
      <xdr:nvCxnSpPr>
        <xdr:cNvPr id="371" name="直線コネクタ 370"/>
        <xdr:cNvCxnSpPr/>
      </xdr:nvCxnSpPr>
      <xdr:spPr>
        <a:xfrm flipV="1">
          <a:off x="3987800" y="12738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66040</xdr:rowOff>
    </xdr:from>
    <xdr:to>
      <xdr:col>19</xdr:col>
      <xdr:colOff>187325</xdr:colOff>
      <xdr:row>74</xdr:row>
      <xdr:rowOff>81280</xdr:rowOff>
    </xdr:to>
    <xdr:cxnSp macro="">
      <xdr:nvCxnSpPr>
        <xdr:cNvPr id="374" name="直線コネクタ 373"/>
        <xdr:cNvCxnSpPr/>
      </xdr:nvCxnSpPr>
      <xdr:spPr>
        <a:xfrm>
          <a:off x="3098800" y="12753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66040</xdr:rowOff>
    </xdr:from>
    <xdr:to>
      <xdr:col>15</xdr:col>
      <xdr:colOff>98425</xdr:colOff>
      <xdr:row>74</xdr:row>
      <xdr:rowOff>88900</xdr:rowOff>
    </xdr:to>
    <xdr:cxnSp macro="">
      <xdr:nvCxnSpPr>
        <xdr:cNvPr id="377" name="直線コネクタ 376"/>
        <xdr:cNvCxnSpPr/>
      </xdr:nvCxnSpPr>
      <xdr:spPr>
        <a:xfrm flipV="1">
          <a:off x="2209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119380</xdr:rowOff>
    </xdr:to>
    <xdr:cxnSp macro="">
      <xdr:nvCxnSpPr>
        <xdr:cNvPr id="380" name="直線コネクタ 379"/>
        <xdr:cNvCxnSpPr/>
      </xdr:nvCxnSpPr>
      <xdr:spPr>
        <a:xfrm flipV="1">
          <a:off x="1320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90" name="楕円 389"/>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80027</xdr:rowOff>
    </xdr:from>
    <xdr:ext cx="762000" cy="259045"/>
    <xdr:sp macro="" textlink="">
      <xdr:nvSpPr>
        <xdr:cNvPr id="391" name="公債費該当値テキスト"/>
        <xdr:cNvSpPr txBox="1"/>
      </xdr:nvSpPr>
      <xdr:spPr>
        <a:xfrm>
          <a:off x="4914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2" name="楕円 391"/>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3" name="テキスト ボックス 392"/>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xdr:rowOff>
    </xdr:from>
    <xdr:to>
      <xdr:col>15</xdr:col>
      <xdr:colOff>149225</xdr:colOff>
      <xdr:row>74</xdr:row>
      <xdr:rowOff>116840</xdr:rowOff>
    </xdr:to>
    <xdr:sp macro="" textlink="">
      <xdr:nvSpPr>
        <xdr:cNvPr id="394" name="楕円 393"/>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127017</xdr:rowOff>
    </xdr:from>
    <xdr:ext cx="762000" cy="259045"/>
    <xdr:sp macro="" textlink="">
      <xdr:nvSpPr>
        <xdr:cNvPr id="395" name="テキスト ボックス 394"/>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6" name="楕円 395"/>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7" name="テキスト ボックス 396"/>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8" name="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物件費と補助費等の比率が他の類似団体と比較して高いため、公債費以外の比率についても類似団体平均と比較して高い値となっている。平成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年度においては、主に物件費、扶助費に充当した経常一般財源が増となったが、それ以上に経常一般財源の総額が増となったため、比率は前年度と比較して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ポイント改善した。今後も経常経費の削減に努める。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165100</xdr:rowOff>
    </xdr:to>
    <xdr:cxnSp macro="">
      <xdr:nvCxnSpPr>
        <xdr:cNvPr id="432" name="直線コネクタ 431"/>
        <xdr:cNvCxnSpPr/>
      </xdr:nvCxnSpPr>
      <xdr:spPr>
        <a:xfrm flipV="1">
          <a:off x="15671800" y="1346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165100</xdr:rowOff>
    </xdr:to>
    <xdr:cxnSp macro="">
      <xdr:nvCxnSpPr>
        <xdr:cNvPr id="435" name="直線コネクタ 434"/>
        <xdr:cNvCxnSpPr/>
      </xdr:nvCxnSpPr>
      <xdr:spPr>
        <a:xfrm>
          <a:off x="14782800" y="133629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134620</xdr:rowOff>
    </xdr:to>
    <xdr:cxnSp macro="">
      <xdr:nvCxnSpPr>
        <xdr:cNvPr id="438" name="直線コネクタ 437"/>
        <xdr:cNvCxnSpPr/>
      </xdr:nvCxnSpPr>
      <xdr:spPr>
        <a:xfrm flipV="1">
          <a:off x="13893800" y="133629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78</xdr:row>
      <xdr:rowOff>157480</xdr:rowOff>
    </xdr:to>
    <xdr:cxnSp macro="">
      <xdr:nvCxnSpPr>
        <xdr:cNvPr id="441" name="直線コネクタ 440"/>
        <xdr:cNvCxnSpPr/>
      </xdr:nvCxnSpPr>
      <xdr:spPr>
        <a:xfrm flipV="1">
          <a:off x="13004800" y="1350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1" name="楕円 450"/>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2"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3" name="楕円 45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54" name="テキスト ボックス 45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5" name="楕円 454"/>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6" name="テキスト ボックス 455"/>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7" name="楕円 456"/>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8" name="テキスト ボックス 457"/>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59" name="楕円 458"/>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21607</xdr:rowOff>
    </xdr:from>
    <xdr:ext cx="762000" cy="259045"/>
    <xdr:sp macro="" textlink="">
      <xdr:nvSpPr>
        <xdr:cNvPr id="460" name="テキスト ボックス 459"/>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116012</xdr:rowOff>
    </xdr:from>
    <xdr:to>
      <xdr:col>29</xdr:col>
      <xdr:colOff>127000</xdr:colOff>
      <xdr:row>19</xdr:row>
      <xdr:rowOff>4912</xdr:rowOff>
    </xdr:to>
    <xdr:cxnSp macro="">
      <xdr:nvCxnSpPr>
        <xdr:cNvPr id="48" name="直線コネクタ 47"/>
        <xdr:cNvCxnSpPr/>
      </xdr:nvCxnSpPr>
      <xdr:spPr bwMode="auto">
        <a:xfrm flipV="1">
          <a:off x="5003800" y="3249737"/>
          <a:ext cx="6477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2398</xdr:rowOff>
    </xdr:from>
    <xdr:to>
      <xdr:col>26</xdr:col>
      <xdr:colOff>50800</xdr:colOff>
      <xdr:row>19</xdr:row>
      <xdr:rowOff>4912</xdr:rowOff>
    </xdr:to>
    <xdr:cxnSp macro="">
      <xdr:nvCxnSpPr>
        <xdr:cNvPr id="51" name="直線コネクタ 50"/>
        <xdr:cNvCxnSpPr/>
      </xdr:nvCxnSpPr>
      <xdr:spPr bwMode="auto">
        <a:xfrm>
          <a:off x="4305300" y="3307573"/>
          <a:ext cx="6985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2398</xdr:rowOff>
    </xdr:from>
    <xdr:to>
      <xdr:col>22</xdr:col>
      <xdr:colOff>114300</xdr:colOff>
      <xdr:row>19</xdr:row>
      <xdr:rowOff>73767</xdr:rowOff>
    </xdr:to>
    <xdr:cxnSp macro="">
      <xdr:nvCxnSpPr>
        <xdr:cNvPr id="54" name="直線コネクタ 53"/>
        <xdr:cNvCxnSpPr/>
      </xdr:nvCxnSpPr>
      <xdr:spPr bwMode="auto">
        <a:xfrm flipV="1">
          <a:off x="3606800" y="3307573"/>
          <a:ext cx="698500" cy="7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64028</xdr:rowOff>
    </xdr:from>
    <xdr:to>
      <xdr:col>18</xdr:col>
      <xdr:colOff>177800</xdr:colOff>
      <xdr:row>19</xdr:row>
      <xdr:rowOff>73767</xdr:rowOff>
    </xdr:to>
    <xdr:cxnSp macro="">
      <xdr:nvCxnSpPr>
        <xdr:cNvPr id="57" name="直線コネクタ 56"/>
        <xdr:cNvCxnSpPr/>
      </xdr:nvCxnSpPr>
      <xdr:spPr bwMode="auto">
        <a:xfrm>
          <a:off x="2908300" y="3369203"/>
          <a:ext cx="698500" cy="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65212</xdr:rowOff>
    </xdr:from>
    <xdr:to>
      <xdr:col>29</xdr:col>
      <xdr:colOff>177800</xdr:colOff>
      <xdr:row>18</xdr:row>
      <xdr:rowOff>166812</xdr:rowOff>
    </xdr:to>
    <xdr:sp macro="" textlink="">
      <xdr:nvSpPr>
        <xdr:cNvPr id="67" name="楕円 66"/>
        <xdr:cNvSpPr/>
      </xdr:nvSpPr>
      <xdr:spPr bwMode="auto">
        <a:xfrm>
          <a:off x="5600700" y="319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37289</xdr:rowOff>
    </xdr:from>
    <xdr:ext cx="762000" cy="259045"/>
    <xdr:sp macro="" textlink="">
      <xdr:nvSpPr>
        <xdr:cNvPr id="68" name="人口1人当たり決算額の推移該当値テキスト130"/>
        <xdr:cNvSpPr txBox="1"/>
      </xdr:nvSpPr>
      <xdr:spPr>
        <a:xfrm>
          <a:off x="5740400" y="317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125562</xdr:rowOff>
    </xdr:from>
    <xdr:to>
      <xdr:col>26</xdr:col>
      <xdr:colOff>101600</xdr:colOff>
      <xdr:row>19</xdr:row>
      <xdr:rowOff>55712</xdr:rowOff>
    </xdr:to>
    <xdr:sp macro="" textlink="">
      <xdr:nvSpPr>
        <xdr:cNvPr id="69" name="楕円 68"/>
        <xdr:cNvSpPr/>
      </xdr:nvSpPr>
      <xdr:spPr bwMode="auto">
        <a:xfrm>
          <a:off x="4953000" y="325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40489</xdr:rowOff>
    </xdr:from>
    <xdr:ext cx="736600" cy="259045"/>
    <xdr:sp macro="" textlink="">
      <xdr:nvSpPr>
        <xdr:cNvPr id="70" name="テキスト ボックス 69"/>
        <xdr:cNvSpPr txBox="1"/>
      </xdr:nvSpPr>
      <xdr:spPr>
        <a:xfrm>
          <a:off x="4622800" y="334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123048</xdr:rowOff>
    </xdr:from>
    <xdr:to>
      <xdr:col>22</xdr:col>
      <xdr:colOff>165100</xdr:colOff>
      <xdr:row>19</xdr:row>
      <xdr:rowOff>53198</xdr:rowOff>
    </xdr:to>
    <xdr:sp macro="" textlink="">
      <xdr:nvSpPr>
        <xdr:cNvPr id="71" name="楕円 70"/>
        <xdr:cNvSpPr/>
      </xdr:nvSpPr>
      <xdr:spPr bwMode="auto">
        <a:xfrm>
          <a:off x="4254500" y="32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37975</xdr:rowOff>
    </xdr:from>
    <xdr:ext cx="762000" cy="259045"/>
    <xdr:sp macro="" textlink="">
      <xdr:nvSpPr>
        <xdr:cNvPr id="72" name="テキスト ボックス 71"/>
        <xdr:cNvSpPr txBox="1"/>
      </xdr:nvSpPr>
      <xdr:spPr>
        <a:xfrm>
          <a:off x="3924300" y="334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22967</xdr:rowOff>
    </xdr:from>
    <xdr:to>
      <xdr:col>19</xdr:col>
      <xdr:colOff>38100</xdr:colOff>
      <xdr:row>19</xdr:row>
      <xdr:rowOff>124567</xdr:rowOff>
    </xdr:to>
    <xdr:sp macro="" textlink="">
      <xdr:nvSpPr>
        <xdr:cNvPr id="73" name="楕円 72"/>
        <xdr:cNvSpPr/>
      </xdr:nvSpPr>
      <xdr:spPr bwMode="auto">
        <a:xfrm>
          <a:off x="3556000" y="332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109344</xdr:rowOff>
    </xdr:from>
    <xdr:ext cx="762000" cy="259045"/>
    <xdr:sp macro="" textlink="">
      <xdr:nvSpPr>
        <xdr:cNvPr id="74" name="テキスト ボックス 73"/>
        <xdr:cNvSpPr txBox="1"/>
      </xdr:nvSpPr>
      <xdr:spPr>
        <a:xfrm>
          <a:off x="3225800" y="3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13228</xdr:rowOff>
    </xdr:from>
    <xdr:to>
      <xdr:col>15</xdr:col>
      <xdr:colOff>101600</xdr:colOff>
      <xdr:row>19</xdr:row>
      <xdr:rowOff>114828</xdr:rowOff>
    </xdr:to>
    <xdr:sp macro="" textlink="">
      <xdr:nvSpPr>
        <xdr:cNvPr id="75" name="楕円 74"/>
        <xdr:cNvSpPr/>
      </xdr:nvSpPr>
      <xdr:spPr bwMode="auto">
        <a:xfrm>
          <a:off x="2857500" y="331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99605</xdr:rowOff>
    </xdr:from>
    <xdr:ext cx="762000" cy="259045"/>
    <xdr:sp macro="" textlink="">
      <xdr:nvSpPr>
        <xdr:cNvPr id="76" name="テキスト ボックス 75"/>
        <xdr:cNvSpPr txBox="1"/>
      </xdr:nvSpPr>
      <xdr:spPr>
        <a:xfrm>
          <a:off x="2527300" y="34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156570</xdr:rowOff>
    </xdr:from>
    <xdr:ext cx="762000" cy="259045"/>
    <xdr:sp macro="" textlink="">
      <xdr:nvSpPr>
        <xdr:cNvPr id="105" name="人口1人当たり決算額の推移最小値テキスト445"/>
        <xdr:cNvSpPr txBox="1"/>
      </xdr:nvSpPr>
      <xdr:spPr>
        <a:xfrm>
          <a:off x="5740400" y="728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126505</xdr:rowOff>
    </xdr:from>
    <xdr:to>
      <xdr:col>29</xdr:col>
      <xdr:colOff>127000</xdr:colOff>
      <xdr:row>37</xdr:row>
      <xdr:rowOff>146393</xdr:rowOff>
    </xdr:to>
    <xdr:cxnSp macro="">
      <xdr:nvCxnSpPr>
        <xdr:cNvPr id="109" name="直線コネクタ 108"/>
        <xdr:cNvCxnSpPr/>
      </xdr:nvCxnSpPr>
      <xdr:spPr bwMode="auto">
        <a:xfrm>
          <a:off x="5003800" y="7251205"/>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124752</xdr:rowOff>
    </xdr:from>
    <xdr:to>
      <xdr:col>26</xdr:col>
      <xdr:colOff>50800</xdr:colOff>
      <xdr:row>37</xdr:row>
      <xdr:rowOff>126505</xdr:rowOff>
    </xdr:to>
    <xdr:cxnSp macro="">
      <xdr:nvCxnSpPr>
        <xdr:cNvPr id="112" name="直線コネクタ 111"/>
        <xdr:cNvCxnSpPr/>
      </xdr:nvCxnSpPr>
      <xdr:spPr bwMode="auto">
        <a:xfrm>
          <a:off x="4305300" y="7249452"/>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124752</xdr:rowOff>
    </xdr:from>
    <xdr:to>
      <xdr:col>22</xdr:col>
      <xdr:colOff>114300</xdr:colOff>
      <xdr:row>37</xdr:row>
      <xdr:rowOff>178930</xdr:rowOff>
    </xdr:to>
    <xdr:cxnSp macro="">
      <xdr:nvCxnSpPr>
        <xdr:cNvPr id="115" name="直線コネクタ 114"/>
        <xdr:cNvCxnSpPr/>
      </xdr:nvCxnSpPr>
      <xdr:spPr bwMode="auto">
        <a:xfrm flipV="1">
          <a:off x="3606800" y="724945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132144</xdr:rowOff>
    </xdr:from>
    <xdr:to>
      <xdr:col>18</xdr:col>
      <xdr:colOff>177800</xdr:colOff>
      <xdr:row>37</xdr:row>
      <xdr:rowOff>178930</xdr:rowOff>
    </xdr:to>
    <xdr:cxnSp macro="">
      <xdr:nvCxnSpPr>
        <xdr:cNvPr id="118" name="直線コネクタ 117"/>
        <xdr:cNvCxnSpPr/>
      </xdr:nvCxnSpPr>
      <xdr:spPr bwMode="auto">
        <a:xfrm>
          <a:off x="2908300" y="7256844"/>
          <a:ext cx="698500" cy="4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95593</xdr:rowOff>
    </xdr:from>
    <xdr:to>
      <xdr:col>29</xdr:col>
      <xdr:colOff>177800</xdr:colOff>
      <xdr:row>37</xdr:row>
      <xdr:rowOff>197193</xdr:rowOff>
    </xdr:to>
    <xdr:sp macro="" textlink="">
      <xdr:nvSpPr>
        <xdr:cNvPr id="128" name="楕円 127"/>
        <xdr:cNvSpPr/>
      </xdr:nvSpPr>
      <xdr:spPr bwMode="auto">
        <a:xfrm>
          <a:off x="5600700" y="722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4170</xdr:rowOff>
    </xdr:from>
    <xdr:ext cx="762000" cy="259045"/>
    <xdr:sp macro="" textlink="">
      <xdr:nvSpPr>
        <xdr:cNvPr id="129" name="人口1人当たり決算額の推移該当値テキスト445"/>
        <xdr:cNvSpPr txBox="1"/>
      </xdr:nvSpPr>
      <xdr:spPr>
        <a:xfrm>
          <a:off x="5740400" y="71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75705</xdr:rowOff>
    </xdr:from>
    <xdr:to>
      <xdr:col>26</xdr:col>
      <xdr:colOff>101600</xdr:colOff>
      <xdr:row>37</xdr:row>
      <xdr:rowOff>177305</xdr:rowOff>
    </xdr:to>
    <xdr:sp macro="" textlink="">
      <xdr:nvSpPr>
        <xdr:cNvPr id="130" name="楕円 129"/>
        <xdr:cNvSpPr/>
      </xdr:nvSpPr>
      <xdr:spPr bwMode="auto">
        <a:xfrm>
          <a:off x="4953000" y="720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162082</xdr:rowOff>
    </xdr:from>
    <xdr:ext cx="736600" cy="259045"/>
    <xdr:sp macro="" textlink="">
      <xdr:nvSpPr>
        <xdr:cNvPr id="131" name="テキスト ボックス 130"/>
        <xdr:cNvSpPr txBox="1"/>
      </xdr:nvSpPr>
      <xdr:spPr>
        <a:xfrm>
          <a:off x="4622800" y="728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73952</xdr:rowOff>
    </xdr:from>
    <xdr:to>
      <xdr:col>22</xdr:col>
      <xdr:colOff>165100</xdr:colOff>
      <xdr:row>37</xdr:row>
      <xdr:rowOff>175552</xdr:rowOff>
    </xdr:to>
    <xdr:sp macro="" textlink="">
      <xdr:nvSpPr>
        <xdr:cNvPr id="132" name="楕円 131"/>
        <xdr:cNvSpPr/>
      </xdr:nvSpPr>
      <xdr:spPr bwMode="auto">
        <a:xfrm>
          <a:off x="4254500" y="719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160329</xdr:rowOff>
    </xdr:from>
    <xdr:ext cx="762000" cy="259045"/>
    <xdr:sp macro="" textlink="">
      <xdr:nvSpPr>
        <xdr:cNvPr id="133" name="テキスト ボックス 132"/>
        <xdr:cNvSpPr txBox="1"/>
      </xdr:nvSpPr>
      <xdr:spPr>
        <a:xfrm>
          <a:off x="3924300" y="728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128130</xdr:rowOff>
    </xdr:from>
    <xdr:to>
      <xdr:col>19</xdr:col>
      <xdr:colOff>38100</xdr:colOff>
      <xdr:row>37</xdr:row>
      <xdr:rowOff>229730</xdr:rowOff>
    </xdr:to>
    <xdr:sp macro="" textlink="">
      <xdr:nvSpPr>
        <xdr:cNvPr id="134" name="楕円 133"/>
        <xdr:cNvSpPr/>
      </xdr:nvSpPr>
      <xdr:spPr bwMode="auto">
        <a:xfrm>
          <a:off x="3556000" y="725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214507</xdr:rowOff>
    </xdr:from>
    <xdr:ext cx="762000" cy="259045"/>
    <xdr:sp macro="" textlink="">
      <xdr:nvSpPr>
        <xdr:cNvPr id="135" name="テキスト ボックス 134"/>
        <xdr:cNvSpPr txBox="1"/>
      </xdr:nvSpPr>
      <xdr:spPr>
        <a:xfrm>
          <a:off x="3225800" y="733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81344</xdr:rowOff>
    </xdr:from>
    <xdr:to>
      <xdr:col>15</xdr:col>
      <xdr:colOff>101600</xdr:colOff>
      <xdr:row>37</xdr:row>
      <xdr:rowOff>182944</xdr:rowOff>
    </xdr:to>
    <xdr:sp macro="" textlink="">
      <xdr:nvSpPr>
        <xdr:cNvPr id="136" name="楕円 135"/>
        <xdr:cNvSpPr/>
      </xdr:nvSpPr>
      <xdr:spPr bwMode="auto">
        <a:xfrm>
          <a:off x="2857500" y="720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167721</xdr:rowOff>
    </xdr:from>
    <xdr:ext cx="762000" cy="259045"/>
    <xdr:sp macro="" textlink="">
      <xdr:nvSpPr>
        <xdr:cNvPr id="137" name="テキスト ボックス 136"/>
        <xdr:cNvSpPr txBox="1"/>
      </xdr:nvSpPr>
      <xdr:spPr>
        <a:xfrm>
          <a:off x="2527300" y="729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386,763
376,027
387.20
127,200,742
121,447,254
4,732,575
74,216,656
61,664,715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111620</xdr:rowOff>
    </xdr:from>
    <xdr:to>
      <xdr:col>24</xdr:col>
      <xdr:colOff>63500</xdr:colOff>
      <xdr:row>36</xdr:row>
      <xdr:rowOff>128575</xdr:rowOff>
    </xdr:to>
    <xdr:cxnSp macro="">
      <xdr:nvCxnSpPr>
        <xdr:cNvPr id="61" name="直線コネクタ 60"/>
        <xdr:cNvCxnSpPr/>
      </xdr:nvCxnSpPr>
      <xdr:spPr>
        <a:xfrm flipV="1">
          <a:off x="3797300" y="6283820"/>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128575</xdr:rowOff>
    </xdr:from>
    <xdr:to>
      <xdr:col>19</xdr:col>
      <xdr:colOff>177800</xdr:colOff>
      <xdr:row>36</xdr:row>
      <xdr:rowOff>139090</xdr:rowOff>
    </xdr:to>
    <xdr:cxnSp macro="">
      <xdr:nvCxnSpPr>
        <xdr:cNvPr id="64" name="直線コネクタ 63"/>
        <xdr:cNvCxnSpPr/>
      </xdr:nvCxnSpPr>
      <xdr:spPr>
        <a:xfrm flipV="1">
          <a:off x="2908300" y="630077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139090</xdr:rowOff>
    </xdr:from>
    <xdr:to>
      <xdr:col>15</xdr:col>
      <xdr:colOff>50800</xdr:colOff>
      <xdr:row>36</xdr:row>
      <xdr:rowOff>160007</xdr:rowOff>
    </xdr:to>
    <xdr:cxnSp macro="">
      <xdr:nvCxnSpPr>
        <xdr:cNvPr id="67" name="直線コネクタ 66"/>
        <xdr:cNvCxnSpPr/>
      </xdr:nvCxnSpPr>
      <xdr:spPr>
        <a:xfrm flipV="1">
          <a:off x="2019300" y="63112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125375</xdr:rowOff>
    </xdr:from>
    <xdr:to>
      <xdr:col>10</xdr:col>
      <xdr:colOff>114300</xdr:colOff>
      <xdr:row>36</xdr:row>
      <xdr:rowOff>160007</xdr:rowOff>
    </xdr:to>
    <xdr:cxnSp macro="">
      <xdr:nvCxnSpPr>
        <xdr:cNvPr id="70" name="直線コネクタ 69"/>
        <xdr:cNvCxnSpPr/>
      </xdr:nvCxnSpPr>
      <xdr:spPr>
        <a:xfrm>
          <a:off x="1130300" y="6297575"/>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60820</xdr:rowOff>
    </xdr:from>
    <xdr:to>
      <xdr:col>24</xdr:col>
      <xdr:colOff>114300</xdr:colOff>
      <xdr:row>36</xdr:row>
      <xdr:rowOff>162420</xdr:rowOff>
    </xdr:to>
    <xdr:sp macro="" textlink="">
      <xdr:nvSpPr>
        <xdr:cNvPr id="80" name="楕円 79"/>
        <xdr:cNvSpPr/>
      </xdr:nvSpPr>
      <xdr:spPr>
        <a:xfrm>
          <a:off x="4584700" y="62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39247</xdr:rowOff>
    </xdr:from>
    <xdr:ext cx="534377" cy="259045"/>
    <xdr:sp macro="" textlink="">
      <xdr:nvSpPr>
        <xdr:cNvPr id="81" name="人件費該当値テキスト"/>
        <xdr:cNvSpPr txBox="1"/>
      </xdr:nvSpPr>
      <xdr:spPr>
        <a:xfrm>
          <a:off x="4686300" y="62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77775</xdr:rowOff>
    </xdr:from>
    <xdr:to>
      <xdr:col>20</xdr:col>
      <xdr:colOff>38100</xdr:colOff>
      <xdr:row>37</xdr:row>
      <xdr:rowOff>7925</xdr:rowOff>
    </xdr:to>
    <xdr:sp macro="" textlink="">
      <xdr:nvSpPr>
        <xdr:cNvPr id="82" name="楕円 81"/>
        <xdr:cNvSpPr/>
      </xdr:nvSpPr>
      <xdr:spPr>
        <a:xfrm>
          <a:off x="3746500" y="62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170502</xdr:rowOff>
    </xdr:from>
    <xdr:ext cx="534377" cy="259045"/>
    <xdr:sp macro="" textlink="">
      <xdr:nvSpPr>
        <xdr:cNvPr id="83" name="テキスト ボックス 82"/>
        <xdr:cNvSpPr txBox="1"/>
      </xdr:nvSpPr>
      <xdr:spPr>
        <a:xfrm>
          <a:off x="3530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88290</xdr:rowOff>
    </xdr:from>
    <xdr:to>
      <xdr:col>15</xdr:col>
      <xdr:colOff>101600</xdr:colOff>
      <xdr:row>37</xdr:row>
      <xdr:rowOff>18440</xdr:rowOff>
    </xdr:to>
    <xdr:sp macro="" textlink="">
      <xdr:nvSpPr>
        <xdr:cNvPr id="84" name="楕円 83"/>
        <xdr:cNvSpPr/>
      </xdr:nvSpPr>
      <xdr:spPr>
        <a:xfrm>
          <a:off x="2857500" y="6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9567</xdr:rowOff>
    </xdr:from>
    <xdr:ext cx="534377" cy="259045"/>
    <xdr:sp macro="" textlink="">
      <xdr:nvSpPr>
        <xdr:cNvPr id="85" name="テキスト ボックス 84"/>
        <xdr:cNvSpPr txBox="1"/>
      </xdr:nvSpPr>
      <xdr:spPr>
        <a:xfrm>
          <a:off x="2641111" y="6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109207</xdr:rowOff>
    </xdr:from>
    <xdr:to>
      <xdr:col>10</xdr:col>
      <xdr:colOff>165100</xdr:colOff>
      <xdr:row>37</xdr:row>
      <xdr:rowOff>39357</xdr:rowOff>
    </xdr:to>
    <xdr:sp macro="" textlink="">
      <xdr:nvSpPr>
        <xdr:cNvPr id="86" name="楕円 85"/>
        <xdr:cNvSpPr/>
      </xdr:nvSpPr>
      <xdr:spPr>
        <a:xfrm>
          <a:off x="1968500" y="62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30484</xdr:rowOff>
    </xdr:from>
    <xdr:ext cx="534377" cy="259045"/>
    <xdr:sp macro="" textlink="">
      <xdr:nvSpPr>
        <xdr:cNvPr id="87" name="テキスト ボックス 86"/>
        <xdr:cNvSpPr txBox="1"/>
      </xdr:nvSpPr>
      <xdr:spPr>
        <a:xfrm>
          <a:off x="1752111" y="63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74575</xdr:rowOff>
    </xdr:from>
    <xdr:to>
      <xdr:col>6</xdr:col>
      <xdr:colOff>38100</xdr:colOff>
      <xdr:row>37</xdr:row>
      <xdr:rowOff>4725</xdr:rowOff>
    </xdr:to>
    <xdr:sp macro="" textlink="">
      <xdr:nvSpPr>
        <xdr:cNvPr id="88" name="楕円 87"/>
        <xdr:cNvSpPr/>
      </xdr:nvSpPr>
      <xdr:spPr>
        <a:xfrm>
          <a:off x="1079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167302</xdr:rowOff>
    </xdr:from>
    <xdr:ext cx="534377" cy="259045"/>
    <xdr:sp macro="" textlink="">
      <xdr:nvSpPr>
        <xdr:cNvPr id="89" name="テキスト ボックス 88"/>
        <xdr:cNvSpPr txBox="1"/>
      </xdr:nvSpPr>
      <xdr:spPr>
        <a:xfrm>
          <a:off x="863111" y="63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1054</xdr:rowOff>
    </xdr:from>
    <xdr:to>
      <xdr:col>24</xdr:col>
      <xdr:colOff>63500</xdr:colOff>
      <xdr:row>54</xdr:row>
      <xdr:rowOff>34277</xdr:rowOff>
    </xdr:to>
    <xdr:cxnSp macro="">
      <xdr:nvCxnSpPr>
        <xdr:cNvPr id="119" name="直線コネクタ 118"/>
        <xdr:cNvCxnSpPr/>
      </xdr:nvCxnSpPr>
      <xdr:spPr>
        <a:xfrm flipV="1">
          <a:off x="3797300" y="9259354"/>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34277</xdr:rowOff>
    </xdr:from>
    <xdr:to>
      <xdr:col>19</xdr:col>
      <xdr:colOff>177800</xdr:colOff>
      <xdr:row>54</xdr:row>
      <xdr:rowOff>129870</xdr:rowOff>
    </xdr:to>
    <xdr:cxnSp macro="">
      <xdr:nvCxnSpPr>
        <xdr:cNvPr id="122" name="直線コネクタ 121"/>
        <xdr:cNvCxnSpPr/>
      </xdr:nvCxnSpPr>
      <xdr:spPr>
        <a:xfrm flipV="1">
          <a:off x="2908300" y="9292577"/>
          <a:ext cx="889000" cy="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129870</xdr:rowOff>
    </xdr:from>
    <xdr:to>
      <xdr:col>15</xdr:col>
      <xdr:colOff>50800</xdr:colOff>
      <xdr:row>55</xdr:row>
      <xdr:rowOff>5931</xdr:rowOff>
    </xdr:to>
    <xdr:cxnSp macro="">
      <xdr:nvCxnSpPr>
        <xdr:cNvPr id="125" name="直線コネクタ 124"/>
        <xdr:cNvCxnSpPr/>
      </xdr:nvCxnSpPr>
      <xdr:spPr>
        <a:xfrm flipV="1">
          <a:off x="2019300" y="9388170"/>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5931</xdr:rowOff>
    </xdr:from>
    <xdr:to>
      <xdr:col>10</xdr:col>
      <xdr:colOff>114300</xdr:colOff>
      <xdr:row>55</xdr:row>
      <xdr:rowOff>107620</xdr:rowOff>
    </xdr:to>
    <xdr:cxnSp macro="">
      <xdr:nvCxnSpPr>
        <xdr:cNvPr id="128" name="直線コネクタ 127"/>
        <xdr:cNvCxnSpPr/>
      </xdr:nvCxnSpPr>
      <xdr:spPr>
        <a:xfrm flipV="1">
          <a:off x="1130300" y="9435681"/>
          <a:ext cx="889000" cy="10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121704</xdr:rowOff>
    </xdr:from>
    <xdr:to>
      <xdr:col>24</xdr:col>
      <xdr:colOff>114300</xdr:colOff>
      <xdr:row>54</xdr:row>
      <xdr:rowOff>51854</xdr:rowOff>
    </xdr:to>
    <xdr:sp macro="" textlink="">
      <xdr:nvSpPr>
        <xdr:cNvPr id="138" name="楕円 137"/>
        <xdr:cNvSpPr/>
      </xdr:nvSpPr>
      <xdr:spPr>
        <a:xfrm>
          <a:off x="4584700" y="92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144581</xdr:rowOff>
    </xdr:from>
    <xdr:ext cx="534377" cy="259045"/>
    <xdr:sp macro="" textlink="">
      <xdr:nvSpPr>
        <xdr:cNvPr id="139" name="物件費該当値テキスト"/>
        <xdr:cNvSpPr txBox="1"/>
      </xdr:nvSpPr>
      <xdr:spPr>
        <a:xfrm>
          <a:off x="4686300" y="90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154927</xdr:rowOff>
    </xdr:from>
    <xdr:to>
      <xdr:col>20</xdr:col>
      <xdr:colOff>38100</xdr:colOff>
      <xdr:row>54</xdr:row>
      <xdr:rowOff>85077</xdr:rowOff>
    </xdr:to>
    <xdr:sp macro="" textlink="">
      <xdr:nvSpPr>
        <xdr:cNvPr id="140" name="楕円 139"/>
        <xdr:cNvSpPr/>
      </xdr:nvSpPr>
      <xdr:spPr>
        <a:xfrm>
          <a:off x="3746500" y="92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101604</xdr:rowOff>
    </xdr:from>
    <xdr:ext cx="534377" cy="259045"/>
    <xdr:sp macro="" textlink="">
      <xdr:nvSpPr>
        <xdr:cNvPr id="141" name="テキスト ボックス 140"/>
        <xdr:cNvSpPr txBox="1"/>
      </xdr:nvSpPr>
      <xdr:spPr>
        <a:xfrm>
          <a:off x="3530111" y="9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79070</xdr:rowOff>
    </xdr:from>
    <xdr:to>
      <xdr:col>15</xdr:col>
      <xdr:colOff>101600</xdr:colOff>
      <xdr:row>55</xdr:row>
      <xdr:rowOff>9220</xdr:rowOff>
    </xdr:to>
    <xdr:sp macro="" textlink="">
      <xdr:nvSpPr>
        <xdr:cNvPr id="142" name="楕円 141"/>
        <xdr:cNvSpPr/>
      </xdr:nvSpPr>
      <xdr:spPr>
        <a:xfrm>
          <a:off x="2857500" y="93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25747</xdr:rowOff>
    </xdr:from>
    <xdr:ext cx="534377" cy="259045"/>
    <xdr:sp macro="" textlink="">
      <xdr:nvSpPr>
        <xdr:cNvPr id="143" name="テキスト ボックス 142"/>
        <xdr:cNvSpPr txBox="1"/>
      </xdr:nvSpPr>
      <xdr:spPr>
        <a:xfrm>
          <a:off x="2641111" y="9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126581</xdr:rowOff>
    </xdr:from>
    <xdr:to>
      <xdr:col>10</xdr:col>
      <xdr:colOff>165100</xdr:colOff>
      <xdr:row>55</xdr:row>
      <xdr:rowOff>56731</xdr:rowOff>
    </xdr:to>
    <xdr:sp macro="" textlink="">
      <xdr:nvSpPr>
        <xdr:cNvPr id="144" name="楕円 143"/>
        <xdr:cNvSpPr/>
      </xdr:nvSpPr>
      <xdr:spPr>
        <a:xfrm>
          <a:off x="1968500" y="93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73258</xdr:rowOff>
    </xdr:from>
    <xdr:ext cx="534377" cy="259045"/>
    <xdr:sp macro="" textlink="">
      <xdr:nvSpPr>
        <xdr:cNvPr id="145" name="テキスト ボックス 144"/>
        <xdr:cNvSpPr txBox="1"/>
      </xdr:nvSpPr>
      <xdr:spPr>
        <a:xfrm>
          <a:off x="1752111" y="91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56820</xdr:rowOff>
    </xdr:from>
    <xdr:to>
      <xdr:col>6</xdr:col>
      <xdr:colOff>38100</xdr:colOff>
      <xdr:row>55</xdr:row>
      <xdr:rowOff>158420</xdr:rowOff>
    </xdr:to>
    <xdr:sp macro="" textlink="">
      <xdr:nvSpPr>
        <xdr:cNvPr id="146" name="楕円 145"/>
        <xdr:cNvSpPr/>
      </xdr:nvSpPr>
      <xdr:spPr>
        <a:xfrm>
          <a:off x="1079500" y="94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3497</xdr:rowOff>
    </xdr:from>
    <xdr:ext cx="534377" cy="259045"/>
    <xdr:sp macro="" textlink="">
      <xdr:nvSpPr>
        <xdr:cNvPr id="147" name="テキスト ボックス 146"/>
        <xdr:cNvSpPr txBox="1"/>
      </xdr:nvSpPr>
      <xdr:spPr>
        <a:xfrm>
          <a:off x="863111" y="926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51552</xdr:rowOff>
    </xdr:from>
    <xdr:to>
      <xdr:col>24</xdr:col>
      <xdr:colOff>63500</xdr:colOff>
      <xdr:row>77</xdr:row>
      <xdr:rowOff>90505</xdr:rowOff>
    </xdr:to>
    <xdr:cxnSp macro="">
      <xdr:nvCxnSpPr>
        <xdr:cNvPr id="174" name="直線コネクタ 173"/>
        <xdr:cNvCxnSpPr/>
      </xdr:nvCxnSpPr>
      <xdr:spPr>
        <a:xfrm>
          <a:off x="3797300" y="13253202"/>
          <a:ext cx="8382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51552</xdr:rowOff>
    </xdr:from>
    <xdr:to>
      <xdr:col>19</xdr:col>
      <xdr:colOff>177800</xdr:colOff>
      <xdr:row>77</xdr:row>
      <xdr:rowOff>64171</xdr:rowOff>
    </xdr:to>
    <xdr:cxnSp macro="">
      <xdr:nvCxnSpPr>
        <xdr:cNvPr id="177" name="直線コネクタ 176"/>
        <xdr:cNvCxnSpPr/>
      </xdr:nvCxnSpPr>
      <xdr:spPr>
        <a:xfrm flipV="1">
          <a:off x="2908300" y="13253202"/>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64171</xdr:rowOff>
    </xdr:from>
    <xdr:to>
      <xdr:col>15</xdr:col>
      <xdr:colOff>50800</xdr:colOff>
      <xdr:row>77</xdr:row>
      <xdr:rowOff>68103</xdr:rowOff>
    </xdr:to>
    <xdr:cxnSp macro="">
      <xdr:nvCxnSpPr>
        <xdr:cNvPr id="180" name="直線コネクタ 179"/>
        <xdr:cNvCxnSpPr/>
      </xdr:nvCxnSpPr>
      <xdr:spPr>
        <a:xfrm flipV="1">
          <a:off x="2019300" y="1326582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68103</xdr:rowOff>
    </xdr:from>
    <xdr:to>
      <xdr:col>10</xdr:col>
      <xdr:colOff>114300</xdr:colOff>
      <xdr:row>77</xdr:row>
      <xdr:rowOff>85475</xdr:rowOff>
    </xdr:to>
    <xdr:cxnSp macro="">
      <xdr:nvCxnSpPr>
        <xdr:cNvPr id="183" name="直線コネクタ 182"/>
        <xdr:cNvCxnSpPr/>
      </xdr:nvCxnSpPr>
      <xdr:spPr>
        <a:xfrm flipV="1">
          <a:off x="1130300" y="13269753"/>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39705</xdr:rowOff>
    </xdr:from>
    <xdr:to>
      <xdr:col>24</xdr:col>
      <xdr:colOff>114300</xdr:colOff>
      <xdr:row>77</xdr:row>
      <xdr:rowOff>141305</xdr:rowOff>
    </xdr:to>
    <xdr:sp macro="" textlink="">
      <xdr:nvSpPr>
        <xdr:cNvPr id="193" name="楕円 192"/>
        <xdr:cNvSpPr/>
      </xdr:nvSpPr>
      <xdr:spPr>
        <a:xfrm>
          <a:off x="4584700" y="132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18132</xdr:rowOff>
    </xdr:from>
    <xdr:ext cx="469744" cy="259045"/>
    <xdr:sp macro="" textlink="">
      <xdr:nvSpPr>
        <xdr:cNvPr id="194" name="維持補修費該当値テキスト"/>
        <xdr:cNvSpPr txBox="1"/>
      </xdr:nvSpPr>
      <xdr:spPr>
        <a:xfrm>
          <a:off x="4686300" y="1321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752</xdr:rowOff>
    </xdr:from>
    <xdr:to>
      <xdr:col>20</xdr:col>
      <xdr:colOff>38100</xdr:colOff>
      <xdr:row>77</xdr:row>
      <xdr:rowOff>102352</xdr:rowOff>
    </xdr:to>
    <xdr:sp macro="" textlink="">
      <xdr:nvSpPr>
        <xdr:cNvPr id="195" name="楕円 194"/>
        <xdr:cNvSpPr/>
      </xdr:nvSpPr>
      <xdr:spPr>
        <a:xfrm>
          <a:off x="37465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93479</xdr:rowOff>
    </xdr:from>
    <xdr:ext cx="469744" cy="259045"/>
    <xdr:sp macro="" textlink="">
      <xdr:nvSpPr>
        <xdr:cNvPr id="196" name="テキスト ボックス 195"/>
        <xdr:cNvSpPr txBox="1"/>
      </xdr:nvSpPr>
      <xdr:spPr>
        <a:xfrm>
          <a:off x="3562428" y="132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13371</xdr:rowOff>
    </xdr:from>
    <xdr:to>
      <xdr:col>15</xdr:col>
      <xdr:colOff>101600</xdr:colOff>
      <xdr:row>77</xdr:row>
      <xdr:rowOff>114971</xdr:rowOff>
    </xdr:to>
    <xdr:sp macro="" textlink="">
      <xdr:nvSpPr>
        <xdr:cNvPr id="197" name="楕円 196"/>
        <xdr:cNvSpPr/>
      </xdr:nvSpPr>
      <xdr:spPr>
        <a:xfrm>
          <a:off x="2857500" y="132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106098</xdr:rowOff>
    </xdr:from>
    <xdr:ext cx="469744" cy="259045"/>
    <xdr:sp macro="" textlink="">
      <xdr:nvSpPr>
        <xdr:cNvPr id="198" name="テキスト ボックス 197"/>
        <xdr:cNvSpPr txBox="1"/>
      </xdr:nvSpPr>
      <xdr:spPr>
        <a:xfrm>
          <a:off x="2673428" y="1330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17303</xdr:rowOff>
    </xdr:from>
    <xdr:to>
      <xdr:col>10</xdr:col>
      <xdr:colOff>165100</xdr:colOff>
      <xdr:row>77</xdr:row>
      <xdr:rowOff>118903</xdr:rowOff>
    </xdr:to>
    <xdr:sp macro="" textlink="">
      <xdr:nvSpPr>
        <xdr:cNvPr id="199" name="楕円 198"/>
        <xdr:cNvSpPr/>
      </xdr:nvSpPr>
      <xdr:spPr>
        <a:xfrm>
          <a:off x="1968500" y="132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110030</xdr:rowOff>
    </xdr:from>
    <xdr:ext cx="469744" cy="259045"/>
    <xdr:sp macro="" textlink="">
      <xdr:nvSpPr>
        <xdr:cNvPr id="200" name="テキスト ボックス 199"/>
        <xdr:cNvSpPr txBox="1"/>
      </xdr:nvSpPr>
      <xdr:spPr>
        <a:xfrm>
          <a:off x="1784428" y="1331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34675</xdr:rowOff>
    </xdr:from>
    <xdr:to>
      <xdr:col>6</xdr:col>
      <xdr:colOff>38100</xdr:colOff>
      <xdr:row>77</xdr:row>
      <xdr:rowOff>136275</xdr:rowOff>
    </xdr:to>
    <xdr:sp macro="" textlink="">
      <xdr:nvSpPr>
        <xdr:cNvPr id="201" name="楕円 200"/>
        <xdr:cNvSpPr/>
      </xdr:nvSpPr>
      <xdr:spPr>
        <a:xfrm>
          <a:off x="1079500" y="132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127402</xdr:rowOff>
    </xdr:from>
    <xdr:ext cx="469744" cy="259045"/>
    <xdr:sp macro="" textlink="">
      <xdr:nvSpPr>
        <xdr:cNvPr id="202" name="テキスト ボックス 201"/>
        <xdr:cNvSpPr txBox="1"/>
      </xdr:nvSpPr>
      <xdr:spPr>
        <a:xfrm>
          <a:off x="895428" y="1332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49912</xdr:rowOff>
    </xdr:from>
    <xdr:to>
      <xdr:col>24</xdr:col>
      <xdr:colOff>63500</xdr:colOff>
      <xdr:row>98</xdr:row>
      <xdr:rowOff>61443</xdr:rowOff>
    </xdr:to>
    <xdr:cxnSp macro="">
      <xdr:nvCxnSpPr>
        <xdr:cNvPr id="232" name="直線コネクタ 231"/>
        <xdr:cNvCxnSpPr/>
      </xdr:nvCxnSpPr>
      <xdr:spPr>
        <a:xfrm flipV="1">
          <a:off x="3797300" y="16852012"/>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61443</xdr:rowOff>
    </xdr:from>
    <xdr:to>
      <xdr:col>19</xdr:col>
      <xdr:colOff>177800</xdr:colOff>
      <xdr:row>98</xdr:row>
      <xdr:rowOff>96304</xdr:rowOff>
    </xdr:to>
    <xdr:cxnSp macro="">
      <xdr:nvCxnSpPr>
        <xdr:cNvPr id="235" name="直線コネクタ 234"/>
        <xdr:cNvCxnSpPr/>
      </xdr:nvCxnSpPr>
      <xdr:spPr>
        <a:xfrm flipV="1">
          <a:off x="2908300" y="1686354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75794</xdr:rowOff>
    </xdr:from>
    <xdr:to>
      <xdr:col>15</xdr:col>
      <xdr:colOff>50800</xdr:colOff>
      <xdr:row>98</xdr:row>
      <xdr:rowOff>96304</xdr:rowOff>
    </xdr:to>
    <xdr:cxnSp macro="">
      <xdr:nvCxnSpPr>
        <xdr:cNvPr id="238" name="直線コネクタ 237"/>
        <xdr:cNvCxnSpPr/>
      </xdr:nvCxnSpPr>
      <xdr:spPr>
        <a:xfrm>
          <a:off x="2019300" y="1687789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75794</xdr:rowOff>
    </xdr:from>
    <xdr:to>
      <xdr:col>10</xdr:col>
      <xdr:colOff>114300</xdr:colOff>
      <xdr:row>98</xdr:row>
      <xdr:rowOff>139522</xdr:rowOff>
    </xdr:to>
    <xdr:cxnSp macro="">
      <xdr:nvCxnSpPr>
        <xdr:cNvPr id="241" name="直線コネクタ 240"/>
        <xdr:cNvCxnSpPr/>
      </xdr:nvCxnSpPr>
      <xdr:spPr>
        <a:xfrm flipV="1">
          <a:off x="1130300" y="16877894"/>
          <a:ext cx="889000" cy="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170562</xdr:rowOff>
    </xdr:from>
    <xdr:to>
      <xdr:col>24</xdr:col>
      <xdr:colOff>114300</xdr:colOff>
      <xdr:row>98</xdr:row>
      <xdr:rowOff>100712</xdr:rowOff>
    </xdr:to>
    <xdr:sp macro="" textlink="">
      <xdr:nvSpPr>
        <xdr:cNvPr id="251" name="楕円 250"/>
        <xdr:cNvSpPr/>
      </xdr:nvSpPr>
      <xdr:spPr>
        <a:xfrm>
          <a:off x="4584700" y="168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85489</xdr:rowOff>
    </xdr:from>
    <xdr:ext cx="534377" cy="259045"/>
    <xdr:sp macro="" textlink="">
      <xdr:nvSpPr>
        <xdr:cNvPr id="252" name="扶助費該当値テキスト"/>
        <xdr:cNvSpPr txBox="1"/>
      </xdr:nvSpPr>
      <xdr:spPr>
        <a:xfrm>
          <a:off x="4686300" y="167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10643</xdr:rowOff>
    </xdr:from>
    <xdr:to>
      <xdr:col>20</xdr:col>
      <xdr:colOff>38100</xdr:colOff>
      <xdr:row>98</xdr:row>
      <xdr:rowOff>112243</xdr:rowOff>
    </xdr:to>
    <xdr:sp macro="" textlink="">
      <xdr:nvSpPr>
        <xdr:cNvPr id="253" name="楕円 252"/>
        <xdr:cNvSpPr/>
      </xdr:nvSpPr>
      <xdr:spPr>
        <a:xfrm>
          <a:off x="3746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103370</xdr:rowOff>
    </xdr:from>
    <xdr:ext cx="534377" cy="259045"/>
    <xdr:sp macro="" textlink="">
      <xdr:nvSpPr>
        <xdr:cNvPr id="254" name="テキスト ボックス 253"/>
        <xdr:cNvSpPr txBox="1"/>
      </xdr:nvSpPr>
      <xdr:spPr>
        <a:xfrm>
          <a:off x="3530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45504</xdr:rowOff>
    </xdr:from>
    <xdr:to>
      <xdr:col>15</xdr:col>
      <xdr:colOff>101600</xdr:colOff>
      <xdr:row>98</xdr:row>
      <xdr:rowOff>147104</xdr:rowOff>
    </xdr:to>
    <xdr:sp macro="" textlink="">
      <xdr:nvSpPr>
        <xdr:cNvPr id="255" name="楕円 254"/>
        <xdr:cNvSpPr/>
      </xdr:nvSpPr>
      <xdr:spPr>
        <a:xfrm>
          <a:off x="2857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138231</xdr:rowOff>
    </xdr:from>
    <xdr:ext cx="534377" cy="259045"/>
    <xdr:sp macro="" textlink="">
      <xdr:nvSpPr>
        <xdr:cNvPr id="256" name="テキスト ボックス 255"/>
        <xdr:cNvSpPr txBox="1"/>
      </xdr:nvSpPr>
      <xdr:spPr>
        <a:xfrm>
          <a:off x="2641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24994</xdr:rowOff>
    </xdr:from>
    <xdr:to>
      <xdr:col>10</xdr:col>
      <xdr:colOff>165100</xdr:colOff>
      <xdr:row>98</xdr:row>
      <xdr:rowOff>126594</xdr:rowOff>
    </xdr:to>
    <xdr:sp macro="" textlink="">
      <xdr:nvSpPr>
        <xdr:cNvPr id="257" name="楕円 256"/>
        <xdr:cNvSpPr/>
      </xdr:nvSpPr>
      <xdr:spPr>
        <a:xfrm>
          <a:off x="1968500" y="168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117721</xdr:rowOff>
    </xdr:from>
    <xdr:ext cx="534377" cy="259045"/>
    <xdr:sp macro="" textlink="">
      <xdr:nvSpPr>
        <xdr:cNvPr id="258" name="テキスト ボックス 257"/>
        <xdr:cNvSpPr txBox="1"/>
      </xdr:nvSpPr>
      <xdr:spPr>
        <a:xfrm>
          <a:off x="1752111" y="169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88722</xdr:rowOff>
    </xdr:from>
    <xdr:to>
      <xdr:col>6</xdr:col>
      <xdr:colOff>38100</xdr:colOff>
      <xdr:row>99</xdr:row>
      <xdr:rowOff>18872</xdr:rowOff>
    </xdr:to>
    <xdr:sp macro="" textlink="">
      <xdr:nvSpPr>
        <xdr:cNvPr id="259" name="楕円 258"/>
        <xdr:cNvSpPr/>
      </xdr:nvSpPr>
      <xdr:spPr>
        <a:xfrm>
          <a:off x="1079500" y="1689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9999</xdr:rowOff>
    </xdr:from>
    <xdr:ext cx="534377" cy="259045"/>
    <xdr:sp macro="" textlink="">
      <xdr:nvSpPr>
        <xdr:cNvPr id="260" name="テキスト ボックス 259"/>
        <xdr:cNvSpPr txBox="1"/>
      </xdr:nvSpPr>
      <xdr:spPr>
        <a:xfrm>
          <a:off x="863111" y="1698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4009</xdr:rowOff>
    </xdr:from>
    <xdr:to>
      <xdr:col>55</xdr:col>
      <xdr:colOff>0</xdr:colOff>
      <xdr:row>36</xdr:row>
      <xdr:rowOff>17399</xdr:rowOff>
    </xdr:to>
    <xdr:cxnSp macro="">
      <xdr:nvCxnSpPr>
        <xdr:cNvPr id="292" name="直線コネクタ 291"/>
        <xdr:cNvCxnSpPr/>
      </xdr:nvCxnSpPr>
      <xdr:spPr>
        <a:xfrm>
          <a:off x="9639300" y="6176209"/>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164421</xdr:rowOff>
    </xdr:from>
    <xdr:to>
      <xdr:col>50</xdr:col>
      <xdr:colOff>114300</xdr:colOff>
      <xdr:row>36</xdr:row>
      <xdr:rowOff>4009</xdr:rowOff>
    </xdr:to>
    <xdr:cxnSp macro="">
      <xdr:nvCxnSpPr>
        <xdr:cNvPr id="295" name="直線コネクタ 294"/>
        <xdr:cNvCxnSpPr/>
      </xdr:nvCxnSpPr>
      <xdr:spPr>
        <a:xfrm>
          <a:off x="8750300" y="6165171"/>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164421</xdr:rowOff>
    </xdr:from>
    <xdr:to>
      <xdr:col>45</xdr:col>
      <xdr:colOff>177800</xdr:colOff>
      <xdr:row>36</xdr:row>
      <xdr:rowOff>56783</xdr:rowOff>
    </xdr:to>
    <xdr:cxnSp macro="">
      <xdr:nvCxnSpPr>
        <xdr:cNvPr id="298" name="直線コネクタ 297"/>
        <xdr:cNvCxnSpPr/>
      </xdr:nvCxnSpPr>
      <xdr:spPr>
        <a:xfrm flipV="1">
          <a:off x="7861300" y="6165171"/>
          <a:ext cx="8890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41892</xdr:rowOff>
    </xdr:from>
    <xdr:to>
      <xdr:col>41</xdr:col>
      <xdr:colOff>50800</xdr:colOff>
      <xdr:row>36</xdr:row>
      <xdr:rowOff>56783</xdr:rowOff>
    </xdr:to>
    <xdr:cxnSp macro="">
      <xdr:nvCxnSpPr>
        <xdr:cNvPr id="301" name="直線コネクタ 300"/>
        <xdr:cNvCxnSpPr/>
      </xdr:nvCxnSpPr>
      <xdr:spPr>
        <a:xfrm>
          <a:off x="6972300" y="6214092"/>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138049</xdr:rowOff>
    </xdr:from>
    <xdr:to>
      <xdr:col>55</xdr:col>
      <xdr:colOff>50800</xdr:colOff>
      <xdr:row>36</xdr:row>
      <xdr:rowOff>68199</xdr:rowOff>
    </xdr:to>
    <xdr:sp macro="" textlink="">
      <xdr:nvSpPr>
        <xdr:cNvPr id="311" name="楕円 310"/>
        <xdr:cNvSpPr/>
      </xdr:nvSpPr>
      <xdr:spPr>
        <a:xfrm>
          <a:off x="104267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160926</xdr:rowOff>
    </xdr:from>
    <xdr:ext cx="534377" cy="259045"/>
    <xdr:sp macro="" textlink="">
      <xdr:nvSpPr>
        <xdr:cNvPr id="312" name="補助費等該当値テキスト"/>
        <xdr:cNvSpPr txBox="1"/>
      </xdr:nvSpPr>
      <xdr:spPr>
        <a:xfrm>
          <a:off x="10528300" y="59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124659</xdr:rowOff>
    </xdr:from>
    <xdr:to>
      <xdr:col>50</xdr:col>
      <xdr:colOff>165100</xdr:colOff>
      <xdr:row>36</xdr:row>
      <xdr:rowOff>54809</xdr:rowOff>
    </xdr:to>
    <xdr:sp macro="" textlink="">
      <xdr:nvSpPr>
        <xdr:cNvPr id="313" name="楕円 312"/>
        <xdr:cNvSpPr/>
      </xdr:nvSpPr>
      <xdr:spPr>
        <a:xfrm>
          <a:off x="9588500" y="61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45936</xdr:rowOff>
    </xdr:from>
    <xdr:ext cx="534377" cy="259045"/>
    <xdr:sp macro="" textlink="">
      <xdr:nvSpPr>
        <xdr:cNvPr id="314" name="テキスト ボックス 313"/>
        <xdr:cNvSpPr txBox="1"/>
      </xdr:nvSpPr>
      <xdr:spPr>
        <a:xfrm>
          <a:off x="9372111" y="621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113621</xdr:rowOff>
    </xdr:from>
    <xdr:to>
      <xdr:col>46</xdr:col>
      <xdr:colOff>38100</xdr:colOff>
      <xdr:row>36</xdr:row>
      <xdr:rowOff>43771</xdr:rowOff>
    </xdr:to>
    <xdr:sp macro="" textlink="">
      <xdr:nvSpPr>
        <xdr:cNvPr id="315" name="楕円 314"/>
        <xdr:cNvSpPr/>
      </xdr:nvSpPr>
      <xdr:spPr>
        <a:xfrm>
          <a:off x="8699500" y="61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60298</xdr:rowOff>
    </xdr:from>
    <xdr:ext cx="534377" cy="259045"/>
    <xdr:sp macro="" textlink="">
      <xdr:nvSpPr>
        <xdr:cNvPr id="316" name="テキスト ボックス 315"/>
        <xdr:cNvSpPr txBox="1"/>
      </xdr:nvSpPr>
      <xdr:spPr>
        <a:xfrm>
          <a:off x="8483111" y="58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5983</xdr:rowOff>
    </xdr:from>
    <xdr:to>
      <xdr:col>41</xdr:col>
      <xdr:colOff>101600</xdr:colOff>
      <xdr:row>36</xdr:row>
      <xdr:rowOff>107583</xdr:rowOff>
    </xdr:to>
    <xdr:sp macro="" textlink="">
      <xdr:nvSpPr>
        <xdr:cNvPr id="317" name="楕円 316"/>
        <xdr:cNvSpPr/>
      </xdr:nvSpPr>
      <xdr:spPr>
        <a:xfrm>
          <a:off x="7810500" y="61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98710</xdr:rowOff>
    </xdr:from>
    <xdr:ext cx="534377" cy="259045"/>
    <xdr:sp macro="" textlink="">
      <xdr:nvSpPr>
        <xdr:cNvPr id="318" name="テキスト ボックス 317"/>
        <xdr:cNvSpPr txBox="1"/>
      </xdr:nvSpPr>
      <xdr:spPr>
        <a:xfrm>
          <a:off x="7594111" y="627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162542</xdr:rowOff>
    </xdr:from>
    <xdr:to>
      <xdr:col>36</xdr:col>
      <xdr:colOff>165100</xdr:colOff>
      <xdr:row>36</xdr:row>
      <xdr:rowOff>92692</xdr:rowOff>
    </xdr:to>
    <xdr:sp macro="" textlink="">
      <xdr:nvSpPr>
        <xdr:cNvPr id="319" name="楕円 318"/>
        <xdr:cNvSpPr/>
      </xdr:nvSpPr>
      <xdr:spPr>
        <a:xfrm>
          <a:off x="6921500" y="61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83819</xdr:rowOff>
    </xdr:from>
    <xdr:ext cx="534377" cy="259045"/>
    <xdr:sp macro="" textlink="">
      <xdr:nvSpPr>
        <xdr:cNvPr id="320" name="テキスト ボックス 319"/>
        <xdr:cNvSpPr txBox="1"/>
      </xdr:nvSpPr>
      <xdr:spPr>
        <a:xfrm>
          <a:off x="6705111" y="62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142596</xdr:rowOff>
    </xdr:from>
    <xdr:to>
      <xdr:col>55</xdr:col>
      <xdr:colOff>0</xdr:colOff>
      <xdr:row>56</xdr:row>
      <xdr:rowOff>29953</xdr:rowOff>
    </xdr:to>
    <xdr:cxnSp macro="">
      <xdr:nvCxnSpPr>
        <xdr:cNvPr id="350" name="直線コネクタ 349"/>
        <xdr:cNvCxnSpPr/>
      </xdr:nvCxnSpPr>
      <xdr:spPr>
        <a:xfrm flipV="1">
          <a:off x="9639300" y="9572346"/>
          <a:ext cx="838200" cy="5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29953</xdr:rowOff>
    </xdr:from>
    <xdr:to>
      <xdr:col>50</xdr:col>
      <xdr:colOff>114300</xdr:colOff>
      <xdr:row>56</xdr:row>
      <xdr:rowOff>31077</xdr:rowOff>
    </xdr:to>
    <xdr:cxnSp macro="">
      <xdr:nvCxnSpPr>
        <xdr:cNvPr id="353" name="直線コネクタ 352"/>
        <xdr:cNvCxnSpPr/>
      </xdr:nvCxnSpPr>
      <xdr:spPr>
        <a:xfrm flipV="1">
          <a:off x="8750300" y="963115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31077</xdr:rowOff>
    </xdr:from>
    <xdr:to>
      <xdr:col>45</xdr:col>
      <xdr:colOff>177800</xdr:colOff>
      <xdr:row>57</xdr:row>
      <xdr:rowOff>92189</xdr:rowOff>
    </xdr:to>
    <xdr:cxnSp macro="">
      <xdr:nvCxnSpPr>
        <xdr:cNvPr id="356" name="直線コネクタ 355"/>
        <xdr:cNvCxnSpPr/>
      </xdr:nvCxnSpPr>
      <xdr:spPr>
        <a:xfrm flipV="1">
          <a:off x="7861300" y="9632277"/>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92189</xdr:rowOff>
    </xdr:from>
    <xdr:to>
      <xdr:col>41</xdr:col>
      <xdr:colOff>50800</xdr:colOff>
      <xdr:row>57</xdr:row>
      <xdr:rowOff>123336</xdr:rowOff>
    </xdr:to>
    <xdr:cxnSp macro="">
      <xdr:nvCxnSpPr>
        <xdr:cNvPr id="359" name="直線コネクタ 358"/>
        <xdr:cNvCxnSpPr/>
      </xdr:nvCxnSpPr>
      <xdr:spPr>
        <a:xfrm flipV="1">
          <a:off x="6972300" y="9864839"/>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91796</xdr:rowOff>
    </xdr:from>
    <xdr:to>
      <xdr:col>55</xdr:col>
      <xdr:colOff>50800</xdr:colOff>
      <xdr:row>56</xdr:row>
      <xdr:rowOff>21946</xdr:rowOff>
    </xdr:to>
    <xdr:sp macro="" textlink="">
      <xdr:nvSpPr>
        <xdr:cNvPr id="369" name="楕円 368"/>
        <xdr:cNvSpPr/>
      </xdr:nvSpPr>
      <xdr:spPr>
        <a:xfrm>
          <a:off x="10426700" y="95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114673</xdr:rowOff>
    </xdr:from>
    <xdr:ext cx="534377" cy="259045"/>
    <xdr:sp macro="" textlink="">
      <xdr:nvSpPr>
        <xdr:cNvPr id="370" name="普通建設事業費該当値テキスト"/>
        <xdr:cNvSpPr txBox="1"/>
      </xdr:nvSpPr>
      <xdr:spPr>
        <a:xfrm>
          <a:off x="10528300"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150603</xdr:rowOff>
    </xdr:from>
    <xdr:to>
      <xdr:col>50</xdr:col>
      <xdr:colOff>165100</xdr:colOff>
      <xdr:row>56</xdr:row>
      <xdr:rowOff>80753</xdr:rowOff>
    </xdr:to>
    <xdr:sp macro="" textlink="">
      <xdr:nvSpPr>
        <xdr:cNvPr id="371" name="楕円 370"/>
        <xdr:cNvSpPr/>
      </xdr:nvSpPr>
      <xdr:spPr>
        <a:xfrm>
          <a:off x="9588500" y="95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97280</xdr:rowOff>
    </xdr:from>
    <xdr:ext cx="534377" cy="259045"/>
    <xdr:sp macro="" textlink="">
      <xdr:nvSpPr>
        <xdr:cNvPr id="372" name="テキスト ボックス 371"/>
        <xdr:cNvSpPr txBox="1"/>
      </xdr:nvSpPr>
      <xdr:spPr>
        <a:xfrm>
          <a:off x="9372111" y="93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151727</xdr:rowOff>
    </xdr:from>
    <xdr:to>
      <xdr:col>46</xdr:col>
      <xdr:colOff>38100</xdr:colOff>
      <xdr:row>56</xdr:row>
      <xdr:rowOff>81877</xdr:rowOff>
    </xdr:to>
    <xdr:sp macro="" textlink="">
      <xdr:nvSpPr>
        <xdr:cNvPr id="373" name="楕円 372"/>
        <xdr:cNvSpPr/>
      </xdr:nvSpPr>
      <xdr:spPr>
        <a:xfrm>
          <a:off x="8699500" y="95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73004</xdr:rowOff>
    </xdr:from>
    <xdr:ext cx="534377" cy="259045"/>
    <xdr:sp macro="" textlink="">
      <xdr:nvSpPr>
        <xdr:cNvPr id="374" name="テキスト ボックス 373"/>
        <xdr:cNvSpPr txBox="1"/>
      </xdr:nvSpPr>
      <xdr:spPr>
        <a:xfrm>
          <a:off x="8483111" y="96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41389</xdr:rowOff>
    </xdr:from>
    <xdr:to>
      <xdr:col>41</xdr:col>
      <xdr:colOff>101600</xdr:colOff>
      <xdr:row>57</xdr:row>
      <xdr:rowOff>142989</xdr:rowOff>
    </xdr:to>
    <xdr:sp macro="" textlink="">
      <xdr:nvSpPr>
        <xdr:cNvPr id="375" name="楕円 374"/>
        <xdr:cNvSpPr/>
      </xdr:nvSpPr>
      <xdr:spPr>
        <a:xfrm>
          <a:off x="7810500" y="98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134116</xdr:rowOff>
    </xdr:from>
    <xdr:ext cx="534377" cy="259045"/>
    <xdr:sp macro="" textlink="">
      <xdr:nvSpPr>
        <xdr:cNvPr id="376" name="テキスト ボックス 375"/>
        <xdr:cNvSpPr txBox="1"/>
      </xdr:nvSpPr>
      <xdr:spPr>
        <a:xfrm>
          <a:off x="7594111" y="99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72536</xdr:rowOff>
    </xdr:from>
    <xdr:to>
      <xdr:col>36</xdr:col>
      <xdr:colOff>165100</xdr:colOff>
      <xdr:row>58</xdr:row>
      <xdr:rowOff>2686</xdr:rowOff>
    </xdr:to>
    <xdr:sp macro="" textlink="">
      <xdr:nvSpPr>
        <xdr:cNvPr id="377" name="楕円 376"/>
        <xdr:cNvSpPr/>
      </xdr:nvSpPr>
      <xdr:spPr>
        <a:xfrm>
          <a:off x="6921500" y="98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165263</xdr:rowOff>
    </xdr:from>
    <xdr:ext cx="534377" cy="259045"/>
    <xdr:sp macro="" textlink="">
      <xdr:nvSpPr>
        <xdr:cNvPr id="378" name="テキスト ボックス 377"/>
        <xdr:cNvSpPr txBox="1"/>
      </xdr:nvSpPr>
      <xdr:spPr>
        <a:xfrm>
          <a:off x="6705111" y="993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48069</xdr:rowOff>
    </xdr:from>
    <xdr:to>
      <xdr:col>55</xdr:col>
      <xdr:colOff>0</xdr:colOff>
      <xdr:row>76</xdr:row>
      <xdr:rowOff>95962</xdr:rowOff>
    </xdr:to>
    <xdr:cxnSp macro="">
      <xdr:nvCxnSpPr>
        <xdr:cNvPr id="407" name="直線コネクタ 406"/>
        <xdr:cNvCxnSpPr/>
      </xdr:nvCxnSpPr>
      <xdr:spPr>
        <a:xfrm flipV="1">
          <a:off x="9639300" y="12906819"/>
          <a:ext cx="838200" cy="2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154063</xdr:rowOff>
    </xdr:from>
    <xdr:to>
      <xdr:col>50</xdr:col>
      <xdr:colOff>114300</xdr:colOff>
      <xdr:row>76</xdr:row>
      <xdr:rowOff>95962</xdr:rowOff>
    </xdr:to>
    <xdr:cxnSp macro="">
      <xdr:nvCxnSpPr>
        <xdr:cNvPr id="410" name="直線コネクタ 409"/>
        <xdr:cNvCxnSpPr/>
      </xdr:nvCxnSpPr>
      <xdr:spPr>
        <a:xfrm>
          <a:off x="8750300" y="13012813"/>
          <a:ext cx="889000" cy="1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65672</xdr:rowOff>
    </xdr:from>
    <xdr:to>
      <xdr:col>45</xdr:col>
      <xdr:colOff>177800</xdr:colOff>
      <xdr:row>75</xdr:row>
      <xdr:rowOff>154063</xdr:rowOff>
    </xdr:to>
    <xdr:cxnSp macro="">
      <xdr:nvCxnSpPr>
        <xdr:cNvPr id="413" name="直線コネクタ 412"/>
        <xdr:cNvCxnSpPr/>
      </xdr:nvCxnSpPr>
      <xdr:spPr>
        <a:xfrm>
          <a:off x="7861300" y="12924422"/>
          <a:ext cx="889000" cy="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168719</xdr:rowOff>
    </xdr:from>
    <xdr:to>
      <xdr:col>55</xdr:col>
      <xdr:colOff>50800</xdr:colOff>
      <xdr:row>75</xdr:row>
      <xdr:rowOff>98869</xdr:rowOff>
    </xdr:to>
    <xdr:sp macro="" textlink="">
      <xdr:nvSpPr>
        <xdr:cNvPr id="423" name="楕円 422"/>
        <xdr:cNvSpPr/>
      </xdr:nvSpPr>
      <xdr:spPr>
        <a:xfrm>
          <a:off x="10426700" y="128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20146</xdr:rowOff>
    </xdr:from>
    <xdr:ext cx="534377" cy="259045"/>
    <xdr:sp macro="" textlink="">
      <xdr:nvSpPr>
        <xdr:cNvPr id="424" name="普通建設事業費 （ うち新規整備　）該当値テキスト"/>
        <xdr:cNvSpPr txBox="1"/>
      </xdr:nvSpPr>
      <xdr:spPr>
        <a:xfrm>
          <a:off x="10528300" y="127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45162</xdr:rowOff>
    </xdr:from>
    <xdr:to>
      <xdr:col>50</xdr:col>
      <xdr:colOff>165100</xdr:colOff>
      <xdr:row>76</xdr:row>
      <xdr:rowOff>146762</xdr:rowOff>
    </xdr:to>
    <xdr:sp macro="" textlink="">
      <xdr:nvSpPr>
        <xdr:cNvPr id="425" name="楕円 424"/>
        <xdr:cNvSpPr/>
      </xdr:nvSpPr>
      <xdr:spPr>
        <a:xfrm>
          <a:off x="9588500" y="130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137889</xdr:rowOff>
    </xdr:from>
    <xdr:ext cx="534377" cy="259045"/>
    <xdr:sp macro="" textlink="">
      <xdr:nvSpPr>
        <xdr:cNvPr id="426" name="テキスト ボックス 425"/>
        <xdr:cNvSpPr txBox="1"/>
      </xdr:nvSpPr>
      <xdr:spPr>
        <a:xfrm>
          <a:off x="9372111" y="131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103263</xdr:rowOff>
    </xdr:from>
    <xdr:to>
      <xdr:col>46</xdr:col>
      <xdr:colOff>38100</xdr:colOff>
      <xdr:row>76</xdr:row>
      <xdr:rowOff>33413</xdr:rowOff>
    </xdr:to>
    <xdr:sp macro="" textlink="">
      <xdr:nvSpPr>
        <xdr:cNvPr id="427" name="楕円 426"/>
        <xdr:cNvSpPr/>
      </xdr:nvSpPr>
      <xdr:spPr>
        <a:xfrm>
          <a:off x="8699500" y="129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24540</xdr:rowOff>
    </xdr:from>
    <xdr:ext cx="534377" cy="259045"/>
    <xdr:sp macro="" textlink="">
      <xdr:nvSpPr>
        <xdr:cNvPr id="428" name="テキスト ボックス 427"/>
        <xdr:cNvSpPr txBox="1"/>
      </xdr:nvSpPr>
      <xdr:spPr>
        <a:xfrm>
          <a:off x="8483111" y="1305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14872</xdr:rowOff>
    </xdr:from>
    <xdr:to>
      <xdr:col>41</xdr:col>
      <xdr:colOff>101600</xdr:colOff>
      <xdr:row>75</xdr:row>
      <xdr:rowOff>116472</xdr:rowOff>
    </xdr:to>
    <xdr:sp macro="" textlink="">
      <xdr:nvSpPr>
        <xdr:cNvPr id="429" name="楕円 428"/>
        <xdr:cNvSpPr/>
      </xdr:nvSpPr>
      <xdr:spPr>
        <a:xfrm>
          <a:off x="7810500" y="128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107599</xdr:rowOff>
    </xdr:from>
    <xdr:ext cx="534377" cy="259045"/>
    <xdr:sp macro="" textlink="">
      <xdr:nvSpPr>
        <xdr:cNvPr id="430" name="テキスト ボックス 429"/>
        <xdr:cNvSpPr txBox="1"/>
      </xdr:nvSpPr>
      <xdr:spPr>
        <a:xfrm>
          <a:off x="7594111" y="129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42362</xdr:rowOff>
    </xdr:from>
    <xdr:to>
      <xdr:col>55</xdr:col>
      <xdr:colOff>0</xdr:colOff>
      <xdr:row>96</xdr:row>
      <xdr:rowOff>20303</xdr:rowOff>
    </xdr:to>
    <xdr:cxnSp macro="">
      <xdr:nvCxnSpPr>
        <xdr:cNvPr id="457" name="直線コネクタ 456"/>
        <xdr:cNvCxnSpPr/>
      </xdr:nvCxnSpPr>
      <xdr:spPr>
        <a:xfrm>
          <a:off x="9639300" y="16330112"/>
          <a:ext cx="838200" cy="1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42362</xdr:rowOff>
    </xdr:from>
    <xdr:to>
      <xdr:col>50</xdr:col>
      <xdr:colOff>114300</xdr:colOff>
      <xdr:row>95</xdr:row>
      <xdr:rowOff>101158</xdr:rowOff>
    </xdr:to>
    <xdr:cxnSp macro="">
      <xdr:nvCxnSpPr>
        <xdr:cNvPr id="460" name="直線コネクタ 459"/>
        <xdr:cNvCxnSpPr/>
      </xdr:nvCxnSpPr>
      <xdr:spPr>
        <a:xfrm flipV="1">
          <a:off x="8750300" y="16330112"/>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101158</xdr:rowOff>
    </xdr:from>
    <xdr:to>
      <xdr:col>45</xdr:col>
      <xdr:colOff>177800</xdr:colOff>
      <xdr:row>97</xdr:row>
      <xdr:rowOff>37790</xdr:rowOff>
    </xdr:to>
    <xdr:cxnSp macro="">
      <xdr:nvCxnSpPr>
        <xdr:cNvPr id="463" name="直線コネクタ 462"/>
        <xdr:cNvCxnSpPr/>
      </xdr:nvCxnSpPr>
      <xdr:spPr>
        <a:xfrm flipV="1">
          <a:off x="7861300" y="16388908"/>
          <a:ext cx="889000" cy="27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140953</xdr:rowOff>
    </xdr:from>
    <xdr:to>
      <xdr:col>55</xdr:col>
      <xdr:colOff>50800</xdr:colOff>
      <xdr:row>96</xdr:row>
      <xdr:rowOff>71103</xdr:rowOff>
    </xdr:to>
    <xdr:sp macro="" textlink="">
      <xdr:nvSpPr>
        <xdr:cNvPr id="473" name="楕円 472"/>
        <xdr:cNvSpPr/>
      </xdr:nvSpPr>
      <xdr:spPr>
        <a:xfrm>
          <a:off x="10426700" y="164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119380</xdr:rowOff>
    </xdr:from>
    <xdr:ext cx="534377" cy="259045"/>
    <xdr:sp macro="" textlink="">
      <xdr:nvSpPr>
        <xdr:cNvPr id="474" name="普通建設事業費 （ うち更新整備　）該当値テキスト"/>
        <xdr:cNvSpPr txBox="1"/>
      </xdr:nvSpPr>
      <xdr:spPr>
        <a:xfrm>
          <a:off x="10528300" y="164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163012</xdr:rowOff>
    </xdr:from>
    <xdr:to>
      <xdr:col>50</xdr:col>
      <xdr:colOff>165100</xdr:colOff>
      <xdr:row>95</xdr:row>
      <xdr:rowOff>93162</xdr:rowOff>
    </xdr:to>
    <xdr:sp macro="" textlink="">
      <xdr:nvSpPr>
        <xdr:cNvPr id="475" name="楕円 474"/>
        <xdr:cNvSpPr/>
      </xdr:nvSpPr>
      <xdr:spPr>
        <a:xfrm>
          <a:off x="9588500" y="162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109689</xdr:rowOff>
    </xdr:from>
    <xdr:ext cx="534377" cy="259045"/>
    <xdr:sp macro="" textlink="">
      <xdr:nvSpPr>
        <xdr:cNvPr id="476" name="テキスト ボックス 475"/>
        <xdr:cNvSpPr txBox="1"/>
      </xdr:nvSpPr>
      <xdr:spPr>
        <a:xfrm>
          <a:off x="9372111" y="1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50358</xdr:rowOff>
    </xdr:from>
    <xdr:to>
      <xdr:col>46</xdr:col>
      <xdr:colOff>38100</xdr:colOff>
      <xdr:row>95</xdr:row>
      <xdr:rowOff>151958</xdr:rowOff>
    </xdr:to>
    <xdr:sp macro="" textlink="">
      <xdr:nvSpPr>
        <xdr:cNvPr id="477" name="楕円 476"/>
        <xdr:cNvSpPr/>
      </xdr:nvSpPr>
      <xdr:spPr>
        <a:xfrm>
          <a:off x="8699500" y="163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168485</xdr:rowOff>
    </xdr:from>
    <xdr:ext cx="534377" cy="259045"/>
    <xdr:sp macro="" textlink="">
      <xdr:nvSpPr>
        <xdr:cNvPr id="478" name="テキスト ボックス 477"/>
        <xdr:cNvSpPr txBox="1"/>
      </xdr:nvSpPr>
      <xdr:spPr>
        <a:xfrm>
          <a:off x="8483111" y="161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158440</xdr:rowOff>
    </xdr:from>
    <xdr:to>
      <xdr:col>41</xdr:col>
      <xdr:colOff>101600</xdr:colOff>
      <xdr:row>97</xdr:row>
      <xdr:rowOff>88590</xdr:rowOff>
    </xdr:to>
    <xdr:sp macro="" textlink="">
      <xdr:nvSpPr>
        <xdr:cNvPr id="479" name="楕円 478"/>
        <xdr:cNvSpPr/>
      </xdr:nvSpPr>
      <xdr:spPr>
        <a:xfrm>
          <a:off x="7810500" y="166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79717</xdr:rowOff>
    </xdr:from>
    <xdr:ext cx="534377" cy="259045"/>
    <xdr:sp macro="" textlink="">
      <xdr:nvSpPr>
        <xdr:cNvPr id="480" name="テキスト ボックス 479"/>
        <xdr:cNvSpPr txBox="1"/>
      </xdr:nvSpPr>
      <xdr:spPr>
        <a:xfrm>
          <a:off x="7594111" y="167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96690</xdr:rowOff>
    </xdr:from>
    <xdr:to>
      <xdr:col>85</xdr:col>
      <xdr:colOff>127000</xdr:colOff>
      <xdr:row>39</xdr:row>
      <xdr:rowOff>97540</xdr:rowOff>
    </xdr:to>
    <xdr:cxnSp macro="">
      <xdr:nvCxnSpPr>
        <xdr:cNvPr id="511" name="直線コネクタ 510"/>
        <xdr:cNvCxnSpPr/>
      </xdr:nvCxnSpPr>
      <xdr:spPr>
        <a:xfrm>
          <a:off x="15481300" y="6783240"/>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96690</xdr:rowOff>
    </xdr:from>
    <xdr:to>
      <xdr:col>81</xdr:col>
      <xdr:colOff>50800</xdr:colOff>
      <xdr:row>39</xdr:row>
      <xdr:rowOff>98552</xdr:rowOff>
    </xdr:to>
    <xdr:cxnSp macro="">
      <xdr:nvCxnSpPr>
        <xdr:cNvPr id="514" name="直線コネクタ 513"/>
        <xdr:cNvCxnSpPr/>
      </xdr:nvCxnSpPr>
      <xdr:spPr>
        <a:xfrm flipV="1">
          <a:off x="14592300" y="678324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95352</xdr:rowOff>
    </xdr:from>
    <xdr:to>
      <xdr:col>76</xdr:col>
      <xdr:colOff>114300</xdr:colOff>
      <xdr:row>39</xdr:row>
      <xdr:rowOff>98552</xdr:rowOff>
    </xdr:to>
    <xdr:cxnSp macro="">
      <xdr:nvCxnSpPr>
        <xdr:cNvPr id="517" name="直線コネクタ 516"/>
        <xdr:cNvCxnSpPr/>
      </xdr:nvCxnSpPr>
      <xdr:spPr>
        <a:xfrm>
          <a:off x="13703300" y="678190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90877</xdr:rowOff>
    </xdr:from>
    <xdr:to>
      <xdr:col>71</xdr:col>
      <xdr:colOff>177800</xdr:colOff>
      <xdr:row>39</xdr:row>
      <xdr:rowOff>95352</xdr:rowOff>
    </xdr:to>
    <xdr:cxnSp macro="">
      <xdr:nvCxnSpPr>
        <xdr:cNvPr id="520" name="直線コネクタ 519"/>
        <xdr:cNvCxnSpPr/>
      </xdr:nvCxnSpPr>
      <xdr:spPr>
        <a:xfrm>
          <a:off x="12814300" y="6777427"/>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46740</xdr:rowOff>
    </xdr:from>
    <xdr:to>
      <xdr:col>85</xdr:col>
      <xdr:colOff>177800</xdr:colOff>
      <xdr:row>39</xdr:row>
      <xdr:rowOff>148340</xdr:rowOff>
    </xdr:to>
    <xdr:sp macro="" textlink="">
      <xdr:nvSpPr>
        <xdr:cNvPr id="530" name="楕円 529"/>
        <xdr:cNvSpPr/>
      </xdr:nvSpPr>
      <xdr:spPr>
        <a:xfrm>
          <a:off x="162687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313932" cy="259045"/>
    <xdr:sp macro="" textlink="">
      <xdr:nvSpPr>
        <xdr:cNvPr id="531" name="災害復旧事業費該当値テキスト"/>
        <xdr:cNvSpPr txBox="1"/>
      </xdr:nvSpPr>
      <xdr:spPr>
        <a:xfrm>
          <a:off x="16370300" y="6668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45890</xdr:rowOff>
    </xdr:from>
    <xdr:to>
      <xdr:col>81</xdr:col>
      <xdr:colOff>101600</xdr:colOff>
      <xdr:row>39</xdr:row>
      <xdr:rowOff>147490</xdr:rowOff>
    </xdr:to>
    <xdr:sp macro="" textlink="">
      <xdr:nvSpPr>
        <xdr:cNvPr id="532" name="楕円 531"/>
        <xdr:cNvSpPr/>
      </xdr:nvSpPr>
      <xdr:spPr>
        <a:xfrm>
          <a:off x="15430500" y="67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138617</xdr:rowOff>
    </xdr:from>
    <xdr:ext cx="313932" cy="259045"/>
    <xdr:sp macro="" textlink="">
      <xdr:nvSpPr>
        <xdr:cNvPr id="533" name="テキスト ボックス 532"/>
        <xdr:cNvSpPr txBox="1"/>
      </xdr:nvSpPr>
      <xdr:spPr>
        <a:xfrm>
          <a:off x="15324333" y="6825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47752</xdr:rowOff>
    </xdr:from>
    <xdr:to>
      <xdr:col>76</xdr:col>
      <xdr:colOff>165100</xdr:colOff>
      <xdr:row>39</xdr:row>
      <xdr:rowOff>149352</xdr:rowOff>
    </xdr:to>
    <xdr:sp macro="" textlink="">
      <xdr:nvSpPr>
        <xdr:cNvPr id="534" name="楕円 533"/>
        <xdr:cNvSpPr/>
      </xdr:nvSpPr>
      <xdr:spPr>
        <a:xfrm>
          <a:off x="1454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140479</xdr:rowOff>
    </xdr:from>
    <xdr:ext cx="313932" cy="259045"/>
    <xdr:sp macro="" textlink="">
      <xdr:nvSpPr>
        <xdr:cNvPr id="535" name="テキスト ボックス 534"/>
        <xdr:cNvSpPr txBox="1"/>
      </xdr:nvSpPr>
      <xdr:spPr>
        <a:xfrm>
          <a:off x="14435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44552</xdr:rowOff>
    </xdr:from>
    <xdr:to>
      <xdr:col>72</xdr:col>
      <xdr:colOff>38100</xdr:colOff>
      <xdr:row>39</xdr:row>
      <xdr:rowOff>146152</xdr:rowOff>
    </xdr:to>
    <xdr:sp macro="" textlink="">
      <xdr:nvSpPr>
        <xdr:cNvPr id="536" name="楕円 535"/>
        <xdr:cNvSpPr/>
      </xdr:nvSpPr>
      <xdr:spPr>
        <a:xfrm>
          <a:off x="13652500" y="67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137279</xdr:rowOff>
    </xdr:from>
    <xdr:ext cx="378565" cy="259045"/>
    <xdr:sp macro="" textlink="">
      <xdr:nvSpPr>
        <xdr:cNvPr id="537" name="テキスト ボックス 536"/>
        <xdr:cNvSpPr txBox="1"/>
      </xdr:nvSpPr>
      <xdr:spPr>
        <a:xfrm>
          <a:off x="13514017" y="68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40077</xdr:rowOff>
    </xdr:from>
    <xdr:to>
      <xdr:col>67</xdr:col>
      <xdr:colOff>101600</xdr:colOff>
      <xdr:row>39</xdr:row>
      <xdr:rowOff>141677</xdr:rowOff>
    </xdr:to>
    <xdr:sp macro="" textlink="">
      <xdr:nvSpPr>
        <xdr:cNvPr id="538" name="楕円 537"/>
        <xdr:cNvSpPr/>
      </xdr:nvSpPr>
      <xdr:spPr>
        <a:xfrm>
          <a:off x="12763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132804</xdr:rowOff>
    </xdr:from>
    <xdr:ext cx="378565" cy="259045"/>
    <xdr:sp macro="" textlink="">
      <xdr:nvSpPr>
        <xdr:cNvPr id="539" name="テキスト ボックス 538"/>
        <xdr:cNvSpPr txBox="1"/>
      </xdr:nvSpPr>
      <xdr:spPr>
        <a:xfrm>
          <a:off x="12625017" y="681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43427</xdr:rowOff>
    </xdr:from>
    <xdr:to>
      <xdr:col>85</xdr:col>
      <xdr:colOff>127000</xdr:colOff>
      <xdr:row>78</xdr:row>
      <xdr:rowOff>66156</xdr:rowOff>
    </xdr:to>
    <xdr:cxnSp macro="">
      <xdr:nvCxnSpPr>
        <xdr:cNvPr id="620" name="直線コネクタ 619"/>
        <xdr:cNvCxnSpPr/>
      </xdr:nvCxnSpPr>
      <xdr:spPr>
        <a:xfrm>
          <a:off x="15481300" y="13416527"/>
          <a:ext cx="8382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43427</xdr:rowOff>
    </xdr:from>
    <xdr:to>
      <xdr:col>81</xdr:col>
      <xdr:colOff>50800</xdr:colOff>
      <xdr:row>78</xdr:row>
      <xdr:rowOff>54628</xdr:rowOff>
    </xdr:to>
    <xdr:cxnSp macro="">
      <xdr:nvCxnSpPr>
        <xdr:cNvPr id="623" name="直線コネクタ 622"/>
        <xdr:cNvCxnSpPr/>
      </xdr:nvCxnSpPr>
      <xdr:spPr>
        <a:xfrm flipV="1">
          <a:off x="14592300" y="1341652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41532</xdr:rowOff>
    </xdr:from>
    <xdr:to>
      <xdr:col>76</xdr:col>
      <xdr:colOff>114300</xdr:colOff>
      <xdr:row>78</xdr:row>
      <xdr:rowOff>54628</xdr:rowOff>
    </xdr:to>
    <xdr:cxnSp macro="">
      <xdr:nvCxnSpPr>
        <xdr:cNvPr id="626" name="直線コネクタ 625"/>
        <xdr:cNvCxnSpPr/>
      </xdr:nvCxnSpPr>
      <xdr:spPr>
        <a:xfrm>
          <a:off x="13703300" y="13414632"/>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28110</xdr:rowOff>
    </xdr:from>
    <xdr:to>
      <xdr:col>71</xdr:col>
      <xdr:colOff>177800</xdr:colOff>
      <xdr:row>78</xdr:row>
      <xdr:rowOff>41532</xdr:rowOff>
    </xdr:to>
    <xdr:cxnSp macro="">
      <xdr:nvCxnSpPr>
        <xdr:cNvPr id="629" name="直線コネクタ 628"/>
        <xdr:cNvCxnSpPr/>
      </xdr:nvCxnSpPr>
      <xdr:spPr>
        <a:xfrm>
          <a:off x="12814300" y="13401210"/>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xdr:rowOff>
    </xdr:from>
    <xdr:to>
      <xdr:col>85</xdr:col>
      <xdr:colOff>177800</xdr:colOff>
      <xdr:row>78</xdr:row>
      <xdr:rowOff>116956</xdr:rowOff>
    </xdr:to>
    <xdr:sp macro="" textlink="">
      <xdr:nvSpPr>
        <xdr:cNvPr id="639" name="楕円 638"/>
        <xdr:cNvSpPr/>
      </xdr:nvSpPr>
      <xdr:spPr>
        <a:xfrm>
          <a:off x="16268700" y="133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101733</xdr:rowOff>
    </xdr:from>
    <xdr:ext cx="534377" cy="259045"/>
    <xdr:sp macro="" textlink="">
      <xdr:nvSpPr>
        <xdr:cNvPr id="640" name="公債費該当値テキスト"/>
        <xdr:cNvSpPr txBox="1"/>
      </xdr:nvSpPr>
      <xdr:spPr>
        <a:xfrm>
          <a:off x="16370300" y="133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164077</xdr:rowOff>
    </xdr:from>
    <xdr:to>
      <xdr:col>81</xdr:col>
      <xdr:colOff>101600</xdr:colOff>
      <xdr:row>78</xdr:row>
      <xdr:rowOff>94227</xdr:rowOff>
    </xdr:to>
    <xdr:sp macro="" textlink="">
      <xdr:nvSpPr>
        <xdr:cNvPr id="641" name="楕円 640"/>
        <xdr:cNvSpPr/>
      </xdr:nvSpPr>
      <xdr:spPr>
        <a:xfrm>
          <a:off x="15430500" y="133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85354</xdr:rowOff>
    </xdr:from>
    <xdr:ext cx="534377" cy="259045"/>
    <xdr:sp macro="" textlink="">
      <xdr:nvSpPr>
        <xdr:cNvPr id="642" name="テキスト ボックス 641"/>
        <xdr:cNvSpPr txBox="1"/>
      </xdr:nvSpPr>
      <xdr:spPr>
        <a:xfrm>
          <a:off x="15214111" y="134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3828</xdr:rowOff>
    </xdr:from>
    <xdr:to>
      <xdr:col>76</xdr:col>
      <xdr:colOff>165100</xdr:colOff>
      <xdr:row>78</xdr:row>
      <xdr:rowOff>105428</xdr:rowOff>
    </xdr:to>
    <xdr:sp macro="" textlink="">
      <xdr:nvSpPr>
        <xdr:cNvPr id="643" name="楕円 642"/>
        <xdr:cNvSpPr/>
      </xdr:nvSpPr>
      <xdr:spPr>
        <a:xfrm>
          <a:off x="14541500" y="133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96555</xdr:rowOff>
    </xdr:from>
    <xdr:ext cx="534377" cy="259045"/>
    <xdr:sp macro="" textlink="">
      <xdr:nvSpPr>
        <xdr:cNvPr id="644" name="テキスト ボックス 643"/>
        <xdr:cNvSpPr txBox="1"/>
      </xdr:nvSpPr>
      <xdr:spPr>
        <a:xfrm>
          <a:off x="14325111" y="134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162182</xdr:rowOff>
    </xdr:from>
    <xdr:to>
      <xdr:col>72</xdr:col>
      <xdr:colOff>38100</xdr:colOff>
      <xdr:row>78</xdr:row>
      <xdr:rowOff>92332</xdr:rowOff>
    </xdr:to>
    <xdr:sp macro="" textlink="">
      <xdr:nvSpPr>
        <xdr:cNvPr id="645" name="楕円 644"/>
        <xdr:cNvSpPr/>
      </xdr:nvSpPr>
      <xdr:spPr>
        <a:xfrm>
          <a:off x="13652500" y="133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83459</xdr:rowOff>
    </xdr:from>
    <xdr:ext cx="534377" cy="259045"/>
    <xdr:sp macro="" textlink="">
      <xdr:nvSpPr>
        <xdr:cNvPr id="646" name="テキスト ボックス 645"/>
        <xdr:cNvSpPr txBox="1"/>
      </xdr:nvSpPr>
      <xdr:spPr>
        <a:xfrm>
          <a:off x="13436111" y="134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148760</xdr:rowOff>
    </xdr:from>
    <xdr:to>
      <xdr:col>67</xdr:col>
      <xdr:colOff>101600</xdr:colOff>
      <xdr:row>78</xdr:row>
      <xdr:rowOff>78910</xdr:rowOff>
    </xdr:to>
    <xdr:sp macro="" textlink="">
      <xdr:nvSpPr>
        <xdr:cNvPr id="647" name="楕円 646"/>
        <xdr:cNvSpPr/>
      </xdr:nvSpPr>
      <xdr:spPr>
        <a:xfrm>
          <a:off x="12763500" y="133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70037</xdr:rowOff>
    </xdr:from>
    <xdr:ext cx="534377" cy="259045"/>
    <xdr:sp macro="" textlink="">
      <xdr:nvSpPr>
        <xdr:cNvPr id="648" name="テキスト ボックス 647"/>
        <xdr:cNvSpPr txBox="1"/>
      </xdr:nvSpPr>
      <xdr:spPr>
        <a:xfrm>
          <a:off x="12547111" y="134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74549</xdr:rowOff>
    </xdr:from>
    <xdr:to>
      <xdr:col>85</xdr:col>
      <xdr:colOff>127000</xdr:colOff>
      <xdr:row>96</xdr:row>
      <xdr:rowOff>62799</xdr:rowOff>
    </xdr:to>
    <xdr:cxnSp macro="">
      <xdr:nvCxnSpPr>
        <xdr:cNvPr id="675" name="直線コネクタ 674"/>
        <xdr:cNvCxnSpPr/>
      </xdr:nvCxnSpPr>
      <xdr:spPr>
        <a:xfrm>
          <a:off x="15481300" y="16362299"/>
          <a:ext cx="838200" cy="1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74549</xdr:rowOff>
    </xdr:from>
    <xdr:to>
      <xdr:col>81</xdr:col>
      <xdr:colOff>50800</xdr:colOff>
      <xdr:row>95</xdr:row>
      <xdr:rowOff>79395</xdr:rowOff>
    </xdr:to>
    <xdr:cxnSp macro="">
      <xdr:nvCxnSpPr>
        <xdr:cNvPr id="678" name="直線コネクタ 677"/>
        <xdr:cNvCxnSpPr/>
      </xdr:nvCxnSpPr>
      <xdr:spPr>
        <a:xfrm flipV="1">
          <a:off x="14592300" y="1636229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79395</xdr:rowOff>
    </xdr:from>
    <xdr:to>
      <xdr:col>76</xdr:col>
      <xdr:colOff>114300</xdr:colOff>
      <xdr:row>95</xdr:row>
      <xdr:rowOff>91968</xdr:rowOff>
    </xdr:to>
    <xdr:cxnSp macro="">
      <xdr:nvCxnSpPr>
        <xdr:cNvPr id="681" name="直線コネクタ 680"/>
        <xdr:cNvCxnSpPr/>
      </xdr:nvCxnSpPr>
      <xdr:spPr>
        <a:xfrm flipV="1">
          <a:off x="13703300" y="1636714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23617</xdr:rowOff>
    </xdr:from>
    <xdr:to>
      <xdr:col>71</xdr:col>
      <xdr:colOff>177800</xdr:colOff>
      <xdr:row>95</xdr:row>
      <xdr:rowOff>91968</xdr:rowOff>
    </xdr:to>
    <xdr:cxnSp macro="">
      <xdr:nvCxnSpPr>
        <xdr:cNvPr id="684" name="直線コネクタ 683"/>
        <xdr:cNvCxnSpPr/>
      </xdr:nvCxnSpPr>
      <xdr:spPr>
        <a:xfrm>
          <a:off x="12814300" y="16311367"/>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133118</xdr:rowOff>
    </xdr:from>
    <xdr:ext cx="469744" cy="259045"/>
    <xdr:sp macro="" textlink="">
      <xdr:nvSpPr>
        <xdr:cNvPr id="686" name="テキスト ボックス 685"/>
        <xdr:cNvSpPr txBox="1"/>
      </xdr:nvSpPr>
      <xdr:spPr>
        <a:xfrm>
          <a:off x="13468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11999</xdr:rowOff>
    </xdr:from>
    <xdr:to>
      <xdr:col>85</xdr:col>
      <xdr:colOff>177800</xdr:colOff>
      <xdr:row>96</xdr:row>
      <xdr:rowOff>113599</xdr:rowOff>
    </xdr:to>
    <xdr:sp macro="" textlink="">
      <xdr:nvSpPr>
        <xdr:cNvPr id="694" name="楕円 693"/>
        <xdr:cNvSpPr/>
      </xdr:nvSpPr>
      <xdr:spPr>
        <a:xfrm>
          <a:off x="16268700" y="16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34876</xdr:rowOff>
    </xdr:from>
    <xdr:ext cx="469744" cy="259045"/>
    <xdr:sp macro="" textlink="">
      <xdr:nvSpPr>
        <xdr:cNvPr id="695" name="積立金該当値テキスト"/>
        <xdr:cNvSpPr txBox="1"/>
      </xdr:nvSpPr>
      <xdr:spPr>
        <a:xfrm>
          <a:off x="16370300" y="1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23749</xdr:rowOff>
    </xdr:from>
    <xdr:to>
      <xdr:col>81</xdr:col>
      <xdr:colOff>101600</xdr:colOff>
      <xdr:row>95</xdr:row>
      <xdr:rowOff>125349</xdr:rowOff>
    </xdr:to>
    <xdr:sp macro="" textlink="">
      <xdr:nvSpPr>
        <xdr:cNvPr id="696" name="楕円 695"/>
        <xdr:cNvSpPr/>
      </xdr:nvSpPr>
      <xdr:spPr>
        <a:xfrm>
          <a:off x="15430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141876</xdr:rowOff>
    </xdr:from>
    <xdr:ext cx="534377" cy="259045"/>
    <xdr:sp macro="" textlink="">
      <xdr:nvSpPr>
        <xdr:cNvPr id="697" name="テキスト ボックス 696"/>
        <xdr:cNvSpPr txBox="1"/>
      </xdr:nvSpPr>
      <xdr:spPr>
        <a:xfrm>
          <a:off x="15214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28595</xdr:rowOff>
    </xdr:from>
    <xdr:to>
      <xdr:col>76</xdr:col>
      <xdr:colOff>165100</xdr:colOff>
      <xdr:row>95</xdr:row>
      <xdr:rowOff>130195</xdr:rowOff>
    </xdr:to>
    <xdr:sp macro="" textlink="">
      <xdr:nvSpPr>
        <xdr:cNvPr id="698" name="楕円 697"/>
        <xdr:cNvSpPr/>
      </xdr:nvSpPr>
      <xdr:spPr>
        <a:xfrm>
          <a:off x="14541500" y="1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146722</xdr:rowOff>
    </xdr:from>
    <xdr:ext cx="534377" cy="259045"/>
    <xdr:sp macro="" textlink="">
      <xdr:nvSpPr>
        <xdr:cNvPr id="699" name="テキスト ボックス 698"/>
        <xdr:cNvSpPr txBox="1"/>
      </xdr:nvSpPr>
      <xdr:spPr>
        <a:xfrm>
          <a:off x="14325111" y="1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41168</xdr:rowOff>
    </xdr:from>
    <xdr:to>
      <xdr:col>72</xdr:col>
      <xdr:colOff>38100</xdr:colOff>
      <xdr:row>95</xdr:row>
      <xdr:rowOff>142768</xdr:rowOff>
    </xdr:to>
    <xdr:sp macro="" textlink="">
      <xdr:nvSpPr>
        <xdr:cNvPr id="700" name="楕円 699"/>
        <xdr:cNvSpPr/>
      </xdr:nvSpPr>
      <xdr:spPr>
        <a:xfrm>
          <a:off x="13652500" y="1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159295</xdr:rowOff>
    </xdr:from>
    <xdr:ext cx="534377" cy="259045"/>
    <xdr:sp macro="" textlink="">
      <xdr:nvSpPr>
        <xdr:cNvPr id="701" name="テキスト ボックス 700"/>
        <xdr:cNvSpPr txBox="1"/>
      </xdr:nvSpPr>
      <xdr:spPr>
        <a:xfrm>
          <a:off x="13436111" y="161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144267</xdr:rowOff>
    </xdr:from>
    <xdr:to>
      <xdr:col>67</xdr:col>
      <xdr:colOff>101600</xdr:colOff>
      <xdr:row>95</xdr:row>
      <xdr:rowOff>74417</xdr:rowOff>
    </xdr:to>
    <xdr:sp macro="" textlink="">
      <xdr:nvSpPr>
        <xdr:cNvPr id="702" name="楕円 701"/>
        <xdr:cNvSpPr/>
      </xdr:nvSpPr>
      <xdr:spPr>
        <a:xfrm>
          <a:off x="12763500" y="162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90944</xdr:rowOff>
    </xdr:from>
    <xdr:ext cx="534377" cy="259045"/>
    <xdr:sp macro="" textlink="">
      <xdr:nvSpPr>
        <xdr:cNvPr id="703" name="テキスト ボックス 702"/>
        <xdr:cNvSpPr txBox="1"/>
      </xdr:nvSpPr>
      <xdr:spPr>
        <a:xfrm>
          <a:off x="12547111" y="160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77470</xdr:rowOff>
    </xdr:from>
    <xdr:to>
      <xdr:col>116</xdr:col>
      <xdr:colOff>63500</xdr:colOff>
      <xdr:row>38</xdr:row>
      <xdr:rowOff>110871</xdr:rowOff>
    </xdr:to>
    <xdr:cxnSp macro="">
      <xdr:nvCxnSpPr>
        <xdr:cNvPr id="732" name="直線コネクタ 731"/>
        <xdr:cNvCxnSpPr/>
      </xdr:nvCxnSpPr>
      <xdr:spPr>
        <a:xfrm>
          <a:off x="21323300" y="6592570"/>
          <a:ext cx="8382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164211</xdr:rowOff>
    </xdr:from>
    <xdr:to>
      <xdr:col>111</xdr:col>
      <xdr:colOff>177800</xdr:colOff>
      <xdr:row>38</xdr:row>
      <xdr:rowOff>77470</xdr:rowOff>
    </xdr:to>
    <xdr:cxnSp macro="">
      <xdr:nvCxnSpPr>
        <xdr:cNvPr id="735" name="直線コネクタ 734"/>
        <xdr:cNvCxnSpPr/>
      </xdr:nvCxnSpPr>
      <xdr:spPr>
        <a:xfrm>
          <a:off x="20434300" y="6507861"/>
          <a:ext cx="88900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164211</xdr:rowOff>
    </xdr:from>
    <xdr:to>
      <xdr:col>107</xdr:col>
      <xdr:colOff>50800</xdr:colOff>
      <xdr:row>38</xdr:row>
      <xdr:rowOff>67691</xdr:rowOff>
    </xdr:to>
    <xdr:cxnSp macro="">
      <xdr:nvCxnSpPr>
        <xdr:cNvPr id="738" name="直線コネクタ 737"/>
        <xdr:cNvCxnSpPr/>
      </xdr:nvCxnSpPr>
      <xdr:spPr>
        <a:xfrm flipV="1">
          <a:off x="19545300" y="6507861"/>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67691</xdr:rowOff>
    </xdr:from>
    <xdr:to>
      <xdr:col>102</xdr:col>
      <xdr:colOff>114300</xdr:colOff>
      <xdr:row>38</xdr:row>
      <xdr:rowOff>80010</xdr:rowOff>
    </xdr:to>
    <xdr:cxnSp macro="">
      <xdr:nvCxnSpPr>
        <xdr:cNvPr id="741" name="直線コネクタ 740"/>
        <xdr:cNvCxnSpPr/>
      </xdr:nvCxnSpPr>
      <xdr:spPr>
        <a:xfrm flipV="1">
          <a:off x="18656300" y="658279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60071</xdr:rowOff>
    </xdr:from>
    <xdr:to>
      <xdr:col>116</xdr:col>
      <xdr:colOff>114300</xdr:colOff>
      <xdr:row>38</xdr:row>
      <xdr:rowOff>161671</xdr:rowOff>
    </xdr:to>
    <xdr:sp macro="" textlink="">
      <xdr:nvSpPr>
        <xdr:cNvPr id="751" name="楕円 750"/>
        <xdr:cNvSpPr/>
      </xdr:nvSpPr>
      <xdr:spPr>
        <a:xfrm>
          <a:off x="22110700" y="65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146448</xdr:rowOff>
    </xdr:from>
    <xdr:ext cx="378565" cy="259045"/>
    <xdr:sp macro="" textlink="">
      <xdr:nvSpPr>
        <xdr:cNvPr id="752" name="投資及び出資金該当値テキスト"/>
        <xdr:cNvSpPr txBox="1"/>
      </xdr:nvSpPr>
      <xdr:spPr>
        <a:xfrm>
          <a:off x="22212300" y="6490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26670</xdr:rowOff>
    </xdr:from>
    <xdr:to>
      <xdr:col>112</xdr:col>
      <xdr:colOff>38100</xdr:colOff>
      <xdr:row>38</xdr:row>
      <xdr:rowOff>128270</xdr:rowOff>
    </xdr:to>
    <xdr:sp macro="" textlink="">
      <xdr:nvSpPr>
        <xdr:cNvPr id="753" name="楕円 752"/>
        <xdr:cNvSpPr/>
      </xdr:nvSpPr>
      <xdr:spPr>
        <a:xfrm>
          <a:off x="21272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119397</xdr:rowOff>
    </xdr:from>
    <xdr:ext cx="469744" cy="259045"/>
    <xdr:sp macro="" textlink="">
      <xdr:nvSpPr>
        <xdr:cNvPr id="754" name="テキスト ボックス 753"/>
        <xdr:cNvSpPr txBox="1"/>
      </xdr:nvSpPr>
      <xdr:spPr>
        <a:xfrm>
          <a:off x="21088428"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113411</xdr:rowOff>
    </xdr:from>
    <xdr:to>
      <xdr:col>107</xdr:col>
      <xdr:colOff>101600</xdr:colOff>
      <xdr:row>38</xdr:row>
      <xdr:rowOff>43561</xdr:rowOff>
    </xdr:to>
    <xdr:sp macro="" textlink="">
      <xdr:nvSpPr>
        <xdr:cNvPr id="755" name="楕円 754"/>
        <xdr:cNvSpPr/>
      </xdr:nvSpPr>
      <xdr:spPr>
        <a:xfrm>
          <a:off x="20383500" y="64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34688</xdr:rowOff>
    </xdr:from>
    <xdr:ext cx="469744" cy="259045"/>
    <xdr:sp macro="" textlink="">
      <xdr:nvSpPr>
        <xdr:cNvPr id="756" name="テキスト ボックス 755"/>
        <xdr:cNvSpPr txBox="1"/>
      </xdr:nvSpPr>
      <xdr:spPr>
        <a:xfrm>
          <a:off x="20199428" y="65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16891</xdr:rowOff>
    </xdr:from>
    <xdr:to>
      <xdr:col>102</xdr:col>
      <xdr:colOff>165100</xdr:colOff>
      <xdr:row>38</xdr:row>
      <xdr:rowOff>118491</xdr:rowOff>
    </xdr:to>
    <xdr:sp macro="" textlink="">
      <xdr:nvSpPr>
        <xdr:cNvPr id="757" name="楕円 756"/>
        <xdr:cNvSpPr/>
      </xdr:nvSpPr>
      <xdr:spPr>
        <a:xfrm>
          <a:off x="19494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109618</xdr:rowOff>
    </xdr:from>
    <xdr:ext cx="469744" cy="259045"/>
    <xdr:sp macro="" textlink="">
      <xdr:nvSpPr>
        <xdr:cNvPr id="758" name="テキスト ボックス 757"/>
        <xdr:cNvSpPr txBox="1"/>
      </xdr:nvSpPr>
      <xdr:spPr>
        <a:xfrm>
          <a:off x="19310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29210</xdr:rowOff>
    </xdr:from>
    <xdr:to>
      <xdr:col>98</xdr:col>
      <xdr:colOff>38100</xdr:colOff>
      <xdr:row>38</xdr:row>
      <xdr:rowOff>130810</xdr:rowOff>
    </xdr:to>
    <xdr:sp macro="" textlink="">
      <xdr:nvSpPr>
        <xdr:cNvPr id="759" name="楕円 758"/>
        <xdr:cNvSpPr/>
      </xdr:nvSpPr>
      <xdr:spPr>
        <a:xfrm>
          <a:off x="18605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121937</xdr:rowOff>
    </xdr:from>
    <xdr:ext cx="469744" cy="259045"/>
    <xdr:sp macro="" textlink="">
      <xdr:nvSpPr>
        <xdr:cNvPr id="760" name="テキスト ボックス 759"/>
        <xdr:cNvSpPr txBox="1"/>
      </xdr:nvSpPr>
      <xdr:spPr>
        <a:xfrm>
          <a:off x="18421428"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122593</xdr:rowOff>
    </xdr:from>
    <xdr:to>
      <xdr:col>116</xdr:col>
      <xdr:colOff>63500</xdr:colOff>
      <xdr:row>58</xdr:row>
      <xdr:rowOff>123622</xdr:rowOff>
    </xdr:to>
    <xdr:cxnSp macro="">
      <xdr:nvCxnSpPr>
        <xdr:cNvPr id="789" name="直線コネクタ 788"/>
        <xdr:cNvCxnSpPr/>
      </xdr:nvCxnSpPr>
      <xdr:spPr>
        <a:xfrm>
          <a:off x="21323300" y="10066693"/>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106820</xdr:rowOff>
    </xdr:from>
    <xdr:to>
      <xdr:col>111</xdr:col>
      <xdr:colOff>177800</xdr:colOff>
      <xdr:row>58</xdr:row>
      <xdr:rowOff>122593</xdr:rowOff>
    </xdr:to>
    <xdr:cxnSp macro="">
      <xdr:nvCxnSpPr>
        <xdr:cNvPr id="792" name="直線コネクタ 791"/>
        <xdr:cNvCxnSpPr/>
      </xdr:nvCxnSpPr>
      <xdr:spPr>
        <a:xfrm>
          <a:off x="20434300" y="10050920"/>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101029</xdr:rowOff>
    </xdr:from>
    <xdr:to>
      <xdr:col>107</xdr:col>
      <xdr:colOff>50800</xdr:colOff>
      <xdr:row>58</xdr:row>
      <xdr:rowOff>106820</xdr:rowOff>
    </xdr:to>
    <xdr:cxnSp macro="">
      <xdr:nvCxnSpPr>
        <xdr:cNvPr id="795" name="直線コネクタ 794"/>
        <xdr:cNvCxnSpPr/>
      </xdr:nvCxnSpPr>
      <xdr:spPr>
        <a:xfrm>
          <a:off x="19545300" y="1004512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74625</xdr:rowOff>
    </xdr:from>
    <xdr:to>
      <xdr:col>102</xdr:col>
      <xdr:colOff>114300</xdr:colOff>
      <xdr:row>58</xdr:row>
      <xdr:rowOff>101029</xdr:rowOff>
    </xdr:to>
    <xdr:cxnSp macro="">
      <xdr:nvCxnSpPr>
        <xdr:cNvPr id="798" name="直線コネクタ 797"/>
        <xdr:cNvCxnSpPr/>
      </xdr:nvCxnSpPr>
      <xdr:spPr>
        <a:xfrm>
          <a:off x="18656300" y="10018725"/>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72822</xdr:rowOff>
    </xdr:from>
    <xdr:to>
      <xdr:col>116</xdr:col>
      <xdr:colOff>114300</xdr:colOff>
      <xdr:row>59</xdr:row>
      <xdr:rowOff>2972</xdr:rowOff>
    </xdr:to>
    <xdr:sp macro="" textlink="">
      <xdr:nvSpPr>
        <xdr:cNvPr id="808" name="楕円 807"/>
        <xdr:cNvSpPr/>
      </xdr:nvSpPr>
      <xdr:spPr>
        <a:xfrm>
          <a:off x="22110700" y="100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159199</xdr:rowOff>
    </xdr:from>
    <xdr:ext cx="469744" cy="259045"/>
    <xdr:sp macro="" textlink="">
      <xdr:nvSpPr>
        <xdr:cNvPr id="809" name="貸付金該当値テキスト"/>
        <xdr:cNvSpPr txBox="1"/>
      </xdr:nvSpPr>
      <xdr:spPr>
        <a:xfrm>
          <a:off x="22212300" y="993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71793</xdr:rowOff>
    </xdr:from>
    <xdr:to>
      <xdr:col>112</xdr:col>
      <xdr:colOff>38100</xdr:colOff>
      <xdr:row>59</xdr:row>
      <xdr:rowOff>1943</xdr:rowOff>
    </xdr:to>
    <xdr:sp macro="" textlink="">
      <xdr:nvSpPr>
        <xdr:cNvPr id="810" name="楕円 809"/>
        <xdr:cNvSpPr/>
      </xdr:nvSpPr>
      <xdr:spPr>
        <a:xfrm>
          <a:off x="21272500" y="100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164520</xdr:rowOff>
    </xdr:from>
    <xdr:ext cx="469744" cy="259045"/>
    <xdr:sp macro="" textlink="">
      <xdr:nvSpPr>
        <xdr:cNvPr id="811" name="テキスト ボックス 810"/>
        <xdr:cNvSpPr txBox="1"/>
      </xdr:nvSpPr>
      <xdr:spPr>
        <a:xfrm>
          <a:off x="21088428" y="101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56020</xdr:rowOff>
    </xdr:from>
    <xdr:to>
      <xdr:col>107</xdr:col>
      <xdr:colOff>101600</xdr:colOff>
      <xdr:row>58</xdr:row>
      <xdr:rowOff>157620</xdr:rowOff>
    </xdr:to>
    <xdr:sp macro="" textlink="">
      <xdr:nvSpPr>
        <xdr:cNvPr id="812" name="楕円 811"/>
        <xdr:cNvSpPr/>
      </xdr:nvSpPr>
      <xdr:spPr>
        <a:xfrm>
          <a:off x="20383500" y="100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148747</xdr:rowOff>
    </xdr:from>
    <xdr:ext cx="469744" cy="259045"/>
    <xdr:sp macro="" textlink="">
      <xdr:nvSpPr>
        <xdr:cNvPr id="813" name="テキスト ボックス 812"/>
        <xdr:cNvSpPr txBox="1"/>
      </xdr:nvSpPr>
      <xdr:spPr>
        <a:xfrm>
          <a:off x="20199428" y="1009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50229</xdr:rowOff>
    </xdr:from>
    <xdr:to>
      <xdr:col>102</xdr:col>
      <xdr:colOff>165100</xdr:colOff>
      <xdr:row>58</xdr:row>
      <xdr:rowOff>151829</xdr:rowOff>
    </xdr:to>
    <xdr:sp macro="" textlink="">
      <xdr:nvSpPr>
        <xdr:cNvPr id="814" name="楕円 813"/>
        <xdr:cNvSpPr/>
      </xdr:nvSpPr>
      <xdr:spPr>
        <a:xfrm>
          <a:off x="19494500" y="9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142956</xdr:rowOff>
    </xdr:from>
    <xdr:ext cx="469744" cy="259045"/>
    <xdr:sp macro="" textlink="">
      <xdr:nvSpPr>
        <xdr:cNvPr id="815" name="テキスト ボックス 814"/>
        <xdr:cNvSpPr txBox="1"/>
      </xdr:nvSpPr>
      <xdr:spPr>
        <a:xfrm>
          <a:off x="19310428" y="1008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23825</xdr:rowOff>
    </xdr:from>
    <xdr:to>
      <xdr:col>98</xdr:col>
      <xdr:colOff>38100</xdr:colOff>
      <xdr:row>58</xdr:row>
      <xdr:rowOff>125425</xdr:rowOff>
    </xdr:to>
    <xdr:sp macro="" textlink="">
      <xdr:nvSpPr>
        <xdr:cNvPr id="816" name="楕円 815"/>
        <xdr:cNvSpPr/>
      </xdr:nvSpPr>
      <xdr:spPr>
        <a:xfrm>
          <a:off x="18605500" y="99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116552</xdr:rowOff>
    </xdr:from>
    <xdr:ext cx="469744" cy="259045"/>
    <xdr:sp macro="" textlink="">
      <xdr:nvSpPr>
        <xdr:cNvPr id="817" name="テキスト ボックス 816"/>
        <xdr:cNvSpPr txBox="1"/>
      </xdr:nvSpPr>
      <xdr:spPr>
        <a:xfrm>
          <a:off x="18421428" y="100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96233</xdr:rowOff>
    </xdr:from>
    <xdr:to>
      <xdr:col>116</xdr:col>
      <xdr:colOff>63500</xdr:colOff>
      <xdr:row>78</xdr:row>
      <xdr:rowOff>110407</xdr:rowOff>
    </xdr:to>
    <xdr:cxnSp macro="">
      <xdr:nvCxnSpPr>
        <xdr:cNvPr id="849" name="直線コネクタ 848"/>
        <xdr:cNvCxnSpPr/>
      </xdr:nvCxnSpPr>
      <xdr:spPr>
        <a:xfrm flipV="1">
          <a:off x="21323300" y="13469333"/>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90486</xdr:rowOff>
    </xdr:from>
    <xdr:to>
      <xdr:col>111</xdr:col>
      <xdr:colOff>177800</xdr:colOff>
      <xdr:row>78</xdr:row>
      <xdr:rowOff>110407</xdr:rowOff>
    </xdr:to>
    <xdr:cxnSp macro="">
      <xdr:nvCxnSpPr>
        <xdr:cNvPr id="852" name="直線コネクタ 851"/>
        <xdr:cNvCxnSpPr/>
      </xdr:nvCxnSpPr>
      <xdr:spPr>
        <a:xfrm>
          <a:off x="20434300" y="13463586"/>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90486</xdr:rowOff>
    </xdr:from>
    <xdr:to>
      <xdr:col>107</xdr:col>
      <xdr:colOff>50800</xdr:colOff>
      <xdr:row>78</xdr:row>
      <xdr:rowOff>145546</xdr:rowOff>
    </xdr:to>
    <xdr:cxnSp macro="">
      <xdr:nvCxnSpPr>
        <xdr:cNvPr id="855" name="直線コネクタ 854"/>
        <xdr:cNvCxnSpPr/>
      </xdr:nvCxnSpPr>
      <xdr:spPr>
        <a:xfrm flipV="1">
          <a:off x="19545300" y="13463586"/>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145546</xdr:rowOff>
    </xdr:from>
    <xdr:to>
      <xdr:col>102</xdr:col>
      <xdr:colOff>114300</xdr:colOff>
      <xdr:row>78</xdr:row>
      <xdr:rowOff>170855</xdr:rowOff>
    </xdr:to>
    <xdr:cxnSp macro="">
      <xdr:nvCxnSpPr>
        <xdr:cNvPr id="858" name="直線コネクタ 857"/>
        <xdr:cNvCxnSpPr/>
      </xdr:nvCxnSpPr>
      <xdr:spPr>
        <a:xfrm flipV="1">
          <a:off x="18656300" y="13518646"/>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45433</xdr:rowOff>
    </xdr:from>
    <xdr:to>
      <xdr:col>116</xdr:col>
      <xdr:colOff>114300</xdr:colOff>
      <xdr:row>78</xdr:row>
      <xdr:rowOff>147033</xdr:rowOff>
    </xdr:to>
    <xdr:sp macro="" textlink="">
      <xdr:nvSpPr>
        <xdr:cNvPr id="868" name="楕円 867"/>
        <xdr:cNvSpPr/>
      </xdr:nvSpPr>
      <xdr:spPr>
        <a:xfrm>
          <a:off x="22110700" y="134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131810</xdr:rowOff>
    </xdr:from>
    <xdr:ext cx="534377" cy="259045"/>
    <xdr:sp macro="" textlink="">
      <xdr:nvSpPr>
        <xdr:cNvPr id="869" name="繰出金該当値テキスト"/>
        <xdr:cNvSpPr txBox="1"/>
      </xdr:nvSpPr>
      <xdr:spPr>
        <a:xfrm>
          <a:off x="22212300" y="133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59607</xdr:rowOff>
    </xdr:from>
    <xdr:to>
      <xdr:col>112</xdr:col>
      <xdr:colOff>38100</xdr:colOff>
      <xdr:row>78</xdr:row>
      <xdr:rowOff>161207</xdr:rowOff>
    </xdr:to>
    <xdr:sp macro="" textlink="">
      <xdr:nvSpPr>
        <xdr:cNvPr id="870" name="楕円 869"/>
        <xdr:cNvSpPr/>
      </xdr:nvSpPr>
      <xdr:spPr>
        <a:xfrm>
          <a:off x="21272500" y="134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152334</xdr:rowOff>
    </xdr:from>
    <xdr:ext cx="534377" cy="259045"/>
    <xdr:sp macro="" textlink="">
      <xdr:nvSpPr>
        <xdr:cNvPr id="871" name="テキスト ボックス 870"/>
        <xdr:cNvSpPr txBox="1"/>
      </xdr:nvSpPr>
      <xdr:spPr>
        <a:xfrm>
          <a:off x="21056111" y="135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39686</xdr:rowOff>
    </xdr:from>
    <xdr:to>
      <xdr:col>107</xdr:col>
      <xdr:colOff>101600</xdr:colOff>
      <xdr:row>78</xdr:row>
      <xdr:rowOff>141286</xdr:rowOff>
    </xdr:to>
    <xdr:sp macro="" textlink="">
      <xdr:nvSpPr>
        <xdr:cNvPr id="872" name="楕円 871"/>
        <xdr:cNvSpPr/>
      </xdr:nvSpPr>
      <xdr:spPr>
        <a:xfrm>
          <a:off x="20383500" y="134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132413</xdr:rowOff>
    </xdr:from>
    <xdr:ext cx="534377" cy="259045"/>
    <xdr:sp macro="" textlink="">
      <xdr:nvSpPr>
        <xdr:cNvPr id="873" name="テキスト ボックス 872"/>
        <xdr:cNvSpPr txBox="1"/>
      </xdr:nvSpPr>
      <xdr:spPr>
        <a:xfrm>
          <a:off x="20167111" y="135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94746</xdr:rowOff>
    </xdr:from>
    <xdr:to>
      <xdr:col>102</xdr:col>
      <xdr:colOff>165100</xdr:colOff>
      <xdr:row>79</xdr:row>
      <xdr:rowOff>24896</xdr:rowOff>
    </xdr:to>
    <xdr:sp macro="" textlink="">
      <xdr:nvSpPr>
        <xdr:cNvPr id="874" name="楕円 873"/>
        <xdr:cNvSpPr/>
      </xdr:nvSpPr>
      <xdr:spPr>
        <a:xfrm>
          <a:off x="19494500" y="13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16023</xdr:rowOff>
    </xdr:from>
    <xdr:ext cx="534377" cy="259045"/>
    <xdr:sp macro="" textlink="">
      <xdr:nvSpPr>
        <xdr:cNvPr id="875" name="テキスト ボックス 874"/>
        <xdr:cNvSpPr txBox="1"/>
      </xdr:nvSpPr>
      <xdr:spPr>
        <a:xfrm>
          <a:off x="19278111" y="1356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120055</xdr:rowOff>
    </xdr:from>
    <xdr:to>
      <xdr:col>98</xdr:col>
      <xdr:colOff>38100</xdr:colOff>
      <xdr:row>79</xdr:row>
      <xdr:rowOff>50205</xdr:rowOff>
    </xdr:to>
    <xdr:sp macro="" textlink="">
      <xdr:nvSpPr>
        <xdr:cNvPr id="876" name="楕円 875"/>
        <xdr:cNvSpPr/>
      </xdr:nvSpPr>
      <xdr:spPr>
        <a:xfrm>
          <a:off x="18605500" y="134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41332</xdr:rowOff>
    </xdr:from>
    <xdr:ext cx="534377" cy="259045"/>
    <xdr:sp macro="" textlink="">
      <xdr:nvSpPr>
        <xdr:cNvPr id="877" name="テキスト ボックス 876"/>
        <xdr:cNvSpPr txBox="1"/>
      </xdr:nvSpPr>
      <xdr:spPr>
        <a:xfrm>
          <a:off x="18389111" y="135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314,009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73,070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％の増となっている。これは、臨時福祉給付金（経済対策分）の実施に伴う増、利用者数の増に伴う障がい児通所給付費、障がい福祉サービス費の増等によるものである。平成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臨時福祉給付金の減等により前年度と比較して減となったものの、年々増加傾向である。しかしながら、生活保護及び障がい者等の社会福祉に係る扶助費が他の類似団体と比較して低いため、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50,848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事業として整備したこども発達センターの整備運営費、岡崎駅東地区の整備事業費等、新規整備に係る普通建設事業費が増になっていること等が要因であり、前年度と比較すると</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％の増となっている。今後も第６次総合計画の後期計画（平成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年度）に基づく大規模事業の実施に伴う普通建設費の増が見込まれることから、事業の必要性を十分精査し、後年度の財政負担が過大とならないよう健全な財政運営に努める。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386,763
376,027
387.20
127,200,742
121,447,254
4,732,575
74,216,656
61,664,715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115207</xdr:rowOff>
    </xdr:from>
    <xdr:to>
      <xdr:col>24</xdr:col>
      <xdr:colOff>63500</xdr:colOff>
      <xdr:row>36</xdr:row>
      <xdr:rowOff>84183</xdr:rowOff>
    </xdr:to>
    <xdr:cxnSp macro="">
      <xdr:nvCxnSpPr>
        <xdr:cNvPr id="63" name="直線コネクタ 62"/>
        <xdr:cNvCxnSpPr/>
      </xdr:nvCxnSpPr>
      <xdr:spPr>
        <a:xfrm flipV="1">
          <a:off x="3797300" y="6115957"/>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59690</xdr:rowOff>
    </xdr:from>
    <xdr:to>
      <xdr:col>19</xdr:col>
      <xdr:colOff>177800</xdr:colOff>
      <xdr:row>36</xdr:row>
      <xdr:rowOff>84183</xdr:rowOff>
    </xdr:to>
    <xdr:cxnSp macro="">
      <xdr:nvCxnSpPr>
        <xdr:cNvPr id="66" name="直線コネクタ 65"/>
        <xdr:cNvCxnSpPr/>
      </xdr:nvCxnSpPr>
      <xdr:spPr>
        <a:xfrm>
          <a:off x="2908300" y="606044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36</xdr:row>
      <xdr:rowOff>3628</xdr:rowOff>
    </xdr:to>
    <xdr:cxnSp macro="">
      <xdr:nvCxnSpPr>
        <xdr:cNvPr id="69" name="直線コネクタ 68"/>
        <xdr:cNvCxnSpPr/>
      </xdr:nvCxnSpPr>
      <xdr:spPr>
        <a:xfrm flipV="1">
          <a:off x="2019300" y="6060440"/>
          <a:ext cx="8890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156573</xdr:rowOff>
    </xdr:from>
    <xdr:to>
      <xdr:col>10</xdr:col>
      <xdr:colOff>114300</xdr:colOff>
      <xdr:row>36</xdr:row>
      <xdr:rowOff>3628</xdr:rowOff>
    </xdr:to>
    <xdr:cxnSp macro="">
      <xdr:nvCxnSpPr>
        <xdr:cNvPr id="72" name="直線コネクタ 71"/>
        <xdr:cNvCxnSpPr/>
      </xdr:nvCxnSpPr>
      <xdr:spPr>
        <a:xfrm>
          <a:off x="1130300" y="615732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64407</xdr:rowOff>
    </xdr:from>
    <xdr:to>
      <xdr:col>24</xdr:col>
      <xdr:colOff>114300</xdr:colOff>
      <xdr:row>35</xdr:row>
      <xdr:rowOff>166007</xdr:rowOff>
    </xdr:to>
    <xdr:sp macro="" textlink="">
      <xdr:nvSpPr>
        <xdr:cNvPr id="82" name="楕円 81"/>
        <xdr:cNvSpPr/>
      </xdr:nvSpPr>
      <xdr:spPr>
        <a:xfrm>
          <a:off x="45847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42834</xdr:rowOff>
    </xdr:from>
    <xdr:ext cx="469744" cy="259045"/>
    <xdr:sp macro="" textlink="">
      <xdr:nvSpPr>
        <xdr:cNvPr id="83" name="議会費該当値テキスト"/>
        <xdr:cNvSpPr txBox="1"/>
      </xdr:nvSpPr>
      <xdr:spPr>
        <a:xfrm>
          <a:off x="4686300"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33383</xdr:rowOff>
    </xdr:from>
    <xdr:to>
      <xdr:col>20</xdr:col>
      <xdr:colOff>38100</xdr:colOff>
      <xdr:row>36</xdr:row>
      <xdr:rowOff>134983</xdr:rowOff>
    </xdr:to>
    <xdr:sp macro="" textlink="">
      <xdr:nvSpPr>
        <xdr:cNvPr id="84" name="楕円 83"/>
        <xdr:cNvSpPr/>
      </xdr:nvSpPr>
      <xdr:spPr>
        <a:xfrm>
          <a:off x="3746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126110</xdr:rowOff>
    </xdr:from>
    <xdr:ext cx="469744" cy="259045"/>
    <xdr:sp macro="" textlink="">
      <xdr:nvSpPr>
        <xdr:cNvPr id="85" name="テキスト ボックス 84"/>
        <xdr:cNvSpPr txBox="1"/>
      </xdr:nvSpPr>
      <xdr:spPr>
        <a:xfrm>
          <a:off x="3562428"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xdr:rowOff>
    </xdr:from>
    <xdr:to>
      <xdr:col>15</xdr:col>
      <xdr:colOff>101600</xdr:colOff>
      <xdr:row>35</xdr:row>
      <xdr:rowOff>110490</xdr:rowOff>
    </xdr:to>
    <xdr:sp macro="" textlink="">
      <xdr:nvSpPr>
        <xdr:cNvPr id="86" name="楕円 85"/>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101617</xdr:rowOff>
    </xdr:from>
    <xdr:ext cx="469744" cy="259045"/>
    <xdr:sp macro="" textlink="">
      <xdr:nvSpPr>
        <xdr:cNvPr id="87" name="テキスト ボックス 86"/>
        <xdr:cNvSpPr txBox="1"/>
      </xdr:nvSpPr>
      <xdr:spPr>
        <a:xfrm>
          <a:off x="2673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124278</xdr:rowOff>
    </xdr:from>
    <xdr:to>
      <xdr:col>10</xdr:col>
      <xdr:colOff>165100</xdr:colOff>
      <xdr:row>36</xdr:row>
      <xdr:rowOff>54428</xdr:rowOff>
    </xdr:to>
    <xdr:sp macro="" textlink="">
      <xdr:nvSpPr>
        <xdr:cNvPr id="88" name="楕円 87"/>
        <xdr:cNvSpPr/>
      </xdr:nvSpPr>
      <xdr:spPr>
        <a:xfrm>
          <a:off x="1968500" y="6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45555</xdr:rowOff>
    </xdr:from>
    <xdr:ext cx="469744" cy="259045"/>
    <xdr:sp macro="" textlink="">
      <xdr:nvSpPr>
        <xdr:cNvPr id="89" name="テキスト ボックス 88"/>
        <xdr:cNvSpPr txBox="1"/>
      </xdr:nvSpPr>
      <xdr:spPr>
        <a:xfrm>
          <a:off x="1784428"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105773</xdr:rowOff>
    </xdr:from>
    <xdr:to>
      <xdr:col>6</xdr:col>
      <xdr:colOff>38100</xdr:colOff>
      <xdr:row>36</xdr:row>
      <xdr:rowOff>35923</xdr:rowOff>
    </xdr:to>
    <xdr:sp macro="" textlink="">
      <xdr:nvSpPr>
        <xdr:cNvPr id="90" name="楕円 89"/>
        <xdr:cNvSpPr/>
      </xdr:nvSpPr>
      <xdr:spPr>
        <a:xfrm>
          <a:off x="1079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27050</xdr:rowOff>
    </xdr:from>
    <xdr:ext cx="469744" cy="259045"/>
    <xdr:sp macro="" textlink="">
      <xdr:nvSpPr>
        <xdr:cNvPr id="91" name="テキスト ボックス 90"/>
        <xdr:cNvSpPr txBox="1"/>
      </xdr:nvSpPr>
      <xdr:spPr>
        <a:xfrm>
          <a:off x="895428" y="619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42578</xdr:rowOff>
    </xdr:from>
    <xdr:to>
      <xdr:col>24</xdr:col>
      <xdr:colOff>63500</xdr:colOff>
      <xdr:row>56</xdr:row>
      <xdr:rowOff>171377</xdr:rowOff>
    </xdr:to>
    <xdr:cxnSp macro="">
      <xdr:nvCxnSpPr>
        <xdr:cNvPr id="123" name="直線コネクタ 122"/>
        <xdr:cNvCxnSpPr/>
      </xdr:nvCxnSpPr>
      <xdr:spPr>
        <a:xfrm>
          <a:off x="3797300" y="9472328"/>
          <a:ext cx="838200" cy="30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42578</xdr:rowOff>
    </xdr:from>
    <xdr:to>
      <xdr:col>19</xdr:col>
      <xdr:colOff>177800</xdr:colOff>
      <xdr:row>56</xdr:row>
      <xdr:rowOff>98682</xdr:rowOff>
    </xdr:to>
    <xdr:cxnSp macro="">
      <xdr:nvCxnSpPr>
        <xdr:cNvPr id="126" name="直線コネクタ 125"/>
        <xdr:cNvCxnSpPr/>
      </xdr:nvCxnSpPr>
      <xdr:spPr>
        <a:xfrm flipV="1">
          <a:off x="2908300" y="9472328"/>
          <a:ext cx="889000" cy="22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98682</xdr:rowOff>
    </xdr:from>
    <xdr:to>
      <xdr:col>15</xdr:col>
      <xdr:colOff>50800</xdr:colOff>
      <xdr:row>57</xdr:row>
      <xdr:rowOff>78402</xdr:rowOff>
    </xdr:to>
    <xdr:cxnSp macro="">
      <xdr:nvCxnSpPr>
        <xdr:cNvPr id="129" name="直線コネクタ 128"/>
        <xdr:cNvCxnSpPr/>
      </xdr:nvCxnSpPr>
      <xdr:spPr>
        <a:xfrm flipV="1">
          <a:off x="2019300" y="9699882"/>
          <a:ext cx="889000" cy="15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56848</xdr:rowOff>
    </xdr:from>
    <xdr:to>
      <xdr:col>10</xdr:col>
      <xdr:colOff>114300</xdr:colOff>
      <xdr:row>57</xdr:row>
      <xdr:rowOff>78402</xdr:rowOff>
    </xdr:to>
    <xdr:cxnSp macro="">
      <xdr:nvCxnSpPr>
        <xdr:cNvPr id="132" name="直線コネクタ 131"/>
        <xdr:cNvCxnSpPr/>
      </xdr:nvCxnSpPr>
      <xdr:spPr>
        <a:xfrm>
          <a:off x="1130300" y="9658048"/>
          <a:ext cx="889000" cy="19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120577</xdr:rowOff>
    </xdr:from>
    <xdr:to>
      <xdr:col>24</xdr:col>
      <xdr:colOff>114300</xdr:colOff>
      <xdr:row>57</xdr:row>
      <xdr:rowOff>50727</xdr:rowOff>
    </xdr:to>
    <xdr:sp macro="" textlink="">
      <xdr:nvSpPr>
        <xdr:cNvPr id="142" name="楕円 141"/>
        <xdr:cNvSpPr/>
      </xdr:nvSpPr>
      <xdr:spPr>
        <a:xfrm>
          <a:off x="4584700" y="972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99004</xdr:rowOff>
    </xdr:from>
    <xdr:ext cx="534377" cy="259045"/>
    <xdr:sp macro="" textlink="">
      <xdr:nvSpPr>
        <xdr:cNvPr id="143" name="総務費該当値テキスト"/>
        <xdr:cNvSpPr txBox="1"/>
      </xdr:nvSpPr>
      <xdr:spPr>
        <a:xfrm>
          <a:off x="4686300" y="970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163228</xdr:rowOff>
    </xdr:from>
    <xdr:to>
      <xdr:col>20</xdr:col>
      <xdr:colOff>38100</xdr:colOff>
      <xdr:row>55</xdr:row>
      <xdr:rowOff>93378</xdr:rowOff>
    </xdr:to>
    <xdr:sp macro="" textlink="">
      <xdr:nvSpPr>
        <xdr:cNvPr id="144" name="楕円 143"/>
        <xdr:cNvSpPr/>
      </xdr:nvSpPr>
      <xdr:spPr>
        <a:xfrm>
          <a:off x="3746500" y="94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109905</xdr:rowOff>
    </xdr:from>
    <xdr:ext cx="534377" cy="259045"/>
    <xdr:sp macro="" textlink="">
      <xdr:nvSpPr>
        <xdr:cNvPr id="145" name="テキスト ボックス 144"/>
        <xdr:cNvSpPr txBox="1"/>
      </xdr:nvSpPr>
      <xdr:spPr>
        <a:xfrm>
          <a:off x="3530111" y="91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47882</xdr:rowOff>
    </xdr:from>
    <xdr:to>
      <xdr:col>15</xdr:col>
      <xdr:colOff>101600</xdr:colOff>
      <xdr:row>56</xdr:row>
      <xdr:rowOff>149482</xdr:rowOff>
    </xdr:to>
    <xdr:sp macro="" textlink="">
      <xdr:nvSpPr>
        <xdr:cNvPr id="146" name="楕円 145"/>
        <xdr:cNvSpPr/>
      </xdr:nvSpPr>
      <xdr:spPr>
        <a:xfrm>
          <a:off x="2857500" y="96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140609</xdr:rowOff>
    </xdr:from>
    <xdr:ext cx="534377" cy="259045"/>
    <xdr:sp macro="" textlink="">
      <xdr:nvSpPr>
        <xdr:cNvPr id="147" name="テキスト ボックス 146"/>
        <xdr:cNvSpPr txBox="1"/>
      </xdr:nvSpPr>
      <xdr:spPr>
        <a:xfrm>
          <a:off x="2641111" y="974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27602</xdr:rowOff>
    </xdr:from>
    <xdr:to>
      <xdr:col>10</xdr:col>
      <xdr:colOff>165100</xdr:colOff>
      <xdr:row>57</xdr:row>
      <xdr:rowOff>129202</xdr:rowOff>
    </xdr:to>
    <xdr:sp macro="" textlink="">
      <xdr:nvSpPr>
        <xdr:cNvPr id="148" name="楕円 147"/>
        <xdr:cNvSpPr/>
      </xdr:nvSpPr>
      <xdr:spPr>
        <a:xfrm>
          <a:off x="19685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120329</xdr:rowOff>
    </xdr:from>
    <xdr:ext cx="534377" cy="259045"/>
    <xdr:sp macro="" textlink="">
      <xdr:nvSpPr>
        <xdr:cNvPr id="149" name="テキスト ボックス 148"/>
        <xdr:cNvSpPr txBox="1"/>
      </xdr:nvSpPr>
      <xdr:spPr>
        <a:xfrm>
          <a:off x="1752111" y="98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6048</xdr:rowOff>
    </xdr:from>
    <xdr:to>
      <xdr:col>6</xdr:col>
      <xdr:colOff>38100</xdr:colOff>
      <xdr:row>56</xdr:row>
      <xdr:rowOff>107648</xdr:rowOff>
    </xdr:to>
    <xdr:sp macro="" textlink="">
      <xdr:nvSpPr>
        <xdr:cNvPr id="150" name="楕円 149"/>
        <xdr:cNvSpPr/>
      </xdr:nvSpPr>
      <xdr:spPr>
        <a:xfrm>
          <a:off x="1079500" y="96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98775</xdr:rowOff>
    </xdr:from>
    <xdr:ext cx="534377" cy="259045"/>
    <xdr:sp macro="" textlink="">
      <xdr:nvSpPr>
        <xdr:cNvPr id="151" name="テキスト ボックス 150"/>
        <xdr:cNvSpPr txBox="1"/>
      </xdr:nvSpPr>
      <xdr:spPr>
        <a:xfrm>
          <a:off x="863111" y="96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67190</xdr:rowOff>
    </xdr:from>
    <xdr:to>
      <xdr:col>24</xdr:col>
      <xdr:colOff>62865</xdr:colOff>
      <xdr:row>77</xdr:row>
      <xdr:rowOff>138579</xdr:rowOff>
    </xdr:to>
    <xdr:cxnSp macro="">
      <xdr:nvCxnSpPr>
        <xdr:cNvPr id="178" name="直線コネクタ 177"/>
        <xdr:cNvCxnSpPr/>
      </xdr:nvCxnSpPr>
      <xdr:spPr>
        <a:xfrm flipV="1">
          <a:off x="4633595" y="12068690"/>
          <a:ext cx="1270" cy="127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142406</xdr:rowOff>
    </xdr:from>
    <xdr:ext cx="599010" cy="259045"/>
    <xdr:sp macro="" textlink="">
      <xdr:nvSpPr>
        <xdr:cNvPr id="179" name="民生費最小値テキスト"/>
        <xdr:cNvSpPr txBox="1"/>
      </xdr:nvSpPr>
      <xdr:spPr>
        <a:xfrm>
          <a:off x="4686300" y="1334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138579</xdr:rowOff>
    </xdr:from>
    <xdr:to>
      <xdr:col>24</xdr:col>
      <xdr:colOff>152400</xdr:colOff>
      <xdr:row>77</xdr:row>
      <xdr:rowOff>138579</xdr:rowOff>
    </xdr:to>
    <xdr:cxnSp macro="">
      <xdr:nvCxnSpPr>
        <xdr:cNvPr id="180" name="直線コネクタ 179"/>
        <xdr:cNvCxnSpPr/>
      </xdr:nvCxnSpPr>
      <xdr:spPr>
        <a:xfrm>
          <a:off x="4546600" y="13340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13867</xdr:rowOff>
    </xdr:from>
    <xdr:ext cx="599010" cy="259045"/>
    <xdr:sp macro="" textlink="">
      <xdr:nvSpPr>
        <xdr:cNvPr id="181" name="民生費最大値テキスト"/>
        <xdr:cNvSpPr txBox="1"/>
      </xdr:nvSpPr>
      <xdr:spPr>
        <a:xfrm>
          <a:off x="4686300" y="1184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67190</xdr:rowOff>
    </xdr:from>
    <xdr:to>
      <xdr:col>24</xdr:col>
      <xdr:colOff>152400</xdr:colOff>
      <xdr:row>70</xdr:row>
      <xdr:rowOff>67190</xdr:rowOff>
    </xdr:to>
    <xdr:cxnSp macro="">
      <xdr:nvCxnSpPr>
        <xdr:cNvPr id="182" name="直線コネクタ 181"/>
        <xdr:cNvCxnSpPr/>
      </xdr:nvCxnSpPr>
      <xdr:spPr>
        <a:xfrm>
          <a:off x="4546600" y="1206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138579</xdr:rowOff>
    </xdr:from>
    <xdr:to>
      <xdr:col>24</xdr:col>
      <xdr:colOff>63500</xdr:colOff>
      <xdr:row>78</xdr:row>
      <xdr:rowOff>22623</xdr:rowOff>
    </xdr:to>
    <xdr:cxnSp macro="">
      <xdr:nvCxnSpPr>
        <xdr:cNvPr id="183" name="直線コネクタ 182"/>
        <xdr:cNvCxnSpPr/>
      </xdr:nvCxnSpPr>
      <xdr:spPr>
        <a:xfrm flipV="1">
          <a:off x="3797300" y="13340229"/>
          <a:ext cx="838200" cy="5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139231</xdr:rowOff>
    </xdr:from>
    <xdr:ext cx="599010" cy="259045"/>
    <xdr:sp macro="" textlink="">
      <xdr:nvSpPr>
        <xdr:cNvPr id="184" name="民生費平均値テキスト"/>
        <xdr:cNvSpPr txBox="1"/>
      </xdr:nvSpPr>
      <xdr:spPr>
        <a:xfrm>
          <a:off x="4686300" y="12655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116354</xdr:rowOff>
    </xdr:from>
    <xdr:to>
      <xdr:col>24</xdr:col>
      <xdr:colOff>114300</xdr:colOff>
      <xdr:row>75</xdr:row>
      <xdr:rowOff>46504</xdr:rowOff>
    </xdr:to>
    <xdr:sp macro="" textlink="">
      <xdr:nvSpPr>
        <xdr:cNvPr id="185" name="フローチャート: 判断 184"/>
        <xdr:cNvSpPr/>
      </xdr:nvSpPr>
      <xdr:spPr>
        <a:xfrm>
          <a:off x="45847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22623</xdr:rowOff>
    </xdr:from>
    <xdr:to>
      <xdr:col>19</xdr:col>
      <xdr:colOff>177800</xdr:colOff>
      <xdr:row>78</xdr:row>
      <xdr:rowOff>42230</xdr:rowOff>
    </xdr:to>
    <xdr:cxnSp macro="">
      <xdr:nvCxnSpPr>
        <xdr:cNvPr id="186" name="直線コネクタ 185"/>
        <xdr:cNvCxnSpPr/>
      </xdr:nvCxnSpPr>
      <xdr:spPr>
        <a:xfrm flipV="1">
          <a:off x="2908300" y="13395723"/>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127414</xdr:rowOff>
    </xdr:from>
    <xdr:to>
      <xdr:col>20</xdr:col>
      <xdr:colOff>38100</xdr:colOff>
      <xdr:row>75</xdr:row>
      <xdr:rowOff>57564</xdr:rowOff>
    </xdr:to>
    <xdr:sp macro="" textlink="">
      <xdr:nvSpPr>
        <xdr:cNvPr id="187" name="フローチャート: 判断 186"/>
        <xdr:cNvSpPr/>
      </xdr:nvSpPr>
      <xdr:spPr>
        <a:xfrm>
          <a:off x="3746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74091</xdr:rowOff>
    </xdr:from>
    <xdr:ext cx="599010" cy="259045"/>
    <xdr:sp macro="" textlink="">
      <xdr:nvSpPr>
        <xdr:cNvPr id="188" name="テキスト ボックス 187"/>
        <xdr:cNvSpPr txBox="1"/>
      </xdr:nvSpPr>
      <xdr:spPr>
        <a:xfrm>
          <a:off x="3497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42230</xdr:rowOff>
    </xdr:from>
    <xdr:to>
      <xdr:col>15</xdr:col>
      <xdr:colOff>50800</xdr:colOff>
      <xdr:row>78</xdr:row>
      <xdr:rowOff>54628</xdr:rowOff>
    </xdr:to>
    <xdr:cxnSp macro="">
      <xdr:nvCxnSpPr>
        <xdr:cNvPr id="189" name="直線コネクタ 188"/>
        <xdr:cNvCxnSpPr/>
      </xdr:nvCxnSpPr>
      <xdr:spPr>
        <a:xfrm flipV="1">
          <a:off x="2019300" y="13415330"/>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26035</xdr:rowOff>
    </xdr:from>
    <xdr:to>
      <xdr:col>15</xdr:col>
      <xdr:colOff>101600</xdr:colOff>
      <xdr:row>75</xdr:row>
      <xdr:rowOff>127635</xdr:rowOff>
    </xdr:to>
    <xdr:sp macro="" textlink="">
      <xdr:nvSpPr>
        <xdr:cNvPr id="190" name="フローチャート: 判断 189"/>
        <xdr:cNvSpPr/>
      </xdr:nvSpPr>
      <xdr:spPr>
        <a:xfrm>
          <a:off x="2857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144162</xdr:rowOff>
    </xdr:from>
    <xdr:ext cx="599010" cy="259045"/>
    <xdr:sp macro="" textlink="">
      <xdr:nvSpPr>
        <xdr:cNvPr id="191" name="テキスト ボックス 190"/>
        <xdr:cNvSpPr txBox="1"/>
      </xdr:nvSpPr>
      <xdr:spPr>
        <a:xfrm>
          <a:off x="2608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54628</xdr:rowOff>
    </xdr:from>
    <xdr:to>
      <xdr:col>10</xdr:col>
      <xdr:colOff>114300</xdr:colOff>
      <xdr:row>78</xdr:row>
      <xdr:rowOff>110919</xdr:rowOff>
    </xdr:to>
    <xdr:cxnSp macro="">
      <xdr:nvCxnSpPr>
        <xdr:cNvPr id="192" name="直線コネクタ 191"/>
        <xdr:cNvCxnSpPr/>
      </xdr:nvCxnSpPr>
      <xdr:spPr>
        <a:xfrm flipV="1">
          <a:off x="1130300" y="13427728"/>
          <a:ext cx="889000" cy="5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59269</xdr:rowOff>
    </xdr:from>
    <xdr:to>
      <xdr:col>10</xdr:col>
      <xdr:colOff>165100</xdr:colOff>
      <xdr:row>75</xdr:row>
      <xdr:rowOff>160869</xdr:rowOff>
    </xdr:to>
    <xdr:sp macro="" textlink="">
      <xdr:nvSpPr>
        <xdr:cNvPr id="193" name="フローチャート: 判断 192"/>
        <xdr:cNvSpPr/>
      </xdr:nvSpPr>
      <xdr:spPr>
        <a:xfrm>
          <a:off x="1968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5946</xdr:rowOff>
    </xdr:from>
    <xdr:ext cx="599010" cy="259045"/>
    <xdr:sp macro="" textlink="">
      <xdr:nvSpPr>
        <xdr:cNvPr id="194" name="テキスト ボックス 193"/>
        <xdr:cNvSpPr txBox="1"/>
      </xdr:nvSpPr>
      <xdr:spPr>
        <a:xfrm>
          <a:off x="1719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160344</xdr:rowOff>
    </xdr:from>
    <xdr:to>
      <xdr:col>6</xdr:col>
      <xdr:colOff>38100</xdr:colOff>
      <xdr:row>76</xdr:row>
      <xdr:rowOff>90494</xdr:rowOff>
    </xdr:to>
    <xdr:sp macro="" textlink="">
      <xdr:nvSpPr>
        <xdr:cNvPr id="195" name="フローチャート: 判断 194"/>
        <xdr:cNvSpPr/>
      </xdr:nvSpPr>
      <xdr:spPr>
        <a:xfrm>
          <a:off x="1079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107020</xdr:rowOff>
    </xdr:from>
    <xdr:ext cx="599010" cy="259045"/>
    <xdr:sp macro="" textlink="">
      <xdr:nvSpPr>
        <xdr:cNvPr id="196" name="テキスト ボックス 195"/>
        <xdr:cNvSpPr txBox="1"/>
      </xdr:nvSpPr>
      <xdr:spPr>
        <a:xfrm>
          <a:off x="830795"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87779</xdr:rowOff>
    </xdr:from>
    <xdr:to>
      <xdr:col>24</xdr:col>
      <xdr:colOff>114300</xdr:colOff>
      <xdr:row>78</xdr:row>
      <xdr:rowOff>17929</xdr:rowOff>
    </xdr:to>
    <xdr:sp macro="" textlink="">
      <xdr:nvSpPr>
        <xdr:cNvPr id="202" name="楕円 201"/>
        <xdr:cNvSpPr/>
      </xdr:nvSpPr>
      <xdr:spPr>
        <a:xfrm>
          <a:off x="45847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2706</xdr:rowOff>
    </xdr:from>
    <xdr:ext cx="599010" cy="259045"/>
    <xdr:sp macro="" textlink="">
      <xdr:nvSpPr>
        <xdr:cNvPr id="203" name="民生費該当値テキスト"/>
        <xdr:cNvSpPr txBox="1"/>
      </xdr:nvSpPr>
      <xdr:spPr>
        <a:xfrm>
          <a:off x="4686300" y="1320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143273</xdr:rowOff>
    </xdr:from>
    <xdr:to>
      <xdr:col>20</xdr:col>
      <xdr:colOff>38100</xdr:colOff>
      <xdr:row>78</xdr:row>
      <xdr:rowOff>73423</xdr:rowOff>
    </xdr:to>
    <xdr:sp macro="" textlink="">
      <xdr:nvSpPr>
        <xdr:cNvPr id="204" name="楕円 203"/>
        <xdr:cNvSpPr/>
      </xdr:nvSpPr>
      <xdr:spPr>
        <a:xfrm>
          <a:off x="3746500" y="133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64550</xdr:rowOff>
    </xdr:from>
    <xdr:ext cx="599010" cy="259045"/>
    <xdr:sp macro="" textlink="">
      <xdr:nvSpPr>
        <xdr:cNvPr id="205" name="テキスト ボックス 204"/>
        <xdr:cNvSpPr txBox="1"/>
      </xdr:nvSpPr>
      <xdr:spPr>
        <a:xfrm>
          <a:off x="3497795" y="1343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162880</xdr:rowOff>
    </xdr:from>
    <xdr:to>
      <xdr:col>15</xdr:col>
      <xdr:colOff>101600</xdr:colOff>
      <xdr:row>78</xdr:row>
      <xdr:rowOff>93030</xdr:rowOff>
    </xdr:to>
    <xdr:sp macro="" textlink="">
      <xdr:nvSpPr>
        <xdr:cNvPr id="206" name="楕円 205"/>
        <xdr:cNvSpPr/>
      </xdr:nvSpPr>
      <xdr:spPr>
        <a:xfrm>
          <a:off x="2857500" y="133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84157</xdr:rowOff>
    </xdr:from>
    <xdr:ext cx="599010" cy="259045"/>
    <xdr:sp macro="" textlink="">
      <xdr:nvSpPr>
        <xdr:cNvPr id="207" name="テキスト ボックス 206"/>
        <xdr:cNvSpPr txBox="1"/>
      </xdr:nvSpPr>
      <xdr:spPr>
        <a:xfrm>
          <a:off x="2608795" y="134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3828</xdr:rowOff>
    </xdr:from>
    <xdr:to>
      <xdr:col>10</xdr:col>
      <xdr:colOff>165100</xdr:colOff>
      <xdr:row>78</xdr:row>
      <xdr:rowOff>105428</xdr:rowOff>
    </xdr:to>
    <xdr:sp macro="" textlink="">
      <xdr:nvSpPr>
        <xdr:cNvPr id="208" name="楕円 207"/>
        <xdr:cNvSpPr/>
      </xdr:nvSpPr>
      <xdr:spPr>
        <a:xfrm>
          <a:off x="1968500" y="133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96555</xdr:rowOff>
    </xdr:from>
    <xdr:ext cx="599010" cy="259045"/>
    <xdr:sp macro="" textlink="">
      <xdr:nvSpPr>
        <xdr:cNvPr id="209" name="テキスト ボックス 208"/>
        <xdr:cNvSpPr txBox="1"/>
      </xdr:nvSpPr>
      <xdr:spPr>
        <a:xfrm>
          <a:off x="1719795" y="1346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60119</xdr:rowOff>
    </xdr:from>
    <xdr:to>
      <xdr:col>6</xdr:col>
      <xdr:colOff>38100</xdr:colOff>
      <xdr:row>78</xdr:row>
      <xdr:rowOff>161719</xdr:rowOff>
    </xdr:to>
    <xdr:sp macro="" textlink="">
      <xdr:nvSpPr>
        <xdr:cNvPr id="210" name="楕円 209"/>
        <xdr:cNvSpPr/>
      </xdr:nvSpPr>
      <xdr:spPr>
        <a:xfrm>
          <a:off x="1079500" y="134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152846</xdr:rowOff>
    </xdr:from>
    <xdr:ext cx="599010" cy="259045"/>
    <xdr:sp macro="" textlink="">
      <xdr:nvSpPr>
        <xdr:cNvPr id="211" name="テキスト ボックス 210"/>
        <xdr:cNvSpPr txBox="1"/>
      </xdr:nvSpPr>
      <xdr:spPr>
        <a:xfrm>
          <a:off x="830795" y="135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4" name="直線コネクタ 233"/>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5"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6" name="直線コネクタ 235"/>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7"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8" name="直線コネクタ 237"/>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135311</xdr:rowOff>
    </xdr:from>
    <xdr:to>
      <xdr:col>24</xdr:col>
      <xdr:colOff>63500</xdr:colOff>
      <xdr:row>96</xdr:row>
      <xdr:rowOff>78572</xdr:rowOff>
    </xdr:to>
    <xdr:cxnSp macro="">
      <xdr:nvCxnSpPr>
        <xdr:cNvPr id="239" name="直線コネクタ 238"/>
        <xdr:cNvCxnSpPr/>
      </xdr:nvCxnSpPr>
      <xdr:spPr>
        <a:xfrm>
          <a:off x="3797300" y="16423061"/>
          <a:ext cx="838200" cy="1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40"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41" name="フローチャート: 判断 240"/>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135311</xdr:rowOff>
    </xdr:from>
    <xdr:to>
      <xdr:col>19</xdr:col>
      <xdr:colOff>177800</xdr:colOff>
      <xdr:row>96</xdr:row>
      <xdr:rowOff>85065</xdr:rowOff>
    </xdr:to>
    <xdr:cxnSp macro="">
      <xdr:nvCxnSpPr>
        <xdr:cNvPr id="242" name="直線コネクタ 241"/>
        <xdr:cNvCxnSpPr/>
      </xdr:nvCxnSpPr>
      <xdr:spPr>
        <a:xfrm flipV="1">
          <a:off x="2908300" y="16423061"/>
          <a:ext cx="8890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3" name="フローチャート: 判断 242"/>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4" name="テキスト ボックス 243"/>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85065</xdr:rowOff>
    </xdr:from>
    <xdr:to>
      <xdr:col>15</xdr:col>
      <xdr:colOff>50800</xdr:colOff>
      <xdr:row>97</xdr:row>
      <xdr:rowOff>56581</xdr:rowOff>
    </xdr:to>
    <xdr:cxnSp macro="">
      <xdr:nvCxnSpPr>
        <xdr:cNvPr id="245" name="直線コネクタ 244"/>
        <xdr:cNvCxnSpPr/>
      </xdr:nvCxnSpPr>
      <xdr:spPr>
        <a:xfrm flipV="1">
          <a:off x="2019300" y="16544265"/>
          <a:ext cx="889000" cy="1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6" name="フローチャート: 判断 245"/>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7" name="テキスト ボックス 246"/>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56581</xdr:rowOff>
    </xdr:from>
    <xdr:to>
      <xdr:col>10</xdr:col>
      <xdr:colOff>114300</xdr:colOff>
      <xdr:row>97</xdr:row>
      <xdr:rowOff>63736</xdr:rowOff>
    </xdr:to>
    <xdr:cxnSp macro="">
      <xdr:nvCxnSpPr>
        <xdr:cNvPr id="248" name="直線コネクタ 247"/>
        <xdr:cNvCxnSpPr/>
      </xdr:nvCxnSpPr>
      <xdr:spPr>
        <a:xfrm flipV="1">
          <a:off x="1130300" y="1668723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9" name="フローチャート: 判断 248"/>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50" name="テキスト ボックス 249"/>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51" name="フローチャート: 判断 250"/>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2" name="テキスト ボックス 251"/>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27772</xdr:rowOff>
    </xdr:from>
    <xdr:to>
      <xdr:col>24</xdr:col>
      <xdr:colOff>114300</xdr:colOff>
      <xdr:row>96</xdr:row>
      <xdr:rowOff>129372</xdr:rowOff>
    </xdr:to>
    <xdr:sp macro="" textlink="">
      <xdr:nvSpPr>
        <xdr:cNvPr id="258" name="楕円 257"/>
        <xdr:cNvSpPr/>
      </xdr:nvSpPr>
      <xdr:spPr>
        <a:xfrm>
          <a:off x="4584700" y="164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50649</xdr:rowOff>
    </xdr:from>
    <xdr:ext cx="534377" cy="259045"/>
    <xdr:sp macro="" textlink="">
      <xdr:nvSpPr>
        <xdr:cNvPr id="259" name="衛生費該当値テキスト"/>
        <xdr:cNvSpPr txBox="1"/>
      </xdr:nvSpPr>
      <xdr:spPr>
        <a:xfrm>
          <a:off x="4686300" y="1633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84511</xdr:rowOff>
    </xdr:from>
    <xdr:to>
      <xdr:col>20</xdr:col>
      <xdr:colOff>38100</xdr:colOff>
      <xdr:row>96</xdr:row>
      <xdr:rowOff>14661</xdr:rowOff>
    </xdr:to>
    <xdr:sp macro="" textlink="">
      <xdr:nvSpPr>
        <xdr:cNvPr id="260" name="楕円 259"/>
        <xdr:cNvSpPr/>
      </xdr:nvSpPr>
      <xdr:spPr>
        <a:xfrm>
          <a:off x="3746500" y="163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31188</xdr:rowOff>
    </xdr:from>
    <xdr:ext cx="534377" cy="259045"/>
    <xdr:sp macro="" textlink="">
      <xdr:nvSpPr>
        <xdr:cNvPr id="261" name="テキスト ボックス 260"/>
        <xdr:cNvSpPr txBox="1"/>
      </xdr:nvSpPr>
      <xdr:spPr>
        <a:xfrm>
          <a:off x="3530111" y="161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34265</xdr:rowOff>
    </xdr:from>
    <xdr:to>
      <xdr:col>15</xdr:col>
      <xdr:colOff>101600</xdr:colOff>
      <xdr:row>96</xdr:row>
      <xdr:rowOff>135865</xdr:rowOff>
    </xdr:to>
    <xdr:sp macro="" textlink="">
      <xdr:nvSpPr>
        <xdr:cNvPr id="262" name="楕円 261"/>
        <xdr:cNvSpPr/>
      </xdr:nvSpPr>
      <xdr:spPr>
        <a:xfrm>
          <a:off x="2857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152392</xdr:rowOff>
    </xdr:from>
    <xdr:ext cx="534377" cy="259045"/>
    <xdr:sp macro="" textlink="">
      <xdr:nvSpPr>
        <xdr:cNvPr id="263" name="テキスト ボックス 262"/>
        <xdr:cNvSpPr txBox="1"/>
      </xdr:nvSpPr>
      <xdr:spPr>
        <a:xfrm>
          <a:off x="2641111" y="162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5781</xdr:rowOff>
    </xdr:from>
    <xdr:to>
      <xdr:col>10</xdr:col>
      <xdr:colOff>165100</xdr:colOff>
      <xdr:row>97</xdr:row>
      <xdr:rowOff>107381</xdr:rowOff>
    </xdr:to>
    <xdr:sp macro="" textlink="">
      <xdr:nvSpPr>
        <xdr:cNvPr id="264" name="楕円 263"/>
        <xdr:cNvSpPr/>
      </xdr:nvSpPr>
      <xdr:spPr>
        <a:xfrm>
          <a:off x="1968500" y="16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98508</xdr:rowOff>
    </xdr:from>
    <xdr:ext cx="534377" cy="259045"/>
    <xdr:sp macro="" textlink="">
      <xdr:nvSpPr>
        <xdr:cNvPr id="265" name="テキスト ボックス 264"/>
        <xdr:cNvSpPr txBox="1"/>
      </xdr:nvSpPr>
      <xdr:spPr>
        <a:xfrm>
          <a:off x="1752111" y="167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12936</xdr:rowOff>
    </xdr:from>
    <xdr:to>
      <xdr:col>6</xdr:col>
      <xdr:colOff>38100</xdr:colOff>
      <xdr:row>97</xdr:row>
      <xdr:rowOff>114536</xdr:rowOff>
    </xdr:to>
    <xdr:sp macro="" textlink="">
      <xdr:nvSpPr>
        <xdr:cNvPr id="266" name="楕円 265"/>
        <xdr:cNvSpPr/>
      </xdr:nvSpPr>
      <xdr:spPr>
        <a:xfrm>
          <a:off x="1079500" y="166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131063</xdr:rowOff>
    </xdr:from>
    <xdr:ext cx="534377" cy="259045"/>
    <xdr:sp macro="" textlink="">
      <xdr:nvSpPr>
        <xdr:cNvPr id="267" name="テキスト ボックス 266"/>
        <xdr:cNvSpPr txBox="1"/>
      </xdr:nvSpPr>
      <xdr:spPr>
        <a:xfrm>
          <a:off x="863111" y="164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9" name="直線コネクタ 288"/>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2"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3" name="直線コネクタ 292"/>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147930</xdr:rowOff>
    </xdr:from>
    <xdr:to>
      <xdr:col>55</xdr:col>
      <xdr:colOff>0</xdr:colOff>
      <xdr:row>37</xdr:row>
      <xdr:rowOff>167589</xdr:rowOff>
    </xdr:to>
    <xdr:cxnSp macro="">
      <xdr:nvCxnSpPr>
        <xdr:cNvPr id="294" name="直線コネクタ 293"/>
        <xdr:cNvCxnSpPr/>
      </xdr:nvCxnSpPr>
      <xdr:spPr>
        <a:xfrm>
          <a:off x="9639300" y="6491580"/>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5"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6" name="フローチャート: 判断 295"/>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134671</xdr:rowOff>
    </xdr:from>
    <xdr:to>
      <xdr:col>50</xdr:col>
      <xdr:colOff>114300</xdr:colOff>
      <xdr:row>37</xdr:row>
      <xdr:rowOff>147930</xdr:rowOff>
    </xdr:to>
    <xdr:cxnSp macro="">
      <xdr:nvCxnSpPr>
        <xdr:cNvPr id="297" name="直線コネクタ 296"/>
        <xdr:cNvCxnSpPr/>
      </xdr:nvCxnSpPr>
      <xdr:spPr>
        <a:xfrm>
          <a:off x="8750300" y="647832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8" name="フローチャート: 判断 297"/>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9" name="テキスト ボックス 298"/>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117297</xdr:rowOff>
    </xdr:from>
    <xdr:to>
      <xdr:col>45</xdr:col>
      <xdr:colOff>177800</xdr:colOff>
      <xdr:row>37</xdr:row>
      <xdr:rowOff>134671</xdr:rowOff>
    </xdr:to>
    <xdr:cxnSp macro="">
      <xdr:nvCxnSpPr>
        <xdr:cNvPr id="300" name="直線コネクタ 299"/>
        <xdr:cNvCxnSpPr/>
      </xdr:nvCxnSpPr>
      <xdr:spPr>
        <a:xfrm>
          <a:off x="7861300" y="646094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301" name="フローチャート: 判断 300"/>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2" name="テキスト ボックス 301"/>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40487</xdr:rowOff>
    </xdr:from>
    <xdr:to>
      <xdr:col>41</xdr:col>
      <xdr:colOff>50800</xdr:colOff>
      <xdr:row>37</xdr:row>
      <xdr:rowOff>117297</xdr:rowOff>
    </xdr:to>
    <xdr:cxnSp macro="">
      <xdr:nvCxnSpPr>
        <xdr:cNvPr id="303" name="直線コネクタ 302"/>
        <xdr:cNvCxnSpPr/>
      </xdr:nvCxnSpPr>
      <xdr:spPr>
        <a:xfrm>
          <a:off x="6972300" y="6384137"/>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4" name="フローチャート: 判断 303"/>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5" name="テキスト ボックス 304"/>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6" name="フローチャート: 判断 305"/>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7" name="テキスト ボックス 306"/>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116789</xdr:rowOff>
    </xdr:from>
    <xdr:to>
      <xdr:col>55</xdr:col>
      <xdr:colOff>50800</xdr:colOff>
      <xdr:row>38</xdr:row>
      <xdr:rowOff>46940</xdr:rowOff>
    </xdr:to>
    <xdr:sp macro="" textlink="">
      <xdr:nvSpPr>
        <xdr:cNvPr id="313" name="楕円 312"/>
        <xdr:cNvSpPr/>
      </xdr:nvSpPr>
      <xdr:spPr>
        <a:xfrm>
          <a:off x="104267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95216</xdr:rowOff>
    </xdr:from>
    <xdr:ext cx="378565" cy="259045"/>
    <xdr:sp macro="" textlink="">
      <xdr:nvSpPr>
        <xdr:cNvPr id="314" name="労働費該当値テキスト"/>
        <xdr:cNvSpPr txBox="1"/>
      </xdr:nvSpPr>
      <xdr:spPr>
        <a:xfrm>
          <a:off x="10528300"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97130</xdr:rowOff>
    </xdr:from>
    <xdr:to>
      <xdr:col>50</xdr:col>
      <xdr:colOff>165100</xdr:colOff>
      <xdr:row>38</xdr:row>
      <xdr:rowOff>27280</xdr:rowOff>
    </xdr:to>
    <xdr:sp macro="" textlink="">
      <xdr:nvSpPr>
        <xdr:cNvPr id="315" name="楕円 314"/>
        <xdr:cNvSpPr/>
      </xdr:nvSpPr>
      <xdr:spPr>
        <a:xfrm>
          <a:off x="9588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316" name="テキスト ボックス 315"/>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83871</xdr:rowOff>
    </xdr:from>
    <xdr:to>
      <xdr:col>46</xdr:col>
      <xdr:colOff>38100</xdr:colOff>
      <xdr:row>38</xdr:row>
      <xdr:rowOff>14021</xdr:rowOff>
    </xdr:to>
    <xdr:sp macro="" textlink="">
      <xdr:nvSpPr>
        <xdr:cNvPr id="317" name="楕円 316"/>
        <xdr:cNvSpPr/>
      </xdr:nvSpPr>
      <xdr:spPr>
        <a:xfrm>
          <a:off x="8699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5148</xdr:rowOff>
    </xdr:from>
    <xdr:ext cx="378565" cy="259045"/>
    <xdr:sp macro="" textlink="">
      <xdr:nvSpPr>
        <xdr:cNvPr id="318" name="テキスト ボックス 317"/>
        <xdr:cNvSpPr txBox="1"/>
      </xdr:nvSpPr>
      <xdr:spPr>
        <a:xfrm>
          <a:off x="8561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66497</xdr:rowOff>
    </xdr:from>
    <xdr:to>
      <xdr:col>41</xdr:col>
      <xdr:colOff>101600</xdr:colOff>
      <xdr:row>37</xdr:row>
      <xdr:rowOff>168097</xdr:rowOff>
    </xdr:to>
    <xdr:sp macro="" textlink="">
      <xdr:nvSpPr>
        <xdr:cNvPr id="319" name="楕円 318"/>
        <xdr:cNvSpPr/>
      </xdr:nvSpPr>
      <xdr:spPr>
        <a:xfrm>
          <a:off x="7810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159224</xdr:rowOff>
    </xdr:from>
    <xdr:ext cx="378565" cy="259045"/>
    <xdr:sp macro="" textlink="">
      <xdr:nvSpPr>
        <xdr:cNvPr id="320" name="テキスト ボックス 319"/>
        <xdr:cNvSpPr txBox="1"/>
      </xdr:nvSpPr>
      <xdr:spPr>
        <a:xfrm>
          <a:off x="7672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161137</xdr:rowOff>
    </xdr:from>
    <xdr:to>
      <xdr:col>36</xdr:col>
      <xdr:colOff>165100</xdr:colOff>
      <xdr:row>37</xdr:row>
      <xdr:rowOff>91287</xdr:rowOff>
    </xdr:to>
    <xdr:sp macro="" textlink="">
      <xdr:nvSpPr>
        <xdr:cNvPr id="321" name="楕円 320"/>
        <xdr:cNvSpPr/>
      </xdr:nvSpPr>
      <xdr:spPr>
        <a:xfrm>
          <a:off x="6921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82414</xdr:rowOff>
    </xdr:from>
    <xdr:ext cx="378565" cy="259045"/>
    <xdr:sp macro="" textlink="">
      <xdr:nvSpPr>
        <xdr:cNvPr id="322" name="テキスト ボックス 321"/>
        <xdr:cNvSpPr txBox="1"/>
      </xdr:nvSpPr>
      <xdr:spPr>
        <a:xfrm>
          <a:off x="6783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4" name="直線コネクタ 343"/>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5"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6" name="直線コネクタ 345"/>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7"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8" name="直線コネクタ 347"/>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131104</xdr:rowOff>
    </xdr:from>
    <xdr:to>
      <xdr:col>55</xdr:col>
      <xdr:colOff>0</xdr:colOff>
      <xdr:row>56</xdr:row>
      <xdr:rowOff>132842</xdr:rowOff>
    </xdr:to>
    <xdr:cxnSp macro="">
      <xdr:nvCxnSpPr>
        <xdr:cNvPr id="349" name="直線コネクタ 348"/>
        <xdr:cNvCxnSpPr/>
      </xdr:nvCxnSpPr>
      <xdr:spPr>
        <a:xfrm flipV="1">
          <a:off x="9639300" y="9732304"/>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50"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51" name="フローチャート: 判断 350"/>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132842</xdr:rowOff>
    </xdr:from>
    <xdr:to>
      <xdr:col>50</xdr:col>
      <xdr:colOff>114300</xdr:colOff>
      <xdr:row>56</xdr:row>
      <xdr:rowOff>135220</xdr:rowOff>
    </xdr:to>
    <xdr:cxnSp macro="">
      <xdr:nvCxnSpPr>
        <xdr:cNvPr id="352" name="直線コネクタ 351"/>
        <xdr:cNvCxnSpPr/>
      </xdr:nvCxnSpPr>
      <xdr:spPr>
        <a:xfrm flipV="1">
          <a:off x="8750300" y="973404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3" name="フローチャート: 判断 352"/>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4" name="テキスト ボックス 353"/>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133207</xdr:rowOff>
    </xdr:from>
    <xdr:to>
      <xdr:col>45</xdr:col>
      <xdr:colOff>177800</xdr:colOff>
      <xdr:row>56</xdr:row>
      <xdr:rowOff>135220</xdr:rowOff>
    </xdr:to>
    <xdr:cxnSp macro="">
      <xdr:nvCxnSpPr>
        <xdr:cNvPr id="355" name="直線コネクタ 354"/>
        <xdr:cNvCxnSpPr/>
      </xdr:nvCxnSpPr>
      <xdr:spPr>
        <a:xfrm>
          <a:off x="7861300" y="9734407"/>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6" name="フローチャート: 判断 355"/>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7" name="テキスト ボックス 356"/>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133207</xdr:rowOff>
    </xdr:from>
    <xdr:to>
      <xdr:col>41</xdr:col>
      <xdr:colOff>50800</xdr:colOff>
      <xdr:row>56</xdr:row>
      <xdr:rowOff>134031</xdr:rowOff>
    </xdr:to>
    <xdr:cxnSp macro="">
      <xdr:nvCxnSpPr>
        <xdr:cNvPr id="358" name="直線コネクタ 357"/>
        <xdr:cNvCxnSpPr/>
      </xdr:nvCxnSpPr>
      <xdr:spPr>
        <a:xfrm flipV="1">
          <a:off x="6972300" y="9734407"/>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9" name="フローチャート: 判断 358"/>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60" name="テキスト ボックス 359"/>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61" name="フローチャート: 判断 360"/>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2" name="テキスト ボックス 361"/>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80304</xdr:rowOff>
    </xdr:from>
    <xdr:to>
      <xdr:col>55</xdr:col>
      <xdr:colOff>50800</xdr:colOff>
      <xdr:row>57</xdr:row>
      <xdr:rowOff>10454</xdr:rowOff>
    </xdr:to>
    <xdr:sp macro="" textlink="">
      <xdr:nvSpPr>
        <xdr:cNvPr id="368" name="楕円 367"/>
        <xdr:cNvSpPr/>
      </xdr:nvSpPr>
      <xdr:spPr>
        <a:xfrm>
          <a:off x="10426700" y="96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58731</xdr:rowOff>
    </xdr:from>
    <xdr:ext cx="469744" cy="259045"/>
    <xdr:sp macro="" textlink="">
      <xdr:nvSpPr>
        <xdr:cNvPr id="369" name="農林水産業費該当値テキスト"/>
        <xdr:cNvSpPr txBox="1"/>
      </xdr:nvSpPr>
      <xdr:spPr>
        <a:xfrm>
          <a:off x="10528300" y="965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82042</xdr:rowOff>
    </xdr:from>
    <xdr:to>
      <xdr:col>50</xdr:col>
      <xdr:colOff>165100</xdr:colOff>
      <xdr:row>57</xdr:row>
      <xdr:rowOff>12192</xdr:rowOff>
    </xdr:to>
    <xdr:sp macro="" textlink="">
      <xdr:nvSpPr>
        <xdr:cNvPr id="370" name="楕円 369"/>
        <xdr:cNvSpPr/>
      </xdr:nvSpPr>
      <xdr:spPr>
        <a:xfrm>
          <a:off x="9588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3319</xdr:rowOff>
    </xdr:from>
    <xdr:ext cx="469744" cy="259045"/>
    <xdr:sp macro="" textlink="">
      <xdr:nvSpPr>
        <xdr:cNvPr id="371" name="テキスト ボックス 370"/>
        <xdr:cNvSpPr txBox="1"/>
      </xdr:nvSpPr>
      <xdr:spPr>
        <a:xfrm>
          <a:off x="9404428" y="97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84420</xdr:rowOff>
    </xdr:from>
    <xdr:to>
      <xdr:col>46</xdr:col>
      <xdr:colOff>38100</xdr:colOff>
      <xdr:row>57</xdr:row>
      <xdr:rowOff>14570</xdr:rowOff>
    </xdr:to>
    <xdr:sp macro="" textlink="">
      <xdr:nvSpPr>
        <xdr:cNvPr id="372" name="楕円 371"/>
        <xdr:cNvSpPr/>
      </xdr:nvSpPr>
      <xdr:spPr>
        <a:xfrm>
          <a:off x="8699500" y="96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5697</xdr:rowOff>
    </xdr:from>
    <xdr:ext cx="469744" cy="259045"/>
    <xdr:sp macro="" textlink="">
      <xdr:nvSpPr>
        <xdr:cNvPr id="373" name="テキスト ボックス 372"/>
        <xdr:cNvSpPr txBox="1"/>
      </xdr:nvSpPr>
      <xdr:spPr>
        <a:xfrm>
          <a:off x="8515428" y="97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82407</xdr:rowOff>
    </xdr:from>
    <xdr:to>
      <xdr:col>41</xdr:col>
      <xdr:colOff>101600</xdr:colOff>
      <xdr:row>57</xdr:row>
      <xdr:rowOff>12557</xdr:rowOff>
    </xdr:to>
    <xdr:sp macro="" textlink="">
      <xdr:nvSpPr>
        <xdr:cNvPr id="374" name="楕円 373"/>
        <xdr:cNvSpPr/>
      </xdr:nvSpPr>
      <xdr:spPr>
        <a:xfrm>
          <a:off x="7810500" y="96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3684</xdr:rowOff>
    </xdr:from>
    <xdr:ext cx="469744" cy="259045"/>
    <xdr:sp macro="" textlink="">
      <xdr:nvSpPr>
        <xdr:cNvPr id="375" name="テキスト ボックス 374"/>
        <xdr:cNvSpPr txBox="1"/>
      </xdr:nvSpPr>
      <xdr:spPr>
        <a:xfrm>
          <a:off x="7626428" y="977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83231</xdr:rowOff>
    </xdr:from>
    <xdr:to>
      <xdr:col>36</xdr:col>
      <xdr:colOff>165100</xdr:colOff>
      <xdr:row>57</xdr:row>
      <xdr:rowOff>13381</xdr:rowOff>
    </xdr:to>
    <xdr:sp macro="" textlink="">
      <xdr:nvSpPr>
        <xdr:cNvPr id="376" name="楕円 375"/>
        <xdr:cNvSpPr/>
      </xdr:nvSpPr>
      <xdr:spPr>
        <a:xfrm>
          <a:off x="6921500" y="9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4508</xdr:rowOff>
    </xdr:from>
    <xdr:ext cx="469744" cy="259045"/>
    <xdr:sp macro="" textlink="">
      <xdr:nvSpPr>
        <xdr:cNvPr id="377" name="テキスト ボックス 376"/>
        <xdr:cNvSpPr txBox="1"/>
      </xdr:nvSpPr>
      <xdr:spPr>
        <a:xfrm>
          <a:off x="6737428" y="977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3" name="直線コネクタ 402"/>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4"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5" name="直線コネクタ 404"/>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6"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7" name="直線コネクタ 406"/>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49566</xdr:rowOff>
    </xdr:from>
    <xdr:to>
      <xdr:col>55</xdr:col>
      <xdr:colOff>0</xdr:colOff>
      <xdr:row>78</xdr:row>
      <xdr:rowOff>60669</xdr:rowOff>
    </xdr:to>
    <xdr:cxnSp macro="">
      <xdr:nvCxnSpPr>
        <xdr:cNvPr id="408" name="直線コネクタ 407"/>
        <xdr:cNvCxnSpPr/>
      </xdr:nvCxnSpPr>
      <xdr:spPr>
        <a:xfrm flipV="1">
          <a:off x="9639300" y="13422666"/>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9"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10" name="フローチャート: 判断 409"/>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33564</xdr:rowOff>
    </xdr:from>
    <xdr:to>
      <xdr:col>50</xdr:col>
      <xdr:colOff>114300</xdr:colOff>
      <xdr:row>78</xdr:row>
      <xdr:rowOff>60669</xdr:rowOff>
    </xdr:to>
    <xdr:cxnSp macro="">
      <xdr:nvCxnSpPr>
        <xdr:cNvPr id="411" name="直線コネクタ 410"/>
        <xdr:cNvCxnSpPr/>
      </xdr:nvCxnSpPr>
      <xdr:spPr>
        <a:xfrm>
          <a:off x="8750300" y="1340666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2" name="フローチャート: 判断 411"/>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3" name="テキスト ボックス 412"/>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33564</xdr:rowOff>
    </xdr:from>
    <xdr:to>
      <xdr:col>45</xdr:col>
      <xdr:colOff>177800</xdr:colOff>
      <xdr:row>78</xdr:row>
      <xdr:rowOff>62009</xdr:rowOff>
    </xdr:to>
    <xdr:cxnSp macro="">
      <xdr:nvCxnSpPr>
        <xdr:cNvPr id="414" name="直線コネクタ 413"/>
        <xdr:cNvCxnSpPr/>
      </xdr:nvCxnSpPr>
      <xdr:spPr>
        <a:xfrm flipV="1">
          <a:off x="7861300" y="13406664"/>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5" name="フローチャート: 判断 414"/>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6" name="テキスト ボックス 415"/>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62009</xdr:rowOff>
    </xdr:from>
    <xdr:to>
      <xdr:col>41</xdr:col>
      <xdr:colOff>50800</xdr:colOff>
      <xdr:row>78</xdr:row>
      <xdr:rowOff>71284</xdr:rowOff>
    </xdr:to>
    <xdr:cxnSp macro="">
      <xdr:nvCxnSpPr>
        <xdr:cNvPr id="417" name="直線コネクタ 416"/>
        <xdr:cNvCxnSpPr/>
      </xdr:nvCxnSpPr>
      <xdr:spPr>
        <a:xfrm flipV="1">
          <a:off x="6972300" y="13435109"/>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8" name="フローチャート: 判断 417"/>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9" name="テキスト ボックス 418"/>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20" name="フローチャート: 判断 419"/>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21" name="テキスト ボックス 420"/>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170216</xdr:rowOff>
    </xdr:from>
    <xdr:to>
      <xdr:col>55</xdr:col>
      <xdr:colOff>50800</xdr:colOff>
      <xdr:row>78</xdr:row>
      <xdr:rowOff>100366</xdr:rowOff>
    </xdr:to>
    <xdr:sp macro="" textlink="">
      <xdr:nvSpPr>
        <xdr:cNvPr id="427" name="楕円 426"/>
        <xdr:cNvSpPr/>
      </xdr:nvSpPr>
      <xdr:spPr>
        <a:xfrm>
          <a:off x="104267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148643</xdr:rowOff>
    </xdr:from>
    <xdr:ext cx="469744" cy="259045"/>
    <xdr:sp macro="" textlink="">
      <xdr:nvSpPr>
        <xdr:cNvPr id="428" name="商工費該当値テキスト"/>
        <xdr:cNvSpPr txBox="1"/>
      </xdr:nvSpPr>
      <xdr:spPr>
        <a:xfrm>
          <a:off x="10528300" y="1335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9869</xdr:rowOff>
    </xdr:from>
    <xdr:to>
      <xdr:col>50</xdr:col>
      <xdr:colOff>165100</xdr:colOff>
      <xdr:row>78</xdr:row>
      <xdr:rowOff>111469</xdr:rowOff>
    </xdr:to>
    <xdr:sp macro="" textlink="">
      <xdr:nvSpPr>
        <xdr:cNvPr id="429" name="楕円 428"/>
        <xdr:cNvSpPr/>
      </xdr:nvSpPr>
      <xdr:spPr>
        <a:xfrm>
          <a:off x="9588500" y="133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102596</xdr:rowOff>
    </xdr:from>
    <xdr:ext cx="469744" cy="259045"/>
    <xdr:sp macro="" textlink="">
      <xdr:nvSpPr>
        <xdr:cNvPr id="430" name="テキスト ボックス 429"/>
        <xdr:cNvSpPr txBox="1"/>
      </xdr:nvSpPr>
      <xdr:spPr>
        <a:xfrm>
          <a:off x="9404428" y="134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154214</xdr:rowOff>
    </xdr:from>
    <xdr:to>
      <xdr:col>46</xdr:col>
      <xdr:colOff>38100</xdr:colOff>
      <xdr:row>78</xdr:row>
      <xdr:rowOff>84364</xdr:rowOff>
    </xdr:to>
    <xdr:sp macro="" textlink="">
      <xdr:nvSpPr>
        <xdr:cNvPr id="431" name="楕円 430"/>
        <xdr:cNvSpPr/>
      </xdr:nvSpPr>
      <xdr:spPr>
        <a:xfrm>
          <a:off x="8699500" y="13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75491</xdr:rowOff>
    </xdr:from>
    <xdr:ext cx="469744" cy="259045"/>
    <xdr:sp macro="" textlink="">
      <xdr:nvSpPr>
        <xdr:cNvPr id="432" name="テキスト ボックス 431"/>
        <xdr:cNvSpPr txBox="1"/>
      </xdr:nvSpPr>
      <xdr:spPr>
        <a:xfrm>
          <a:off x="8515428" y="13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11209</xdr:rowOff>
    </xdr:from>
    <xdr:to>
      <xdr:col>41</xdr:col>
      <xdr:colOff>101600</xdr:colOff>
      <xdr:row>78</xdr:row>
      <xdr:rowOff>112809</xdr:rowOff>
    </xdr:to>
    <xdr:sp macro="" textlink="">
      <xdr:nvSpPr>
        <xdr:cNvPr id="433" name="楕円 432"/>
        <xdr:cNvSpPr/>
      </xdr:nvSpPr>
      <xdr:spPr>
        <a:xfrm>
          <a:off x="7810500" y="133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103936</xdr:rowOff>
    </xdr:from>
    <xdr:ext cx="469744" cy="259045"/>
    <xdr:sp macro="" textlink="">
      <xdr:nvSpPr>
        <xdr:cNvPr id="434" name="テキスト ボックス 433"/>
        <xdr:cNvSpPr txBox="1"/>
      </xdr:nvSpPr>
      <xdr:spPr>
        <a:xfrm>
          <a:off x="7626428" y="1347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20484</xdr:rowOff>
    </xdr:from>
    <xdr:to>
      <xdr:col>36</xdr:col>
      <xdr:colOff>165100</xdr:colOff>
      <xdr:row>78</xdr:row>
      <xdr:rowOff>122084</xdr:rowOff>
    </xdr:to>
    <xdr:sp macro="" textlink="">
      <xdr:nvSpPr>
        <xdr:cNvPr id="435" name="楕円 434"/>
        <xdr:cNvSpPr/>
      </xdr:nvSpPr>
      <xdr:spPr>
        <a:xfrm>
          <a:off x="6921500" y="133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113211</xdr:rowOff>
    </xdr:from>
    <xdr:ext cx="469744" cy="259045"/>
    <xdr:sp macro="" textlink="">
      <xdr:nvSpPr>
        <xdr:cNvPr id="436" name="テキスト ボックス 435"/>
        <xdr:cNvSpPr txBox="1"/>
      </xdr:nvSpPr>
      <xdr:spPr>
        <a:xfrm>
          <a:off x="6737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61" name="直線コネクタ 460"/>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2"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3" name="直線コネクタ 462"/>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4"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5" name="直線コネクタ 464"/>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157874</xdr:rowOff>
    </xdr:from>
    <xdr:to>
      <xdr:col>55</xdr:col>
      <xdr:colOff>0</xdr:colOff>
      <xdr:row>96</xdr:row>
      <xdr:rowOff>109982</xdr:rowOff>
    </xdr:to>
    <xdr:cxnSp macro="">
      <xdr:nvCxnSpPr>
        <xdr:cNvPr id="466" name="直線コネクタ 465"/>
        <xdr:cNvCxnSpPr/>
      </xdr:nvCxnSpPr>
      <xdr:spPr>
        <a:xfrm flipV="1">
          <a:off x="9639300" y="16445624"/>
          <a:ext cx="8382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7"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8" name="フローチャート: 判断 467"/>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109982</xdr:rowOff>
    </xdr:from>
    <xdr:to>
      <xdr:col>50</xdr:col>
      <xdr:colOff>114300</xdr:colOff>
      <xdr:row>96</xdr:row>
      <xdr:rowOff>111564</xdr:rowOff>
    </xdr:to>
    <xdr:cxnSp macro="">
      <xdr:nvCxnSpPr>
        <xdr:cNvPr id="469" name="直線コネクタ 468"/>
        <xdr:cNvCxnSpPr/>
      </xdr:nvCxnSpPr>
      <xdr:spPr>
        <a:xfrm flipV="1">
          <a:off x="8750300" y="16569182"/>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70" name="フローチャート: 判断 469"/>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71" name="テキスト ボックス 470"/>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58489</xdr:rowOff>
    </xdr:from>
    <xdr:to>
      <xdr:col>45</xdr:col>
      <xdr:colOff>177800</xdr:colOff>
      <xdr:row>96</xdr:row>
      <xdr:rowOff>111564</xdr:rowOff>
    </xdr:to>
    <xdr:cxnSp macro="">
      <xdr:nvCxnSpPr>
        <xdr:cNvPr id="472" name="直線コネクタ 471"/>
        <xdr:cNvCxnSpPr/>
      </xdr:nvCxnSpPr>
      <xdr:spPr>
        <a:xfrm>
          <a:off x="7861300" y="16517689"/>
          <a:ext cx="889000" cy="5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3" name="フローチャート: 判断 472"/>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4" name="テキスト ボックス 473"/>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58489</xdr:rowOff>
    </xdr:from>
    <xdr:to>
      <xdr:col>41</xdr:col>
      <xdr:colOff>50800</xdr:colOff>
      <xdr:row>96</xdr:row>
      <xdr:rowOff>80378</xdr:rowOff>
    </xdr:to>
    <xdr:cxnSp macro="">
      <xdr:nvCxnSpPr>
        <xdr:cNvPr id="475" name="直線コネクタ 474"/>
        <xdr:cNvCxnSpPr/>
      </xdr:nvCxnSpPr>
      <xdr:spPr>
        <a:xfrm flipV="1">
          <a:off x="6972300" y="16517689"/>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6" name="フローチャート: 判断 475"/>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7" name="テキスト ボックス 476"/>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8" name="フローチャート: 判断 477"/>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9" name="テキスト ボックス 478"/>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107074</xdr:rowOff>
    </xdr:from>
    <xdr:to>
      <xdr:col>55</xdr:col>
      <xdr:colOff>50800</xdr:colOff>
      <xdr:row>96</xdr:row>
      <xdr:rowOff>37224</xdr:rowOff>
    </xdr:to>
    <xdr:sp macro="" textlink="">
      <xdr:nvSpPr>
        <xdr:cNvPr id="485" name="楕円 484"/>
        <xdr:cNvSpPr/>
      </xdr:nvSpPr>
      <xdr:spPr>
        <a:xfrm>
          <a:off x="104267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129951</xdr:rowOff>
    </xdr:from>
    <xdr:ext cx="534377" cy="259045"/>
    <xdr:sp macro="" textlink="">
      <xdr:nvSpPr>
        <xdr:cNvPr id="486" name="土木費該当値テキスト"/>
        <xdr:cNvSpPr txBox="1"/>
      </xdr:nvSpPr>
      <xdr:spPr>
        <a:xfrm>
          <a:off x="10528300" y="162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59182</xdr:rowOff>
    </xdr:from>
    <xdr:to>
      <xdr:col>50</xdr:col>
      <xdr:colOff>165100</xdr:colOff>
      <xdr:row>96</xdr:row>
      <xdr:rowOff>160782</xdr:rowOff>
    </xdr:to>
    <xdr:sp macro="" textlink="">
      <xdr:nvSpPr>
        <xdr:cNvPr id="487" name="楕円 486"/>
        <xdr:cNvSpPr/>
      </xdr:nvSpPr>
      <xdr:spPr>
        <a:xfrm>
          <a:off x="9588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5859</xdr:rowOff>
    </xdr:from>
    <xdr:ext cx="534377" cy="259045"/>
    <xdr:sp macro="" textlink="">
      <xdr:nvSpPr>
        <xdr:cNvPr id="488" name="テキスト ボックス 487"/>
        <xdr:cNvSpPr txBox="1"/>
      </xdr:nvSpPr>
      <xdr:spPr>
        <a:xfrm>
          <a:off x="9372111" y="162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60764</xdr:rowOff>
    </xdr:from>
    <xdr:to>
      <xdr:col>46</xdr:col>
      <xdr:colOff>38100</xdr:colOff>
      <xdr:row>96</xdr:row>
      <xdr:rowOff>162364</xdr:rowOff>
    </xdr:to>
    <xdr:sp macro="" textlink="">
      <xdr:nvSpPr>
        <xdr:cNvPr id="489" name="楕円 488"/>
        <xdr:cNvSpPr/>
      </xdr:nvSpPr>
      <xdr:spPr>
        <a:xfrm>
          <a:off x="8699500" y="165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7441</xdr:rowOff>
    </xdr:from>
    <xdr:ext cx="534377" cy="259045"/>
    <xdr:sp macro="" textlink="">
      <xdr:nvSpPr>
        <xdr:cNvPr id="490" name="テキスト ボックス 489"/>
        <xdr:cNvSpPr txBox="1"/>
      </xdr:nvSpPr>
      <xdr:spPr>
        <a:xfrm>
          <a:off x="8483111" y="162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7689</xdr:rowOff>
    </xdr:from>
    <xdr:to>
      <xdr:col>41</xdr:col>
      <xdr:colOff>101600</xdr:colOff>
      <xdr:row>96</xdr:row>
      <xdr:rowOff>109289</xdr:rowOff>
    </xdr:to>
    <xdr:sp macro="" textlink="">
      <xdr:nvSpPr>
        <xdr:cNvPr id="491" name="楕円 490"/>
        <xdr:cNvSpPr/>
      </xdr:nvSpPr>
      <xdr:spPr>
        <a:xfrm>
          <a:off x="7810500" y="164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125816</xdr:rowOff>
    </xdr:from>
    <xdr:ext cx="534377" cy="259045"/>
    <xdr:sp macro="" textlink="">
      <xdr:nvSpPr>
        <xdr:cNvPr id="492" name="テキスト ボックス 491"/>
        <xdr:cNvSpPr txBox="1"/>
      </xdr:nvSpPr>
      <xdr:spPr>
        <a:xfrm>
          <a:off x="7594111" y="162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29578</xdr:rowOff>
    </xdr:from>
    <xdr:to>
      <xdr:col>36</xdr:col>
      <xdr:colOff>165100</xdr:colOff>
      <xdr:row>96</xdr:row>
      <xdr:rowOff>131178</xdr:rowOff>
    </xdr:to>
    <xdr:sp macro="" textlink="">
      <xdr:nvSpPr>
        <xdr:cNvPr id="493" name="楕円 492"/>
        <xdr:cNvSpPr/>
      </xdr:nvSpPr>
      <xdr:spPr>
        <a:xfrm>
          <a:off x="6921500" y="164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122305</xdr:rowOff>
    </xdr:from>
    <xdr:ext cx="534377" cy="259045"/>
    <xdr:sp macro="" textlink="">
      <xdr:nvSpPr>
        <xdr:cNvPr id="494" name="テキスト ボックス 493"/>
        <xdr:cNvSpPr txBox="1"/>
      </xdr:nvSpPr>
      <xdr:spPr>
        <a:xfrm>
          <a:off x="6705111" y="165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21" name="直線コネクタ 520"/>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2"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3" name="直線コネクタ 522"/>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4"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5" name="直線コネクタ 524"/>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80427</xdr:rowOff>
    </xdr:from>
    <xdr:to>
      <xdr:col>85</xdr:col>
      <xdr:colOff>127000</xdr:colOff>
      <xdr:row>38</xdr:row>
      <xdr:rowOff>9561</xdr:rowOff>
    </xdr:to>
    <xdr:cxnSp macro="">
      <xdr:nvCxnSpPr>
        <xdr:cNvPr id="526" name="直線コネクタ 525"/>
        <xdr:cNvCxnSpPr/>
      </xdr:nvCxnSpPr>
      <xdr:spPr>
        <a:xfrm flipV="1">
          <a:off x="15481300" y="6081177"/>
          <a:ext cx="8382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7"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8" name="フローチャート: 判断 527"/>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128760</xdr:rowOff>
    </xdr:from>
    <xdr:to>
      <xdr:col>81</xdr:col>
      <xdr:colOff>50800</xdr:colOff>
      <xdr:row>38</xdr:row>
      <xdr:rowOff>9561</xdr:rowOff>
    </xdr:to>
    <xdr:cxnSp macro="">
      <xdr:nvCxnSpPr>
        <xdr:cNvPr id="529" name="直線コネクタ 528"/>
        <xdr:cNvCxnSpPr/>
      </xdr:nvCxnSpPr>
      <xdr:spPr>
        <a:xfrm>
          <a:off x="14592300" y="6129510"/>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30" name="フローチャート: 判断 529"/>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31" name="テキスト ボックス 530"/>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128760</xdr:rowOff>
    </xdr:from>
    <xdr:to>
      <xdr:col>76</xdr:col>
      <xdr:colOff>114300</xdr:colOff>
      <xdr:row>37</xdr:row>
      <xdr:rowOff>28992</xdr:rowOff>
    </xdr:to>
    <xdr:cxnSp macro="">
      <xdr:nvCxnSpPr>
        <xdr:cNvPr id="532" name="直線コネクタ 531"/>
        <xdr:cNvCxnSpPr/>
      </xdr:nvCxnSpPr>
      <xdr:spPr>
        <a:xfrm flipV="1">
          <a:off x="13703300" y="6129510"/>
          <a:ext cx="889000" cy="24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3" name="フローチャート: 判断 532"/>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4" name="テキスト ボックス 533"/>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28992</xdr:rowOff>
    </xdr:from>
    <xdr:to>
      <xdr:col>71</xdr:col>
      <xdr:colOff>177800</xdr:colOff>
      <xdr:row>38</xdr:row>
      <xdr:rowOff>103124</xdr:rowOff>
    </xdr:to>
    <xdr:cxnSp macro="">
      <xdr:nvCxnSpPr>
        <xdr:cNvPr id="535" name="直線コネクタ 534"/>
        <xdr:cNvCxnSpPr/>
      </xdr:nvCxnSpPr>
      <xdr:spPr>
        <a:xfrm flipV="1">
          <a:off x="12814300" y="6372642"/>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6" name="フローチャート: 判断 535"/>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7" name="テキスト ボックス 536"/>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8" name="フローチャート: 判断 537"/>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9" name="テキスト ボックス 538"/>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29627</xdr:rowOff>
    </xdr:from>
    <xdr:to>
      <xdr:col>85</xdr:col>
      <xdr:colOff>177800</xdr:colOff>
      <xdr:row>35</xdr:row>
      <xdr:rowOff>131227</xdr:rowOff>
    </xdr:to>
    <xdr:sp macro="" textlink="">
      <xdr:nvSpPr>
        <xdr:cNvPr id="545" name="楕円 544"/>
        <xdr:cNvSpPr/>
      </xdr:nvSpPr>
      <xdr:spPr>
        <a:xfrm>
          <a:off x="16268700" y="60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52504</xdr:rowOff>
    </xdr:from>
    <xdr:ext cx="534377" cy="259045"/>
    <xdr:sp macro="" textlink="">
      <xdr:nvSpPr>
        <xdr:cNvPr id="546" name="消防費該当値テキスト"/>
        <xdr:cNvSpPr txBox="1"/>
      </xdr:nvSpPr>
      <xdr:spPr>
        <a:xfrm>
          <a:off x="16370300" y="58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130211</xdr:rowOff>
    </xdr:from>
    <xdr:to>
      <xdr:col>81</xdr:col>
      <xdr:colOff>101600</xdr:colOff>
      <xdr:row>38</xdr:row>
      <xdr:rowOff>60361</xdr:rowOff>
    </xdr:to>
    <xdr:sp macro="" textlink="">
      <xdr:nvSpPr>
        <xdr:cNvPr id="547" name="楕円 546"/>
        <xdr:cNvSpPr/>
      </xdr:nvSpPr>
      <xdr:spPr>
        <a:xfrm>
          <a:off x="15430500" y="64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51488</xdr:rowOff>
    </xdr:from>
    <xdr:ext cx="469744" cy="259045"/>
    <xdr:sp macro="" textlink="">
      <xdr:nvSpPr>
        <xdr:cNvPr id="548" name="テキスト ボックス 547"/>
        <xdr:cNvSpPr txBox="1"/>
      </xdr:nvSpPr>
      <xdr:spPr>
        <a:xfrm>
          <a:off x="15246428" y="65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77960</xdr:rowOff>
    </xdr:from>
    <xdr:to>
      <xdr:col>76</xdr:col>
      <xdr:colOff>165100</xdr:colOff>
      <xdr:row>36</xdr:row>
      <xdr:rowOff>8110</xdr:rowOff>
    </xdr:to>
    <xdr:sp macro="" textlink="">
      <xdr:nvSpPr>
        <xdr:cNvPr id="549" name="楕円 548"/>
        <xdr:cNvSpPr/>
      </xdr:nvSpPr>
      <xdr:spPr>
        <a:xfrm>
          <a:off x="14541500" y="60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24637</xdr:rowOff>
    </xdr:from>
    <xdr:ext cx="534377" cy="259045"/>
    <xdr:sp macro="" textlink="">
      <xdr:nvSpPr>
        <xdr:cNvPr id="550" name="テキスト ボックス 549"/>
        <xdr:cNvSpPr txBox="1"/>
      </xdr:nvSpPr>
      <xdr:spPr>
        <a:xfrm>
          <a:off x="14325111" y="585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149642</xdr:rowOff>
    </xdr:from>
    <xdr:to>
      <xdr:col>72</xdr:col>
      <xdr:colOff>38100</xdr:colOff>
      <xdr:row>37</xdr:row>
      <xdr:rowOff>79792</xdr:rowOff>
    </xdr:to>
    <xdr:sp macro="" textlink="">
      <xdr:nvSpPr>
        <xdr:cNvPr id="551" name="楕円 550"/>
        <xdr:cNvSpPr/>
      </xdr:nvSpPr>
      <xdr:spPr>
        <a:xfrm>
          <a:off x="13652500" y="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70919</xdr:rowOff>
    </xdr:from>
    <xdr:ext cx="534377" cy="259045"/>
    <xdr:sp macro="" textlink="">
      <xdr:nvSpPr>
        <xdr:cNvPr id="552" name="テキスト ボックス 551"/>
        <xdr:cNvSpPr txBox="1"/>
      </xdr:nvSpPr>
      <xdr:spPr>
        <a:xfrm>
          <a:off x="13436111" y="64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52324</xdr:rowOff>
    </xdr:from>
    <xdr:to>
      <xdr:col>67</xdr:col>
      <xdr:colOff>101600</xdr:colOff>
      <xdr:row>38</xdr:row>
      <xdr:rowOff>153924</xdr:rowOff>
    </xdr:to>
    <xdr:sp macro="" textlink="">
      <xdr:nvSpPr>
        <xdr:cNvPr id="553" name="楕円 552"/>
        <xdr:cNvSpPr/>
      </xdr:nvSpPr>
      <xdr:spPr>
        <a:xfrm>
          <a:off x="1276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145051</xdr:rowOff>
    </xdr:from>
    <xdr:ext cx="469744" cy="259045"/>
    <xdr:sp macro="" textlink="">
      <xdr:nvSpPr>
        <xdr:cNvPr id="554" name="テキスト ボックス 553"/>
        <xdr:cNvSpPr txBox="1"/>
      </xdr:nvSpPr>
      <xdr:spPr>
        <a:xfrm>
          <a:off x="12579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7" name="直線コネクタ 576"/>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8"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9" name="直線コネクタ 578"/>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80"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81" name="直線コネクタ 580"/>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147975</xdr:rowOff>
    </xdr:from>
    <xdr:to>
      <xdr:col>85</xdr:col>
      <xdr:colOff>127000</xdr:colOff>
      <xdr:row>58</xdr:row>
      <xdr:rowOff>3820</xdr:rowOff>
    </xdr:to>
    <xdr:cxnSp macro="">
      <xdr:nvCxnSpPr>
        <xdr:cNvPr id="582" name="直線コネクタ 581"/>
        <xdr:cNvCxnSpPr/>
      </xdr:nvCxnSpPr>
      <xdr:spPr>
        <a:xfrm flipV="1">
          <a:off x="15481300" y="9920625"/>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3"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4" name="フローチャート: 判断 583"/>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30521</xdr:rowOff>
    </xdr:from>
    <xdr:to>
      <xdr:col>81</xdr:col>
      <xdr:colOff>50800</xdr:colOff>
      <xdr:row>58</xdr:row>
      <xdr:rowOff>3820</xdr:rowOff>
    </xdr:to>
    <xdr:cxnSp macro="">
      <xdr:nvCxnSpPr>
        <xdr:cNvPr id="585" name="直線コネクタ 584"/>
        <xdr:cNvCxnSpPr/>
      </xdr:nvCxnSpPr>
      <xdr:spPr>
        <a:xfrm>
          <a:off x="14592300" y="9631721"/>
          <a:ext cx="889000" cy="3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6" name="フローチャート: 判断 585"/>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7" name="テキスト ボックス 586"/>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30521</xdr:rowOff>
    </xdr:from>
    <xdr:to>
      <xdr:col>76</xdr:col>
      <xdr:colOff>114300</xdr:colOff>
      <xdr:row>57</xdr:row>
      <xdr:rowOff>94209</xdr:rowOff>
    </xdr:to>
    <xdr:cxnSp macro="">
      <xdr:nvCxnSpPr>
        <xdr:cNvPr id="588" name="直線コネクタ 587"/>
        <xdr:cNvCxnSpPr/>
      </xdr:nvCxnSpPr>
      <xdr:spPr>
        <a:xfrm flipV="1">
          <a:off x="13703300" y="9631721"/>
          <a:ext cx="889000" cy="23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9" name="フローチャート: 判断 588"/>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90" name="テキスト ボックス 589"/>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94209</xdr:rowOff>
    </xdr:from>
    <xdr:to>
      <xdr:col>71</xdr:col>
      <xdr:colOff>177800</xdr:colOff>
      <xdr:row>58</xdr:row>
      <xdr:rowOff>128224</xdr:rowOff>
    </xdr:to>
    <xdr:cxnSp macro="">
      <xdr:nvCxnSpPr>
        <xdr:cNvPr id="591" name="直線コネクタ 590"/>
        <xdr:cNvCxnSpPr/>
      </xdr:nvCxnSpPr>
      <xdr:spPr>
        <a:xfrm flipV="1">
          <a:off x="12814300" y="9866859"/>
          <a:ext cx="889000" cy="20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2" name="フローチャート: 判断 591"/>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3" name="テキスト ボックス 592"/>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4" name="フローチャート: 判断 593"/>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5" name="テキスト ボックス 594"/>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97175</xdr:rowOff>
    </xdr:from>
    <xdr:to>
      <xdr:col>85</xdr:col>
      <xdr:colOff>177800</xdr:colOff>
      <xdr:row>58</xdr:row>
      <xdr:rowOff>27325</xdr:rowOff>
    </xdr:to>
    <xdr:sp macro="" textlink="">
      <xdr:nvSpPr>
        <xdr:cNvPr id="601" name="楕円 600"/>
        <xdr:cNvSpPr/>
      </xdr:nvSpPr>
      <xdr:spPr>
        <a:xfrm>
          <a:off x="16268700" y="98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75602</xdr:rowOff>
    </xdr:from>
    <xdr:ext cx="534377" cy="259045"/>
    <xdr:sp macro="" textlink="">
      <xdr:nvSpPr>
        <xdr:cNvPr id="602" name="教育費該当値テキスト"/>
        <xdr:cNvSpPr txBox="1"/>
      </xdr:nvSpPr>
      <xdr:spPr>
        <a:xfrm>
          <a:off x="16370300" y="98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124470</xdr:rowOff>
    </xdr:from>
    <xdr:to>
      <xdr:col>81</xdr:col>
      <xdr:colOff>101600</xdr:colOff>
      <xdr:row>58</xdr:row>
      <xdr:rowOff>54620</xdr:rowOff>
    </xdr:to>
    <xdr:sp macro="" textlink="">
      <xdr:nvSpPr>
        <xdr:cNvPr id="603" name="楕円 602"/>
        <xdr:cNvSpPr/>
      </xdr:nvSpPr>
      <xdr:spPr>
        <a:xfrm>
          <a:off x="15430500" y="9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45747</xdr:rowOff>
    </xdr:from>
    <xdr:ext cx="534377" cy="259045"/>
    <xdr:sp macro="" textlink="">
      <xdr:nvSpPr>
        <xdr:cNvPr id="604" name="テキスト ボックス 603"/>
        <xdr:cNvSpPr txBox="1"/>
      </xdr:nvSpPr>
      <xdr:spPr>
        <a:xfrm>
          <a:off x="15214111" y="99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151171</xdr:rowOff>
    </xdr:from>
    <xdr:to>
      <xdr:col>76</xdr:col>
      <xdr:colOff>165100</xdr:colOff>
      <xdr:row>56</xdr:row>
      <xdr:rowOff>81321</xdr:rowOff>
    </xdr:to>
    <xdr:sp macro="" textlink="">
      <xdr:nvSpPr>
        <xdr:cNvPr id="605" name="楕円 604"/>
        <xdr:cNvSpPr/>
      </xdr:nvSpPr>
      <xdr:spPr>
        <a:xfrm>
          <a:off x="14541500" y="95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72448</xdr:rowOff>
    </xdr:from>
    <xdr:ext cx="534377" cy="259045"/>
    <xdr:sp macro="" textlink="">
      <xdr:nvSpPr>
        <xdr:cNvPr id="606" name="テキスト ボックス 605"/>
        <xdr:cNvSpPr txBox="1"/>
      </xdr:nvSpPr>
      <xdr:spPr>
        <a:xfrm>
          <a:off x="14325111" y="967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43409</xdr:rowOff>
    </xdr:from>
    <xdr:to>
      <xdr:col>72</xdr:col>
      <xdr:colOff>38100</xdr:colOff>
      <xdr:row>57</xdr:row>
      <xdr:rowOff>145009</xdr:rowOff>
    </xdr:to>
    <xdr:sp macro="" textlink="">
      <xdr:nvSpPr>
        <xdr:cNvPr id="607" name="楕円 606"/>
        <xdr:cNvSpPr/>
      </xdr:nvSpPr>
      <xdr:spPr>
        <a:xfrm>
          <a:off x="13652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136136</xdr:rowOff>
    </xdr:from>
    <xdr:ext cx="534377" cy="259045"/>
    <xdr:sp macro="" textlink="">
      <xdr:nvSpPr>
        <xdr:cNvPr id="608" name="テキスト ボックス 607"/>
        <xdr:cNvSpPr txBox="1"/>
      </xdr:nvSpPr>
      <xdr:spPr>
        <a:xfrm>
          <a:off x="13436111" y="99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77424</xdr:rowOff>
    </xdr:from>
    <xdr:to>
      <xdr:col>67</xdr:col>
      <xdr:colOff>101600</xdr:colOff>
      <xdr:row>59</xdr:row>
      <xdr:rowOff>7574</xdr:rowOff>
    </xdr:to>
    <xdr:sp macro="" textlink="">
      <xdr:nvSpPr>
        <xdr:cNvPr id="609" name="楕円 608"/>
        <xdr:cNvSpPr/>
      </xdr:nvSpPr>
      <xdr:spPr>
        <a:xfrm>
          <a:off x="12763500" y="100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170151</xdr:rowOff>
    </xdr:from>
    <xdr:ext cx="534377" cy="259045"/>
    <xdr:sp macro="" textlink="">
      <xdr:nvSpPr>
        <xdr:cNvPr id="610" name="テキスト ボックス 609"/>
        <xdr:cNvSpPr txBox="1"/>
      </xdr:nvSpPr>
      <xdr:spPr>
        <a:xfrm>
          <a:off x="12547111" y="101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6" name="直線コネクタ 635"/>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7"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9"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40" name="直線コネクタ 639"/>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96690</xdr:rowOff>
    </xdr:from>
    <xdr:to>
      <xdr:col>85</xdr:col>
      <xdr:colOff>127000</xdr:colOff>
      <xdr:row>79</xdr:row>
      <xdr:rowOff>97540</xdr:rowOff>
    </xdr:to>
    <xdr:cxnSp macro="">
      <xdr:nvCxnSpPr>
        <xdr:cNvPr id="641" name="直線コネクタ 640"/>
        <xdr:cNvCxnSpPr/>
      </xdr:nvCxnSpPr>
      <xdr:spPr>
        <a:xfrm>
          <a:off x="15481300" y="13641240"/>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2"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3" name="フローチャート: 判断 642"/>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96690</xdr:rowOff>
    </xdr:from>
    <xdr:to>
      <xdr:col>81</xdr:col>
      <xdr:colOff>50800</xdr:colOff>
      <xdr:row>79</xdr:row>
      <xdr:rowOff>98552</xdr:rowOff>
    </xdr:to>
    <xdr:cxnSp macro="">
      <xdr:nvCxnSpPr>
        <xdr:cNvPr id="644" name="直線コネクタ 643"/>
        <xdr:cNvCxnSpPr/>
      </xdr:nvCxnSpPr>
      <xdr:spPr>
        <a:xfrm flipV="1">
          <a:off x="14592300" y="1364124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5" name="フローチャート: 判断 644"/>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6" name="テキスト ボックス 645"/>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95352</xdr:rowOff>
    </xdr:from>
    <xdr:to>
      <xdr:col>76</xdr:col>
      <xdr:colOff>114300</xdr:colOff>
      <xdr:row>79</xdr:row>
      <xdr:rowOff>98552</xdr:rowOff>
    </xdr:to>
    <xdr:cxnSp macro="">
      <xdr:nvCxnSpPr>
        <xdr:cNvPr id="647" name="直線コネクタ 646"/>
        <xdr:cNvCxnSpPr/>
      </xdr:nvCxnSpPr>
      <xdr:spPr>
        <a:xfrm>
          <a:off x="13703300" y="1363990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8" name="フローチャート: 判断 647"/>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9" name="テキスト ボックス 648"/>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90878</xdr:rowOff>
    </xdr:from>
    <xdr:to>
      <xdr:col>71</xdr:col>
      <xdr:colOff>177800</xdr:colOff>
      <xdr:row>79</xdr:row>
      <xdr:rowOff>95352</xdr:rowOff>
    </xdr:to>
    <xdr:cxnSp macro="">
      <xdr:nvCxnSpPr>
        <xdr:cNvPr id="650" name="直線コネクタ 649"/>
        <xdr:cNvCxnSpPr/>
      </xdr:nvCxnSpPr>
      <xdr:spPr>
        <a:xfrm>
          <a:off x="12814300" y="13635428"/>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51" name="フローチャート: 判断 650"/>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2" name="テキスト ボックス 651"/>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3" name="フローチャート: 判断 652"/>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4" name="テキスト ボックス 653"/>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46740</xdr:rowOff>
    </xdr:from>
    <xdr:to>
      <xdr:col>85</xdr:col>
      <xdr:colOff>177800</xdr:colOff>
      <xdr:row>79</xdr:row>
      <xdr:rowOff>148340</xdr:rowOff>
    </xdr:to>
    <xdr:sp macro="" textlink="">
      <xdr:nvSpPr>
        <xdr:cNvPr id="660" name="楕円 659"/>
        <xdr:cNvSpPr/>
      </xdr:nvSpPr>
      <xdr:spPr>
        <a:xfrm>
          <a:off x="162687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13932" cy="259045"/>
    <xdr:sp macro="" textlink="">
      <xdr:nvSpPr>
        <xdr:cNvPr id="661" name="災害復旧費該当値テキスト"/>
        <xdr:cNvSpPr txBox="1"/>
      </xdr:nvSpPr>
      <xdr:spPr>
        <a:xfrm>
          <a:off x="16370300" y="13526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45890</xdr:rowOff>
    </xdr:from>
    <xdr:to>
      <xdr:col>81</xdr:col>
      <xdr:colOff>101600</xdr:colOff>
      <xdr:row>79</xdr:row>
      <xdr:rowOff>147490</xdr:rowOff>
    </xdr:to>
    <xdr:sp macro="" textlink="">
      <xdr:nvSpPr>
        <xdr:cNvPr id="662" name="楕円 661"/>
        <xdr:cNvSpPr/>
      </xdr:nvSpPr>
      <xdr:spPr>
        <a:xfrm>
          <a:off x="15430500" y="135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138617</xdr:rowOff>
    </xdr:from>
    <xdr:ext cx="313932" cy="259045"/>
    <xdr:sp macro="" textlink="">
      <xdr:nvSpPr>
        <xdr:cNvPr id="663" name="テキスト ボックス 662"/>
        <xdr:cNvSpPr txBox="1"/>
      </xdr:nvSpPr>
      <xdr:spPr>
        <a:xfrm>
          <a:off x="15324333" y="13683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47752</xdr:rowOff>
    </xdr:from>
    <xdr:to>
      <xdr:col>76</xdr:col>
      <xdr:colOff>165100</xdr:colOff>
      <xdr:row>79</xdr:row>
      <xdr:rowOff>149352</xdr:rowOff>
    </xdr:to>
    <xdr:sp macro="" textlink="">
      <xdr:nvSpPr>
        <xdr:cNvPr id="664" name="楕円 663"/>
        <xdr:cNvSpPr/>
      </xdr:nvSpPr>
      <xdr:spPr>
        <a:xfrm>
          <a:off x="14541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140479</xdr:rowOff>
    </xdr:from>
    <xdr:ext cx="313932" cy="259045"/>
    <xdr:sp macro="" textlink="">
      <xdr:nvSpPr>
        <xdr:cNvPr id="665" name="テキスト ボックス 664"/>
        <xdr:cNvSpPr txBox="1"/>
      </xdr:nvSpPr>
      <xdr:spPr>
        <a:xfrm>
          <a:off x="14435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44552</xdr:rowOff>
    </xdr:from>
    <xdr:to>
      <xdr:col>72</xdr:col>
      <xdr:colOff>38100</xdr:colOff>
      <xdr:row>79</xdr:row>
      <xdr:rowOff>146152</xdr:rowOff>
    </xdr:to>
    <xdr:sp macro="" textlink="">
      <xdr:nvSpPr>
        <xdr:cNvPr id="666" name="楕円 665"/>
        <xdr:cNvSpPr/>
      </xdr:nvSpPr>
      <xdr:spPr>
        <a:xfrm>
          <a:off x="13652500" y="135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137279</xdr:rowOff>
    </xdr:from>
    <xdr:ext cx="378565" cy="259045"/>
    <xdr:sp macro="" textlink="">
      <xdr:nvSpPr>
        <xdr:cNvPr id="667" name="テキスト ボックス 666"/>
        <xdr:cNvSpPr txBox="1"/>
      </xdr:nvSpPr>
      <xdr:spPr>
        <a:xfrm>
          <a:off x="13514017" y="1368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40078</xdr:rowOff>
    </xdr:from>
    <xdr:to>
      <xdr:col>67</xdr:col>
      <xdr:colOff>101600</xdr:colOff>
      <xdr:row>79</xdr:row>
      <xdr:rowOff>141678</xdr:rowOff>
    </xdr:to>
    <xdr:sp macro="" textlink="">
      <xdr:nvSpPr>
        <xdr:cNvPr id="668" name="楕円 667"/>
        <xdr:cNvSpPr/>
      </xdr:nvSpPr>
      <xdr:spPr>
        <a:xfrm>
          <a:off x="12763500" y="135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132805</xdr:rowOff>
    </xdr:from>
    <xdr:ext cx="378565" cy="259045"/>
    <xdr:sp macro="" textlink="">
      <xdr:nvSpPr>
        <xdr:cNvPr id="669" name="テキスト ボックス 668"/>
        <xdr:cNvSpPr txBox="1"/>
      </xdr:nvSpPr>
      <xdr:spPr>
        <a:xfrm>
          <a:off x="12625017" y="1367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6" name="直線コネクタ 695"/>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7"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8" name="直線コネクタ 697"/>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9"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700" name="直線コネクタ 699"/>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43427</xdr:rowOff>
    </xdr:from>
    <xdr:to>
      <xdr:col>85</xdr:col>
      <xdr:colOff>127000</xdr:colOff>
      <xdr:row>98</xdr:row>
      <xdr:rowOff>66156</xdr:rowOff>
    </xdr:to>
    <xdr:cxnSp macro="">
      <xdr:nvCxnSpPr>
        <xdr:cNvPr id="701" name="直線コネクタ 700"/>
        <xdr:cNvCxnSpPr/>
      </xdr:nvCxnSpPr>
      <xdr:spPr>
        <a:xfrm>
          <a:off x="15481300" y="16845527"/>
          <a:ext cx="8382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2"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3" name="フローチャート: 判断 702"/>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43427</xdr:rowOff>
    </xdr:from>
    <xdr:to>
      <xdr:col>81</xdr:col>
      <xdr:colOff>50800</xdr:colOff>
      <xdr:row>98</xdr:row>
      <xdr:rowOff>54628</xdr:rowOff>
    </xdr:to>
    <xdr:cxnSp macro="">
      <xdr:nvCxnSpPr>
        <xdr:cNvPr id="704" name="直線コネクタ 703"/>
        <xdr:cNvCxnSpPr/>
      </xdr:nvCxnSpPr>
      <xdr:spPr>
        <a:xfrm flipV="1">
          <a:off x="14592300" y="1684552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5" name="フローチャート: 判断 704"/>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6" name="テキスト ボックス 705"/>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41532</xdr:rowOff>
    </xdr:from>
    <xdr:to>
      <xdr:col>76</xdr:col>
      <xdr:colOff>114300</xdr:colOff>
      <xdr:row>98</xdr:row>
      <xdr:rowOff>54628</xdr:rowOff>
    </xdr:to>
    <xdr:cxnSp macro="">
      <xdr:nvCxnSpPr>
        <xdr:cNvPr id="707" name="直線コネクタ 706"/>
        <xdr:cNvCxnSpPr/>
      </xdr:nvCxnSpPr>
      <xdr:spPr>
        <a:xfrm>
          <a:off x="13703300" y="16843632"/>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8" name="フローチャート: 判断 707"/>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9" name="テキスト ボックス 708"/>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28110</xdr:rowOff>
    </xdr:from>
    <xdr:to>
      <xdr:col>71</xdr:col>
      <xdr:colOff>177800</xdr:colOff>
      <xdr:row>98</xdr:row>
      <xdr:rowOff>41532</xdr:rowOff>
    </xdr:to>
    <xdr:cxnSp macro="">
      <xdr:nvCxnSpPr>
        <xdr:cNvPr id="710" name="直線コネクタ 709"/>
        <xdr:cNvCxnSpPr/>
      </xdr:nvCxnSpPr>
      <xdr:spPr>
        <a:xfrm>
          <a:off x="12814300" y="16830210"/>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11" name="フローチャート: 判断 710"/>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2" name="テキスト ボックス 711"/>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3" name="フローチャート: 判断 712"/>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4" name="テキスト ボックス 713"/>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15356</xdr:rowOff>
    </xdr:from>
    <xdr:to>
      <xdr:col>85</xdr:col>
      <xdr:colOff>177800</xdr:colOff>
      <xdr:row>98</xdr:row>
      <xdr:rowOff>116956</xdr:rowOff>
    </xdr:to>
    <xdr:sp macro="" textlink="">
      <xdr:nvSpPr>
        <xdr:cNvPr id="720" name="楕円 719"/>
        <xdr:cNvSpPr/>
      </xdr:nvSpPr>
      <xdr:spPr>
        <a:xfrm>
          <a:off x="16268700" y="168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101733</xdr:rowOff>
    </xdr:from>
    <xdr:ext cx="534377" cy="259045"/>
    <xdr:sp macro="" textlink="">
      <xdr:nvSpPr>
        <xdr:cNvPr id="721" name="公債費該当値テキスト"/>
        <xdr:cNvSpPr txBox="1"/>
      </xdr:nvSpPr>
      <xdr:spPr>
        <a:xfrm>
          <a:off x="16370300" y="167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164077</xdr:rowOff>
    </xdr:from>
    <xdr:to>
      <xdr:col>81</xdr:col>
      <xdr:colOff>101600</xdr:colOff>
      <xdr:row>98</xdr:row>
      <xdr:rowOff>94227</xdr:rowOff>
    </xdr:to>
    <xdr:sp macro="" textlink="">
      <xdr:nvSpPr>
        <xdr:cNvPr id="722" name="楕円 721"/>
        <xdr:cNvSpPr/>
      </xdr:nvSpPr>
      <xdr:spPr>
        <a:xfrm>
          <a:off x="15430500" y="167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85354</xdr:rowOff>
    </xdr:from>
    <xdr:ext cx="534377" cy="259045"/>
    <xdr:sp macro="" textlink="">
      <xdr:nvSpPr>
        <xdr:cNvPr id="723" name="テキスト ボックス 722"/>
        <xdr:cNvSpPr txBox="1"/>
      </xdr:nvSpPr>
      <xdr:spPr>
        <a:xfrm>
          <a:off x="15214111" y="1688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3828</xdr:rowOff>
    </xdr:from>
    <xdr:to>
      <xdr:col>76</xdr:col>
      <xdr:colOff>165100</xdr:colOff>
      <xdr:row>98</xdr:row>
      <xdr:rowOff>105428</xdr:rowOff>
    </xdr:to>
    <xdr:sp macro="" textlink="">
      <xdr:nvSpPr>
        <xdr:cNvPr id="724" name="楕円 723"/>
        <xdr:cNvSpPr/>
      </xdr:nvSpPr>
      <xdr:spPr>
        <a:xfrm>
          <a:off x="14541500" y="168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96555</xdr:rowOff>
    </xdr:from>
    <xdr:ext cx="534377" cy="259045"/>
    <xdr:sp macro="" textlink="">
      <xdr:nvSpPr>
        <xdr:cNvPr id="725" name="テキスト ボックス 724"/>
        <xdr:cNvSpPr txBox="1"/>
      </xdr:nvSpPr>
      <xdr:spPr>
        <a:xfrm>
          <a:off x="14325111" y="1689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162182</xdr:rowOff>
    </xdr:from>
    <xdr:to>
      <xdr:col>72</xdr:col>
      <xdr:colOff>38100</xdr:colOff>
      <xdr:row>98</xdr:row>
      <xdr:rowOff>92332</xdr:rowOff>
    </xdr:to>
    <xdr:sp macro="" textlink="">
      <xdr:nvSpPr>
        <xdr:cNvPr id="726" name="楕円 725"/>
        <xdr:cNvSpPr/>
      </xdr:nvSpPr>
      <xdr:spPr>
        <a:xfrm>
          <a:off x="13652500" y="167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83459</xdr:rowOff>
    </xdr:from>
    <xdr:ext cx="534377" cy="259045"/>
    <xdr:sp macro="" textlink="">
      <xdr:nvSpPr>
        <xdr:cNvPr id="727" name="テキスト ボックス 726"/>
        <xdr:cNvSpPr txBox="1"/>
      </xdr:nvSpPr>
      <xdr:spPr>
        <a:xfrm>
          <a:off x="13436111" y="168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148760</xdr:rowOff>
    </xdr:from>
    <xdr:to>
      <xdr:col>67</xdr:col>
      <xdr:colOff>101600</xdr:colOff>
      <xdr:row>98</xdr:row>
      <xdr:rowOff>78910</xdr:rowOff>
    </xdr:to>
    <xdr:sp macro="" textlink="">
      <xdr:nvSpPr>
        <xdr:cNvPr id="728" name="楕円 727"/>
        <xdr:cNvSpPr/>
      </xdr:nvSpPr>
      <xdr:spPr>
        <a:xfrm>
          <a:off x="12763500" y="16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70037</xdr:rowOff>
    </xdr:from>
    <xdr:ext cx="534377" cy="259045"/>
    <xdr:sp macro="" textlink="">
      <xdr:nvSpPr>
        <xdr:cNvPr id="729" name="テキスト ボックス 728"/>
        <xdr:cNvSpPr txBox="1"/>
      </xdr:nvSpPr>
      <xdr:spPr>
        <a:xfrm>
          <a:off x="12547111" y="168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3" name="直線コネクタ 75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6"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7" name="直線コネクタ 75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9"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60" name="フローチャート: 判断 75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2" name="フローチャート: 判断 761"/>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3" name="テキスト ボックス 762"/>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5" name="フローチャート: 判断 764"/>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6" name="テキスト ボックス 765"/>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8" name="フローチャート: 判断 767"/>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9" name="テキスト ボックス 768"/>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70" name="フローチャート: 判断 769"/>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71" name="テキスト ボックス 770"/>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117,853</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円となっており、類似団体の中では最も低い値となっている。これは、生活保護及び障がい者等の社会福祉に係る扶助費が他の類似団体と比較して低いことが主な要因となっている。平成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事業として整備したこども発達センターの整備運営費等、普通建設事業費が増加したこと等により、前年度と比較して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％の増となっている。また、平成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年度から上昇傾向となっており、今後も社会保障経費の自然増が見込まれるため、金額の推移には注視していく必要がある。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50,046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％の増となっている。これは、</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岡崎駅南側の区画整理事業に係る組合への補助金、都市計画道路若松線の土地の公社償還等、普通建設事業費が増加したことが主な要因となっている。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12,313</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％の増となっている。これは、幸田町との消防指令業務共同運用実施にむけた消防指令システムの整備事業により、普通建設事業費が増加したことが主な要因となっている。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比率においては、扶助費及び普通建設事業費の増等により、歳出が増となったものの、市税収入の増等により、歳入もそれ以上に増となったことから、実質収支額が増となったことにより、前年度と比較して</a:t>
          </a:r>
          <a:r>
            <a:rPr kumimoji="1" lang="en-US" altLang="ja-JP" sz="1100">
              <a:latin typeface="ＭＳ ゴシック" pitchFamily="49" charset="-128"/>
              <a:ea typeface="ＭＳ ゴシック" pitchFamily="49" charset="-128"/>
            </a:rPr>
            <a:t>1.10</a:t>
          </a:r>
          <a:r>
            <a:rPr kumimoji="1" lang="ja-JP" altLang="en-US" sz="1100">
              <a:latin typeface="ＭＳ ゴシック" pitchFamily="49" charset="-128"/>
              <a:ea typeface="ＭＳ ゴシック" pitchFamily="49" charset="-128"/>
            </a:rPr>
            <a:t>ポイントの増となった。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財政調整基金の平成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末現在高については、社会保障関係経費の増及び大型事業による普通建設事業費の増等による財源不足に対応するため、多額の取崩しを行ったことにより、前年度と比較して減となり、標準財政規模比では</a:t>
          </a:r>
          <a:r>
            <a:rPr kumimoji="1" lang="en-US" altLang="ja-JP" sz="1100">
              <a:latin typeface="ＭＳ ゴシック" pitchFamily="49" charset="-128"/>
              <a:ea typeface="ＭＳ ゴシック" pitchFamily="49" charset="-128"/>
            </a:rPr>
            <a:t>0.82</a:t>
          </a:r>
          <a:r>
            <a:rPr kumimoji="1" lang="ja-JP" altLang="en-US" sz="1100">
              <a:latin typeface="ＭＳ ゴシック" pitchFamily="49" charset="-128"/>
              <a:ea typeface="ＭＳ ゴシック" pitchFamily="49" charset="-128"/>
            </a:rPr>
            <a:t>ポイントの減となった。今後も財政調整基金については適正規模を維持しつつ、財政調整基金の取崩しに過度に依存することのない予算編成に努める。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いずれの会計においても赤字額はなく、健全な財政運営を維持できているものと捉えている。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ついては、「流動資産－流動負債」で表される法適用企業の資金不足額（赤字額）について、病院事業においては、未払金の減により流動負債が減となったものの、それ以上に現金預金の減により流動資産が減となっため、比率は低下した。今後は収支改善のため、医師の配置を充実させるとともに、紹介患者を増加させるための情報発信や接遇研修の再検討などにより患者満足度の向上に取り組んでいく。</a:t>
          </a:r>
        </a:p>
        <a:p>
          <a:r>
            <a:rPr kumimoji="1" lang="ja-JP" altLang="en-US" sz="1200">
              <a:latin typeface="ＭＳ ゴシック" pitchFamily="49" charset="-128"/>
              <a:ea typeface="ＭＳ ゴシック" pitchFamily="49" charset="-128"/>
            </a:rPr>
            <a:t>　水道事業においては、未払金の減により流動負債が減少したものの、それ以上に現金預金等の減により流動資産が減となったため、比率は低下した。また、下水道事業においては、現金預金の増により流動資産が増加したものの、それ以上に未払金の増により流動負債が増となったため、比率は低下した。水道事業及び下水道事業では、今後老朽化した管渠及び施設の更新対策に多額の費用が必要となっていくが、人口減少による料金収入の減少が懸念されるため、経営の合理化や経営基盤の強化に取り組んでいく必要がある。</a:t>
          </a:r>
        </a:p>
        <a:p>
          <a:r>
            <a:rPr kumimoji="1" lang="ja-JP" altLang="en-US" sz="1200">
              <a:latin typeface="ＭＳ ゴシック" pitchFamily="49" charset="-128"/>
              <a:ea typeface="ＭＳ ゴシック" pitchFamily="49" charset="-128"/>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127200742</v>
      </c>
      <c r="BO4" s="441"/>
      <c r="BP4" s="441"/>
      <c r="BQ4" s="441"/>
      <c r="BR4" s="441"/>
      <c r="BS4" s="441"/>
      <c r="BT4" s="441"/>
      <c r="BU4" s="442"/>
      <c r="BV4" s="440">
        <v>125536842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5.3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121447254</v>
      </c>
      <c r="BO5" s="446"/>
      <c r="BP5" s="446"/>
      <c r="BQ5" s="446"/>
      <c r="BR5" s="446"/>
      <c r="BS5" s="446"/>
      <c r="BT5" s="446"/>
      <c r="BU5" s="447"/>
      <c r="BV5" s="445">
        <v>120630062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85.6</v>
      </c>
      <c r="CU5" s="416"/>
      <c r="CV5" s="416"/>
      <c r="CW5" s="416"/>
      <c r="CX5" s="416"/>
      <c r="CY5" s="416"/>
      <c r="CZ5" s="416"/>
      <c r="DA5" s="417"/>
      <c r="DB5" s="415">
        <v>86.9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5753488</v>
      </c>
      <c r="BO6" s="446"/>
      <c r="BP6" s="446"/>
      <c r="BQ6" s="446"/>
      <c r="BR6" s="446"/>
      <c r="BS6" s="446"/>
      <c r="BT6" s="446"/>
      <c r="BU6" s="447"/>
      <c r="BV6" s="445">
        <v>4906780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85.8</v>
      </c>
      <c r="CU6" s="596"/>
      <c r="CV6" s="596"/>
      <c r="CW6" s="596"/>
      <c r="CX6" s="596"/>
      <c r="CY6" s="596"/>
      <c r="CZ6" s="596"/>
      <c r="DA6" s="597"/>
      <c r="DB6" s="595">
        <v>87.2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1020913</v>
      </c>
      <c r="BO7" s="446"/>
      <c r="BP7" s="446"/>
      <c r="BQ7" s="446"/>
      <c r="BR7" s="446"/>
      <c r="BS7" s="446"/>
      <c r="BT7" s="446"/>
      <c r="BU7" s="447"/>
      <c r="BV7" s="445">
        <v>1014268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74216656</v>
      </c>
      <c r="CU7" s="446"/>
      <c r="CV7" s="446"/>
      <c r="CW7" s="446"/>
      <c r="CX7" s="446"/>
      <c r="CY7" s="446"/>
      <c r="CZ7" s="446"/>
      <c r="DA7" s="447"/>
      <c r="DB7" s="445">
        <v>73665239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4732575</v>
      </c>
      <c r="BO8" s="446"/>
      <c r="BP8" s="446"/>
      <c r="BQ8" s="446"/>
      <c r="BR8" s="446"/>
      <c r="BS8" s="446"/>
      <c r="BT8" s="446"/>
      <c r="BU8" s="447"/>
      <c r="BV8" s="445">
        <v>3892512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1.01</v>
      </c>
      <c r="CU8" s="559"/>
      <c r="CV8" s="559"/>
      <c r="CW8" s="559"/>
      <c r="CX8" s="559"/>
      <c r="CY8" s="559"/>
      <c r="CZ8" s="559"/>
      <c r="DA8" s="560"/>
      <c r="DB8" s="558">
        <v>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381051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840063</v>
      </c>
      <c r="BO9" s="446"/>
      <c r="BP9" s="446"/>
      <c r="BQ9" s="446"/>
      <c r="BR9" s="446"/>
      <c r="BS9" s="446"/>
      <c r="BT9" s="446"/>
      <c r="BU9" s="447"/>
      <c r="BV9" s="445">
        <v>-886944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6.9</v>
      </c>
      <c r="CU9" s="416"/>
      <c r="CV9" s="416"/>
      <c r="CW9" s="416"/>
      <c r="CX9" s="416"/>
      <c r="CY9" s="416"/>
      <c r="CZ9" s="416"/>
      <c r="DA9" s="417"/>
      <c r="DB9" s="415">
        <v>7.1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372357</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1485032</v>
      </c>
      <c r="BO10" s="446"/>
      <c r="BP10" s="446"/>
      <c r="BQ10" s="446"/>
      <c r="BR10" s="446"/>
      <c r="BS10" s="446"/>
      <c r="BT10" s="446"/>
      <c r="BU10" s="447"/>
      <c r="BV10" s="445">
        <v>1764504</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386763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115</v>
      </c>
      <c r="AV12" s="503"/>
      <c r="AW12" s="503"/>
      <c r="AX12" s="503"/>
      <c r="AY12" s="425" t="s">
        <v>130</v>
      </c>
      <c r="AZ12" s="426"/>
      <c r="BA12" s="426"/>
      <c r="BB12" s="426"/>
      <c r="BC12" s="426"/>
      <c r="BD12" s="426"/>
      <c r="BE12" s="426"/>
      <c r="BF12" s="426"/>
      <c r="BG12" s="426"/>
      <c r="BH12" s="426"/>
      <c r="BI12" s="426"/>
      <c r="BJ12" s="426"/>
      <c r="BK12" s="426"/>
      <c r="BL12" s="426"/>
      <c r="BM12" s="427"/>
      <c r="BN12" s="445">
        <v>4000000</v>
      </c>
      <c r="BO12" s="446"/>
      <c r="BP12" s="446"/>
      <c r="BQ12" s="446"/>
      <c r="BR12" s="446"/>
      <c r="BS12" s="446"/>
      <c r="BT12" s="446"/>
      <c r="BU12" s="447"/>
      <c r="BV12" s="445">
        <v>5000000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376027</v>
      </c>
      <c r="S13" s="549"/>
      <c r="T13" s="549"/>
      <c r="U13" s="549"/>
      <c r="V13" s="550"/>
      <c r="W13" s="536" t="s">
        <v>133</v>
      </c>
      <c r="X13" s="458"/>
      <c r="Y13" s="458"/>
      <c r="Z13" s="458"/>
      <c r="AA13" s="458"/>
      <c r="AB13" s="459"/>
      <c r="AC13" s="421">
        <v>2752</v>
      </c>
      <c r="AD13" s="422"/>
      <c r="AE13" s="422"/>
      <c r="AF13" s="422"/>
      <c r="AG13" s="423"/>
      <c r="AH13" s="421">
        <v>2972</v>
      </c>
      <c r="AI13" s="422"/>
      <c r="AJ13" s="422"/>
      <c r="AK13" s="422"/>
      <c r="AL13" s="424"/>
      <c r="AM13" s="514" t="s">
        <v>134</v>
      </c>
      <c r="AN13" s="419"/>
      <c r="AO13" s="419"/>
      <c r="AP13" s="419"/>
      <c r="AQ13" s="419"/>
      <c r="AR13" s="419"/>
      <c r="AS13" s="419"/>
      <c r="AT13" s="420"/>
      <c r="AU13" s="502" t="s">
        <v>121</v>
      </c>
      <c r="AV13" s="503"/>
      <c r="AW13" s="503"/>
      <c r="AX13" s="503"/>
      <c r="AY13" s="425" t="s">
        <v>135</v>
      </c>
      <c r="AZ13" s="426"/>
      <c r="BA13" s="426"/>
      <c r="BB13" s="426"/>
      <c r="BC13" s="426"/>
      <c r="BD13" s="426"/>
      <c r="BE13" s="426"/>
      <c r="BF13" s="426"/>
      <c r="BG13" s="426"/>
      <c r="BH13" s="426"/>
      <c r="BI13" s="426"/>
      <c r="BJ13" s="426"/>
      <c r="BK13" s="426"/>
      <c r="BL13" s="426"/>
      <c r="BM13" s="427"/>
      <c r="BN13" s="445">
        <v>-1674905</v>
      </c>
      <c r="BO13" s="446"/>
      <c r="BP13" s="446"/>
      <c r="BQ13" s="446"/>
      <c r="BR13" s="446"/>
      <c r="BS13" s="446"/>
      <c r="BT13" s="446"/>
      <c r="BU13" s="447"/>
      <c r="BV13" s="445">
        <v>-4122440</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-1.2</v>
      </c>
      <c r="CU13" s="416"/>
      <c r="CV13" s="416"/>
      <c r="CW13" s="416"/>
      <c r="CX13" s="416"/>
      <c r="CY13" s="416"/>
      <c r="CZ13" s="416"/>
      <c r="DA13" s="417"/>
      <c r="DB13" s="415">
        <v>-1.4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384659</v>
      </c>
      <c r="S14" s="549"/>
      <c r="T14" s="549"/>
      <c r="U14" s="549"/>
      <c r="V14" s="550"/>
      <c r="W14" s="551"/>
      <c r="X14" s="461"/>
      <c r="Y14" s="461"/>
      <c r="Z14" s="461"/>
      <c r="AA14" s="461"/>
      <c r="AB14" s="462"/>
      <c r="AC14" s="541">
        <v>1.5</v>
      </c>
      <c r="AD14" s="542"/>
      <c r="AE14" s="542"/>
      <c r="AF14" s="542"/>
      <c r="AG14" s="543"/>
      <c r="AH14" s="541">
        <v>1.7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374947</v>
      </c>
      <c r="S15" s="549"/>
      <c r="T15" s="549"/>
      <c r="U15" s="549"/>
      <c r="V15" s="550"/>
      <c r="W15" s="536" t="s">
        <v>140</v>
      </c>
      <c r="X15" s="458"/>
      <c r="Y15" s="458"/>
      <c r="Z15" s="458"/>
      <c r="AA15" s="458"/>
      <c r="AB15" s="459"/>
      <c r="AC15" s="421">
        <v>75226</v>
      </c>
      <c r="AD15" s="422"/>
      <c r="AE15" s="422"/>
      <c r="AF15" s="422"/>
      <c r="AG15" s="423"/>
      <c r="AH15" s="421">
        <v>71978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56943970</v>
      </c>
      <c r="BO15" s="441"/>
      <c r="BP15" s="441"/>
      <c r="BQ15" s="441"/>
      <c r="BR15" s="441"/>
      <c r="BS15" s="441"/>
      <c r="BT15" s="441"/>
      <c r="BU15" s="442"/>
      <c r="BV15" s="440">
        <v>56253296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39.9</v>
      </c>
      <c r="AD16" s="542"/>
      <c r="AE16" s="542"/>
      <c r="AF16" s="542"/>
      <c r="AG16" s="543"/>
      <c r="AH16" s="541">
        <v>40.1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55979356</v>
      </c>
      <c r="BO16" s="446"/>
      <c r="BP16" s="446"/>
      <c r="BQ16" s="446"/>
      <c r="BR16" s="446"/>
      <c r="BS16" s="446"/>
      <c r="BT16" s="446"/>
      <c r="BU16" s="447"/>
      <c r="BV16" s="445">
        <v>55192721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110448</v>
      </c>
      <c r="AD17" s="422"/>
      <c r="AE17" s="422"/>
      <c r="AF17" s="422"/>
      <c r="AG17" s="423"/>
      <c r="AH17" s="421">
        <v>104696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73488770</v>
      </c>
      <c r="BO17" s="446"/>
      <c r="BP17" s="446"/>
      <c r="BQ17" s="446"/>
      <c r="BR17" s="446"/>
      <c r="BS17" s="446"/>
      <c r="BT17" s="446"/>
      <c r="BU17" s="447"/>
      <c r="BV17" s="445">
        <v>72729112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387.2</v>
      </c>
      <c r="M18" s="510"/>
      <c r="N18" s="510"/>
      <c r="O18" s="510"/>
      <c r="P18" s="510"/>
      <c r="Q18" s="510"/>
      <c r="R18" s="511"/>
      <c r="S18" s="511"/>
      <c r="T18" s="511"/>
      <c r="U18" s="511"/>
      <c r="V18" s="512"/>
      <c r="W18" s="526"/>
      <c r="X18" s="527"/>
      <c r="Y18" s="527"/>
      <c r="Z18" s="527"/>
      <c r="AA18" s="527"/>
      <c r="AB18" s="537"/>
      <c r="AC18" s="409">
        <v>58.6</v>
      </c>
      <c r="AD18" s="410"/>
      <c r="AE18" s="410"/>
      <c r="AF18" s="410"/>
      <c r="AG18" s="513"/>
      <c r="AH18" s="409">
        <v>58.3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65015098</v>
      </c>
      <c r="BO18" s="446"/>
      <c r="BP18" s="446"/>
      <c r="BQ18" s="446"/>
      <c r="BR18" s="446"/>
      <c r="BS18" s="446"/>
      <c r="BT18" s="446"/>
      <c r="BU18" s="447"/>
      <c r="BV18" s="445">
        <v>64422443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984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88183587</v>
      </c>
      <c r="BO19" s="446"/>
      <c r="BP19" s="446"/>
      <c r="BQ19" s="446"/>
      <c r="BR19" s="446"/>
      <c r="BS19" s="446"/>
      <c r="BT19" s="446"/>
      <c r="BU19" s="447"/>
      <c r="BV19" s="445">
        <v>87831471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147418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61664715</v>
      </c>
      <c r="BO23" s="446"/>
      <c r="BP23" s="446"/>
      <c r="BQ23" s="446"/>
      <c r="BR23" s="446"/>
      <c r="BS23" s="446"/>
      <c r="BT23" s="446"/>
      <c r="BU23" s="447"/>
      <c r="BV23" s="445">
        <v>62031492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11160</v>
      </c>
      <c r="R24" s="422"/>
      <c r="S24" s="422"/>
      <c r="T24" s="422"/>
      <c r="U24" s="422"/>
      <c r="V24" s="423"/>
      <c r="W24" s="487"/>
      <c r="X24" s="478"/>
      <c r="Y24" s="479"/>
      <c r="Z24" s="418" t="s">
        <v>164</v>
      </c>
      <c r="AA24" s="419"/>
      <c r="AB24" s="419"/>
      <c r="AC24" s="419"/>
      <c r="AD24" s="419"/>
      <c r="AE24" s="419"/>
      <c r="AF24" s="419"/>
      <c r="AG24" s="420"/>
      <c r="AH24" s="421">
        <v>2320</v>
      </c>
      <c r="AI24" s="422"/>
      <c r="AJ24" s="422"/>
      <c r="AK24" s="422"/>
      <c r="AL24" s="423"/>
      <c r="AM24" s="421">
        <v>6734960</v>
      </c>
      <c r="AN24" s="422"/>
      <c r="AO24" s="422"/>
      <c r="AP24" s="422"/>
      <c r="AQ24" s="422"/>
      <c r="AR24" s="423"/>
      <c r="AS24" s="421">
        <v>2903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47613097</v>
      </c>
      <c r="BO24" s="446"/>
      <c r="BP24" s="446"/>
      <c r="BQ24" s="446"/>
      <c r="BR24" s="446"/>
      <c r="BS24" s="446"/>
      <c r="BT24" s="446"/>
      <c r="BU24" s="447"/>
      <c r="BV24" s="445">
        <v>50114792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9370</v>
      </c>
      <c r="R25" s="422"/>
      <c r="S25" s="422"/>
      <c r="T25" s="422"/>
      <c r="U25" s="422"/>
      <c r="V25" s="423"/>
      <c r="W25" s="487"/>
      <c r="X25" s="478"/>
      <c r="Y25" s="479"/>
      <c r="Z25" s="418" t="s">
        <v>167</v>
      </c>
      <c r="AA25" s="419"/>
      <c r="AB25" s="419"/>
      <c r="AC25" s="419"/>
      <c r="AD25" s="419"/>
      <c r="AE25" s="419"/>
      <c r="AF25" s="419"/>
      <c r="AG25" s="420"/>
      <c r="AH25" s="421">
        <v>372</v>
      </c>
      <c r="AI25" s="422"/>
      <c r="AJ25" s="422"/>
      <c r="AK25" s="422"/>
      <c r="AL25" s="423"/>
      <c r="AM25" s="421">
        <v>1001052</v>
      </c>
      <c r="AN25" s="422"/>
      <c r="AO25" s="422"/>
      <c r="AP25" s="422"/>
      <c r="AQ25" s="422"/>
      <c r="AR25" s="423"/>
      <c r="AS25" s="421">
        <v>2691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30769878</v>
      </c>
      <c r="BO25" s="441"/>
      <c r="BP25" s="441"/>
      <c r="BQ25" s="441"/>
      <c r="BR25" s="441"/>
      <c r="BS25" s="441"/>
      <c r="BT25" s="441"/>
      <c r="BU25" s="442"/>
      <c r="BV25" s="440">
        <v>28536848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7420</v>
      </c>
      <c r="R26" s="422"/>
      <c r="S26" s="422"/>
      <c r="T26" s="422"/>
      <c r="U26" s="422"/>
      <c r="V26" s="423"/>
      <c r="W26" s="487"/>
      <c r="X26" s="478"/>
      <c r="Y26" s="479"/>
      <c r="Z26" s="418" t="s">
        <v>170</v>
      </c>
      <c r="AA26" s="500"/>
      <c r="AB26" s="500"/>
      <c r="AC26" s="500"/>
      <c r="AD26" s="500"/>
      <c r="AE26" s="500"/>
      <c r="AF26" s="500"/>
      <c r="AG26" s="501"/>
      <c r="AH26" s="421">
        <v>375</v>
      </c>
      <c r="AI26" s="422"/>
      <c r="AJ26" s="422"/>
      <c r="AK26" s="422"/>
      <c r="AL26" s="423"/>
      <c r="AM26" s="421">
        <v>1206000</v>
      </c>
      <c r="AN26" s="422"/>
      <c r="AO26" s="422"/>
      <c r="AP26" s="422"/>
      <c r="AQ26" s="422"/>
      <c r="AR26" s="423"/>
      <c r="AS26" s="421">
        <v>3216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7360</v>
      </c>
      <c r="R27" s="422"/>
      <c r="S27" s="422"/>
      <c r="T27" s="422"/>
      <c r="U27" s="422"/>
      <c r="V27" s="423"/>
      <c r="W27" s="487"/>
      <c r="X27" s="478"/>
      <c r="Y27" s="479"/>
      <c r="Z27" s="418" t="s">
        <v>174</v>
      </c>
      <c r="AA27" s="419"/>
      <c r="AB27" s="419"/>
      <c r="AC27" s="419"/>
      <c r="AD27" s="419"/>
      <c r="AE27" s="419"/>
      <c r="AF27" s="419"/>
      <c r="AG27" s="420"/>
      <c r="AH27" s="421">
        <v>60</v>
      </c>
      <c r="AI27" s="422"/>
      <c r="AJ27" s="422"/>
      <c r="AK27" s="422"/>
      <c r="AL27" s="423"/>
      <c r="AM27" s="421">
        <v>202351</v>
      </c>
      <c r="AN27" s="422"/>
      <c r="AO27" s="422"/>
      <c r="AP27" s="422"/>
      <c r="AQ27" s="422"/>
      <c r="AR27" s="423"/>
      <c r="AS27" s="421">
        <v>3373</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500000</v>
      </c>
      <c r="BO27" s="449"/>
      <c r="BP27" s="449"/>
      <c r="BQ27" s="449"/>
      <c r="BR27" s="449"/>
      <c r="BS27" s="449"/>
      <c r="BT27" s="449"/>
      <c r="BU27" s="450"/>
      <c r="BV27" s="448">
        <v>500000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6680</v>
      </c>
      <c r="R28" s="422"/>
      <c r="S28" s="422"/>
      <c r="T28" s="422"/>
      <c r="U28" s="422"/>
      <c r="V28" s="423"/>
      <c r="W28" s="487"/>
      <c r="X28" s="478"/>
      <c r="Y28" s="479"/>
      <c r="Z28" s="418" t="s">
        <v>177</v>
      </c>
      <c r="AA28" s="419"/>
      <c r="AB28" s="419"/>
      <c r="AC28" s="419"/>
      <c r="AD28" s="419"/>
      <c r="AE28" s="419"/>
      <c r="AF28" s="419"/>
      <c r="AG28" s="420"/>
      <c r="AH28" s="421" t="s">
        <v>178</v>
      </c>
      <c r="AI28" s="422"/>
      <c r="AJ28" s="422"/>
      <c r="AK28" s="422"/>
      <c r="AL28" s="423"/>
      <c r="AM28" s="421" t="s">
        <v>172</v>
      </c>
      <c r="AN28" s="422"/>
      <c r="AO28" s="422"/>
      <c r="AP28" s="422"/>
      <c r="AQ28" s="422"/>
      <c r="AR28" s="423"/>
      <c r="AS28" s="421" t="s">
        <v>172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12229460</v>
      </c>
      <c r="BO28" s="441"/>
      <c r="BP28" s="441"/>
      <c r="BQ28" s="441"/>
      <c r="BR28" s="441"/>
      <c r="BS28" s="441"/>
      <c r="BT28" s="441"/>
      <c r="BU28" s="442"/>
      <c r="BV28" s="440">
        <v>12744428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35</v>
      </c>
      <c r="M29" s="422"/>
      <c r="N29" s="422"/>
      <c r="O29" s="422"/>
      <c r="P29" s="423"/>
      <c r="Q29" s="421">
        <v>6140</v>
      </c>
      <c r="R29" s="422"/>
      <c r="S29" s="422"/>
      <c r="T29" s="422"/>
      <c r="U29" s="422"/>
      <c r="V29" s="423"/>
      <c r="W29" s="488"/>
      <c r="X29" s="489"/>
      <c r="Y29" s="490"/>
      <c r="Z29" s="418" t="s">
        <v>181</v>
      </c>
      <c r="AA29" s="419"/>
      <c r="AB29" s="419"/>
      <c r="AC29" s="419"/>
      <c r="AD29" s="419"/>
      <c r="AE29" s="419"/>
      <c r="AF29" s="419"/>
      <c r="AG29" s="420"/>
      <c r="AH29" s="421">
        <v>2380</v>
      </c>
      <c r="AI29" s="422"/>
      <c r="AJ29" s="422"/>
      <c r="AK29" s="422"/>
      <c r="AL29" s="423"/>
      <c r="AM29" s="421">
        <v>6937311</v>
      </c>
      <c r="AN29" s="422"/>
      <c r="AO29" s="422"/>
      <c r="AP29" s="422"/>
      <c r="AQ29" s="422"/>
      <c r="AR29" s="423"/>
      <c r="AS29" s="421">
        <v>2915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t="s">
        <v>172</v>
      </c>
      <c r="BO29" s="446"/>
      <c r="BP29" s="446"/>
      <c r="BQ29" s="446"/>
      <c r="BR29" s="446"/>
      <c r="BS29" s="446"/>
      <c r="BT29" s="446"/>
      <c r="BU29" s="447"/>
      <c r="BV29" s="445" t="s">
        <v>178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101.2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17590200</v>
      </c>
      <c r="BO30" s="449"/>
      <c r="BP30" s="449"/>
      <c r="BQ30" s="449"/>
      <c r="BR30" s="449"/>
      <c r="BS30" s="449"/>
      <c r="BT30" s="449"/>
      <c r="BU30" s="450"/>
      <c r="BV30" s="448">
        <v>17575750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IF('各会計、関係団体の財政状況及び健全化判断比率'!B34="","",'各会計、関係団体の財政状況及び健全化判断比率'!B34)</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岡崎市額田郡模範造林組合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岡崎市土地開発公社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継続契約集合支払特別会計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愛知県後期高齢者医療広域連合（一般会計）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公益財団法人岡崎幸田勤労者共済会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額田北部診療所特別会計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11</v>
      </c>
      <c r="AN36" s="404"/>
      <c r="AO36" s="403" t="str">
        <f>IF('各会計、関係団体の財政状況及び健全化判断比率'!B33="","",'各会計、関係団体の財政状況及び健全化判断比率'!B33)</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愛知県後期高齢者医療広域連合（後期高齢者医療特別会計）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株式会社岡崎情報開発センター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こども発達医療センター特別会計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公益財団法人岡崎市体育協会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母子父子寡婦福祉資金貸付事業特別会計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21</v>
      </c>
      <c r="CP38" s="404"/>
      <c r="CQ38" s="403" t="str">
        <f>IF('各会計、関係団体の財政状況及び健全化判断比率'!BS11="","",'各会計、関係団体の財政状況及び健全化判断比率'!BS11)</f>
        <v>公益財団法人岡崎市学校給食協会</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gtEqrP0+I19Wh1iohOKhecVUrie9R6TImS7n5qdhnUv7JrvStLn71nb78CKfwNcLggz1G07hPzKVfyUPDZa+Q==" saltValue="7/r9J3dfykWFs5g0ghS2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557</v>
      </c>
      <c r="D34" s="1224"/>
      <c r="E34" s="1225"/>
      <c r="F34" s="32">
        <v>20.76</v>
      </c>
      <c r="G34" s="33">
        <v>20.47</v>
      </c>
      <c r="H34" s="33">
        <v>18.13</v>
      </c>
      <c r="I34" s="33">
        <v>16.77</v>
      </c>
      <c r="J34" s="34">
        <v>15.09</v>
      </c>
      <c r="K34" s="22"/>
      <c r="L34" s="22"/>
      <c r="M34" s="22"/>
      <c r="N34" s="22"/>
      <c r="O34" s="22"/>
      <c r="P34" s="22"/>
    </row>
    <row r="35" spans="1:16" ht="39" customHeight="1" x14ac:dyDescent="0.15">
      <c r="A35" s="22"/>
      <c r="B35" s="35"/>
      <c r="C35" s="1218" t="s">
        <v>558</v>
      </c>
      <c r="D35" s="1219"/>
      <c r="E35" s="1220"/>
      <c r="F35" s="36">
        <v>14.53</v>
      </c>
      <c r="G35" s="37">
        <v>14.1</v>
      </c>
      <c r="H35" s="37">
        <v>12.87</v>
      </c>
      <c r="I35" s="37">
        <v>11.44</v>
      </c>
      <c r="J35" s="38">
        <v>9.34</v>
      </c>
      <c r="K35" s="22"/>
      <c r="L35" s="22"/>
      <c r="M35" s="22"/>
      <c r="N35" s="22"/>
      <c r="O35" s="22"/>
      <c r="P35" s="22"/>
    </row>
    <row r="36" spans="1:16" ht="39" customHeight="1" x14ac:dyDescent="0.15">
      <c r="A36" s="22"/>
      <c r="B36" s="35"/>
      <c r="C36" s="1218" t="s">
        <v>559</v>
      </c>
      <c r="D36" s="1219"/>
      <c r="E36" s="1220"/>
      <c r="F36" s="36">
        <v>7.26</v>
      </c>
      <c r="G36" s="37">
        <v>6.24</v>
      </c>
      <c r="H36" s="37">
        <v>6.73</v>
      </c>
      <c r="I36" s="37">
        <v>5.28</v>
      </c>
      <c r="J36" s="38">
        <v>6.37</v>
      </c>
      <c r="K36" s="22"/>
      <c r="L36" s="22"/>
      <c r="M36" s="22"/>
      <c r="N36" s="22"/>
      <c r="O36" s="22"/>
      <c r="P36" s="22"/>
    </row>
    <row r="37" spans="1:16" ht="39" customHeight="1" x14ac:dyDescent="0.15">
      <c r="A37" s="22"/>
      <c r="B37" s="35"/>
      <c r="C37" s="1218" t="s">
        <v>560</v>
      </c>
      <c r="D37" s="1219"/>
      <c r="E37" s="1220"/>
      <c r="F37" s="36">
        <v>1.7</v>
      </c>
      <c r="G37" s="37">
        <v>1.71</v>
      </c>
      <c r="H37" s="37">
        <v>1.87</v>
      </c>
      <c r="I37" s="37">
        <v>1.7</v>
      </c>
      <c r="J37" s="38">
        <v>1.44</v>
      </c>
      <c r="K37" s="22"/>
      <c r="L37" s="22"/>
      <c r="M37" s="22"/>
      <c r="N37" s="22"/>
      <c r="O37" s="22"/>
      <c r="P37" s="22"/>
    </row>
    <row r="38" spans="1:16" ht="39" customHeight="1" x14ac:dyDescent="0.15">
      <c r="A38" s="22"/>
      <c r="B38" s="35"/>
      <c r="C38" s="1218" t="s">
        <v>561</v>
      </c>
      <c r="D38" s="1219"/>
      <c r="E38" s="1220"/>
      <c r="F38" s="36">
        <v>0.9</v>
      </c>
      <c r="G38" s="37">
        <v>0.46</v>
      </c>
      <c r="H38" s="37">
        <v>0.63</v>
      </c>
      <c r="I38" s="37">
        <v>0.38</v>
      </c>
      <c r="J38" s="38">
        <v>0.67</v>
      </c>
      <c r="K38" s="22"/>
      <c r="L38" s="22"/>
      <c r="M38" s="22"/>
      <c r="N38" s="22"/>
      <c r="O38" s="22"/>
      <c r="P38" s="22"/>
    </row>
    <row r="39" spans="1:16" ht="39" customHeight="1" x14ac:dyDescent="0.15">
      <c r="A39" s="22"/>
      <c r="B39" s="35"/>
      <c r="C39" s="1218" t="s">
        <v>562</v>
      </c>
      <c r="D39" s="1219"/>
      <c r="E39" s="1220"/>
      <c r="F39" s="36">
        <v>0.28999999999999998</v>
      </c>
      <c r="G39" s="37">
        <v>0.39</v>
      </c>
      <c r="H39" s="37">
        <v>0.51</v>
      </c>
      <c r="I39" s="37">
        <v>0.74</v>
      </c>
      <c r="J39" s="38">
        <v>0.39</v>
      </c>
      <c r="K39" s="22"/>
      <c r="L39" s="22"/>
      <c r="M39" s="22"/>
      <c r="N39" s="22"/>
      <c r="O39" s="22"/>
      <c r="P39" s="22"/>
    </row>
    <row r="40" spans="1:16" ht="39" customHeight="1" x14ac:dyDescent="0.15">
      <c r="A40" s="22"/>
      <c r="B40" s="35"/>
      <c r="C40" s="1218" t="s">
        <v>563</v>
      </c>
      <c r="D40" s="1219"/>
      <c r="E40" s="1220"/>
      <c r="F40" s="36">
        <v>0.02</v>
      </c>
      <c r="G40" s="37">
        <v>0.02</v>
      </c>
      <c r="H40" s="37">
        <v>0.02</v>
      </c>
      <c r="I40" s="37">
        <v>0.02</v>
      </c>
      <c r="J40" s="38">
        <v>0.02</v>
      </c>
      <c r="K40" s="22"/>
      <c r="L40" s="22"/>
      <c r="M40" s="22"/>
      <c r="N40" s="22"/>
      <c r="O40" s="22"/>
      <c r="P40" s="22"/>
    </row>
    <row r="41" spans="1:16" ht="39" customHeight="1" x14ac:dyDescent="0.15">
      <c r="A41" s="22"/>
      <c r="B41" s="35"/>
      <c r="C41" s="1218" t="s">
        <v>564</v>
      </c>
      <c r="D41" s="1219"/>
      <c r="E41" s="1220"/>
      <c r="F41" s="36">
        <v>0.01</v>
      </c>
      <c r="G41" s="37">
        <v>0.01</v>
      </c>
      <c r="H41" s="37">
        <v>0.01</v>
      </c>
      <c r="I41" s="37">
        <v>0</v>
      </c>
      <c r="J41" s="38">
        <v>0</v>
      </c>
      <c r="K41" s="22"/>
      <c r="L41" s="22"/>
      <c r="M41" s="22"/>
      <c r="N41" s="22"/>
      <c r="O41" s="22"/>
      <c r="P41" s="22"/>
    </row>
    <row r="42" spans="1:16" ht="39" customHeight="1" x14ac:dyDescent="0.15">
      <c r="A42" s="22"/>
      <c r="B42" s="39"/>
      <c r="C42" s="1218" t="s">
        <v>565</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566</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HcOjbMM3h0dZ1mibGRTn3FSe3x2JnEYeS50E7U2ECd89ghQe3wasdIenNSjIXnJfJ4Fd/nFHM/l8Yx6Gw1C7w==" saltValue="aRAnUhPIP2TiycbWj1zC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6604</v>
      </c>
      <c r="L45" s="60">
        <v>6471</v>
      </c>
      <c r="M45" s="60">
        <v>6359</v>
      </c>
      <c r="N45" s="60">
        <v>6530</v>
      </c>
      <c r="O45" s="61">
        <v>6304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4203</v>
      </c>
      <c r="L48" s="64">
        <v>4186</v>
      </c>
      <c r="M48" s="64">
        <v>3868</v>
      </c>
      <c r="N48" s="64">
        <v>3775</v>
      </c>
      <c r="O48" s="65">
        <v>3692</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505</v>
      </c>
      <c r="L49" s="64" t="s">
        <v>505</v>
      </c>
      <c r="M49" s="64" t="s">
        <v>505</v>
      </c>
      <c r="N49" s="64" t="s">
        <v>505</v>
      </c>
      <c r="O49" s="65" t="s">
        <v>505</v>
      </c>
      <c r="P49" s="48"/>
      <c r="Q49" s="48"/>
      <c r="R49" s="48"/>
      <c r="S49" s="48"/>
      <c r="T49" s="48"/>
      <c r="U49" s="48"/>
    </row>
    <row r="50" spans="1:21" ht="30.75" customHeight="1" x14ac:dyDescent="0.15">
      <c r="A50" s="48"/>
      <c r="B50" s="1236"/>
      <c r="C50" s="1237"/>
      <c r="D50" s="62"/>
      <c r="E50" s="1228" t="s">
        <v>17</v>
      </c>
      <c r="F50" s="1228"/>
      <c r="G50" s="1228"/>
      <c r="H50" s="1228"/>
      <c r="I50" s="1228"/>
      <c r="J50" s="1229"/>
      <c r="K50" s="63">
        <v>113</v>
      </c>
      <c r="L50" s="64">
        <v>113</v>
      </c>
      <c r="M50" s="64">
        <v>113</v>
      </c>
      <c r="N50" s="64">
        <v>161</v>
      </c>
      <c r="O50" s="65">
        <v>204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11728</v>
      </c>
      <c r="L52" s="64">
        <v>12048</v>
      </c>
      <c r="M52" s="64">
        <v>11083</v>
      </c>
      <c r="N52" s="64">
        <v>11230</v>
      </c>
      <c r="O52" s="65">
        <v>11169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-808</v>
      </c>
      <c r="L53" s="69">
        <v>-1278</v>
      </c>
      <c r="M53" s="69">
        <v>-743</v>
      </c>
      <c r="N53" s="69">
        <v>-764</v>
      </c>
      <c r="O53" s="70">
        <v>-969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T6G8XBnbFAgzyinupa7yKlXO7UbEjpSXkmfTJF7Hpov+ntvu/+NB4psC/V/FWyBvMl7HWGoZyfEZP4ePOWCPw==" saltValue="qBbrfhyQTPx2QW8p0f1b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54" t="s">
        <v>24</v>
      </c>
      <c r="C41" s="1255"/>
      <c r="D41" s="81"/>
      <c r="E41" s="1256" t="s">
        <v>25</v>
      </c>
      <c r="F41" s="1256"/>
      <c r="G41" s="1256"/>
      <c r="H41" s="1257"/>
      <c r="I41" s="82">
        <v>66277</v>
      </c>
      <c r="J41" s="83">
        <v>63992</v>
      </c>
      <c r="K41" s="83">
        <v>63304</v>
      </c>
      <c r="L41" s="83">
        <v>62208</v>
      </c>
      <c r="M41" s="84">
        <v>61824</v>
      </c>
    </row>
    <row r="42" spans="2:13" ht="27.75" customHeight="1" x14ac:dyDescent="0.15">
      <c r="B42" s="1244"/>
      <c r="C42" s="1245"/>
      <c r="D42" s="85"/>
      <c r="E42" s="1248" t="s">
        <v>26</v>
      </c>
      <c r="F42" s="1248"/>
      <c r="G42" s="1248"/>
      <c r="H42" s="1249"/>
      <c r="I42" s="86">
        <v>4838</v>
      </c>
      <c r="J42" s="87">
        <v>4555</v>
      </c>
      <c r="K42" s="87">
        <v>3878</v>
      </c>
      <c r="L42" s="87">
        <v>4396</v>
      </c>
      <c r="M42" s="88">
        <v>3505</v>
      </c>
    </row>
    <row r="43" spans="2:13" ht="27.75" customHeight="1" x14ac:dyDescent="0.15">
      <c r="B43" s="1244"/>
      <c r="C43" s="1245"/>
      <c r="D43" s="85"/>
      <c r="E43" s="1248" t="s">
        <v>27</v>
      </c>
      <c r="F43" s="1248"/>
      <c r="G43" s="1248"/>
      <c r="H43" s="1249"/>
      <c r="I43" s="86">
        <v>63832</v>
      </c>
      <c r="J43" s="87">
        <v>61065</v>
      </c>
      <c r="K43" s="87">
        <v>56978</v>
      </c>
      <c r="L43" s="87">
        <v>52468</v>
      </c>
      <c r="M43" s="88">
        <v>48163</v>
      </c>
    </row>
    <row r="44" spans="2:13" ht="27.75" customHeight="1" x14ac:dyDescent="0.15">
      <c r="B44" s="1244"/>
      <c r="C44" s="1245"/>
      <c r="D44" s="85"/>
      <c r="E44" s="1248" t="s">
        <v>28</v>
      </c>
      <c r="F44" s="1248"/>
      <c r="G44" s="1248"/>
      <c r="H44" s="1249"/>
      <c r="I44" s="86" t="s">
        <v>505</v>
      </c>
      <c r="J44" s="87" t="s">
        <v>505</v>
      </c>
      <c r="K44" s="87" t="s">
        <v>505</v>
      </c>
      <c r="L44" s="87" t="s">
        <v>505</v>
      </c>
      <c r="M44" s="88" t="s">
        <v>505</v>
      </c>
    </row>
    <row r="45" spans="2:13" ht="27.75" customHeight="1" x14ac:dyDescent="0.15">
      <c r="B45" s="1244"/>
      <c r="C45" s="1245"/>
      <c r="D45" s="85"/>
      <c r="E45" s="1248" t="s">
        <v>29</v>
      </c>
      <c r="F45" s="1248"/>
      <c r="G45" s="1248"/>
      <c r="H45" s="1249"/>
      <c r="I45" s="86">
        <v>16307</v>
      </c>
      <c r="J45" s="87">
        <v>15436</v>
      </c>
      <c r="K45" s="87">
        <v>14821</v>
      </c>
      <c r="L45" s="87">
        <v>14592</v>
      </c>
      <c r="M45" s="88">
        <v>14133</v>
      </c>
    </row>
    <row r="46" spans="2:13" ht="27.75" customHeight="1" x14ac:dyDescent="0.15">
      <c r="B46" s="1244"/>
      <c r="C46" s="1245"/>
      <c r="D46" s="89"/>
      <c r="E46" s="1248" t="s">
        <v>30</v>
      </c>
      <c r="F46" s="1248"/>
      <c r="G46" s="1248"/>
      <c r="H46" s="1249"/>
      <c r="I46" s="86" t="s">
        <v>505</v>
      </c>
      <c r="J46" s="87">
        <v>10</v>
      </c>
      <c r="K46" s="87">
        <v>11</v>
      </c>
      <c r="L46" s="87">
        <v>3</v>
      </c>
      <c r="M46" s="88">
        <v>6</v>
      </c>
    </row>
    <row r="47" spans="2:13" ht="27.75" customHeight="1" x14ac:dyDescent="0.15">
      <c r="B47" s="1244"/>
      <c r="C47" s="1245"/>
      <c r="D47" s="90"/>
      <c r="E47" s="1258" t="s">
        <v>31</v>
      </c>
      <c r="F47" s="1259"/>
      <c r="G47" s="1259"/>
      <c r="H47" s="1260"/>
      <c r="I47" s="86" t="s">
        <v>505</v>
      </c>
      <c r="J47" s="87" t="s">
        <v>505</v>
      </c>
      <c r="K47" s="87" t="s">
        <v>505</v>
      </c>
      <c r="L47" s="87" t="s">
        <v>505</v>
      </c>
      <c r="M47" s="88" t="s">
        <v>505</v>
      </c>
    </row>
    <row r="48" spans="2:13" ht="27.75" customHeight="1" x14ac:dyDescent="0.15">
      <c r="B48" s="1244"/>
      <c r="C48" s="1245"/>
      <c r="D48" s="85"/>
      <c r="E48" s="1248" t="s">
        <v>32</v>
      </c>
      <c r="F48" s="1248"/>
      <c r="G48" s="1248"/>
      <c r="H48" s="1249"/>
      <c r="I48" s="86" t="s">
        <v>505</v>
      </c>
      <c r="J48" s="87" t="s">
        <v>505</v>
      </c>
      <c r="K48" s="87" t="s">
        <v>505</v>
      </c>
      <c r="L48" s="87" t="s">
        <v>505</v>
      </c>
      <c r="M48" s="88" t="s">
        <v>505</v>
      </c>
    </row>
    <row r="49" spans="2:13" ht="27.75" customHeight="1" x14ac:dyDescent="0.15">
      <c r="B49" s="1246"/>
      <c r="C49" s="1247"/>
      <c r="D49" s="85"/>
      <c r="E49" s="1248" t="s">
        <v>33</v>
      </c>
      <c r="F49" s="1248"/>
      <c r="G49" s="1248"/>
      <c r="H49" s="1249"/>
      <c r="I49" s="86" t="s">
        <v>505</v>
      </c>
      <c r="J49" s="87" t="s">
        <v>505</v>
      </c>
      <c r="K49" s="87" t="s">
        <v>505</v>
      </c>
      <c r="L49" s="87" t="s">
        <v>505</v>
      </c>
      <c r="M49" s="88" t="s">
        <v>505</v>
      </c>
    </row>
    <row r="50" spans="2:13" ht="27.75" customHeight="1" x14ac:dyDescent="0.15">
      <c r="B50" s="1242" t="s">
        <v>34</v>
      </c>
      <c r="C50" s="1243"/>
      <c r="D50" s="91"/>
      <c r="E50" s="1248" t="s">
        <v>35</v>
      </c>
      <c r="F50" s="1248"/>
      <c r="G50" s="1248"/>
      <c r="H50" s="1249"/>
      <c r="I50" s="86">
        <v>28146</v>
      </c>
      <c r="J50" s="87">
        <v>31927</v>
      </c>
      <c r="K50" s="87">
        <v>32457</v>
      </c>
      <c r="L50" s="87">
        <v>32627</v>
      </c>
      <c r="M50" s="88">
        <v>32160</v>
      </c>
    </row>
    <row r="51" spans="2:13" ht="27.75" customHeight="1" x14ac:dyDescent="0.15">
      <c r="B51" s="1244"/>
      <c r="C51" s="1245"/>
      <c r="D51" s="85"/>
      <c r="E51" s="1248" t="s">
        <v>36</v>
      </c>
      <c r="F51" s="1248"/>
      <c r="G51" s="1248"/>
      <c r="H51" s="1249"/>
      <c r="I51" s="86">
        <v>53654</v>
      </c>
      <c r="J51" s="87">
        <v>47244</v>
      </c>
      <c r="K51" s="87">
        <v>42975</v>
      </c>
      <c r="L51" s="87">
        <v>39538</v>
      </c>
      <c r="M51" s="88">
        <v>37140</v>
      </c>
    </row>
    <row r="52" spans="2:13" ht="27.75" customHeight="1" x14ac:dyDescent="0.15">
      <c r="B52" s="1246"/>
      <c r="C52" s="1247"/>
      <c r="D52" s="85"/>
      <c r="E52" s="1248" t="s">
        <v>37</v>
      </c>
      <c r="F52" s="1248"/>
      <c r="G52" s="1248"/>
      <c r="H52" s="1249"/>
      <c r="I52" s="86">
        <v>94021</v>
      </c>
      <c r="J52" s="87">
        <v>90764</v>
      </c>
      <c r="K52" s="87">
        <v>87106</v>
      </c>
      <c r="L52" s="87">
        <v>82475</v>
      </c>
      <c r="M52" s="88">
        <v>78242</v>
      </c>
    </row>
    <row r="53" spans="2:13" ht="27.75" customHeight="1" thickBot="1" x14ac:dyDescent="0.2">
      <c r="B53" s="1250" t="s">
        <v>38</v>
      </c>
      <c r="C53" s="1251"/>
      <c r="D53" s="92"/>
      <c r="E53" s="1252" t="s">
        <v>39</v>
      </c>
      <c r="F53" s="1252"/>
      <c r="G53" s="1252"/>
      <c r="H53" s="1253"/>
      <c r="I53" s="93">
        <v>-24567</v>
      </c>
      <c r="J53" s="94">
        <v>-24877</v>
      </c>
      <c r="K53" s="94">
        <v>-23544</v>
      </c>
      <c r="L53" s="94">
        <v>-20973</v>
      </c>
      <c r="M53" s="95">
        <v>-19912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vv9ku+NcOurisQLT67Yr+epTWpiSuz2hi22RwV9pF2h003hZohBIBrmaCEux9ESd8lsEmHC4oUlZJUYm1b1tw==" saltValue="TpgG+YUv6w5lwew7OREa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12980</v>
      </c>
      <c r="G55" s="107">
        <v>12744</v>
      </c>
      <c r="H55" s="108">
        <v>12229</v>
      </c>
    </row>
    <row r="56" spans="2:8" ht="52.5" customHeight="1" x14ac:dyDescent="0.15">
      <c r="B56" s="109"/>
      <c r="C56" s="1271" t="s">
        <v>43</v>
      </c>
      <c r="D56" s="1271"/>
      <c r="E56" s="1272"/>
      <c r="F56" s="110" t="s">
        <v>505</v>
      </c>
      <c r="G56" s="110" t="s">
        <v>505</v>
      </c>
      <c r="H56" s="111" t="s">
        <v>505</v>
      </c>
    </row>
    <row r="57" spans="2:8" ht="53.25" customHeight="1" x14ac:dyDescent="0.15">
      <c r="B57" s="109"/>
      <c r="C57" s="1273" t="s">
        <v>44</v>
      </c>
      <c r="D57" s="1273"/>
      <c r="E57" s="1274"/>
      <c r="F57" s="112">
        <v>17242</v>
      </c>
      <c r="G57" s="112">
        <v>17576</v>
      </c>
      <c r="H57" s="113">
        <v>17590</v>
      </c>
    </row>
    <row r="58" spans="2:8" ht="45.75" customHeight="1" x14ac:dyDescent="0.15">
      <c r="B58" s="114"/>
      <c r="C58" s="1261" t="s">
        <v>582</v>
      </c>
      <c r="D58" s="1262"/>
      <c r="E58" s="1263"/>
      <c r="F58" s="115">
        <v>5737</v>
      </c>
      <c r="G58" s="115">
        <v>6047</v>
      </c>
      <c r="H58" s="116">
        <v>5854</v>
      </c>
    </row>
    <row r="59" spans="2:8" ht="45.75" customHeight="1" x14ac:dyDescent="0.15">
      <c r="B59" s="114"/>
      <c r="C59" s="1261" t="s">
        <v>583</v>
      </c>
      <c r="D59" s="1262"/>
      <c r="E59" s="1263"/>
      <c r="F59" s="115">
        <v>2001</v>
      </c>
      <c r="G59" s="115">
        <v>3505</v>
      </c>
      <c r="H59" s="116">
        <v>4009</v>
      </c>
    </row>
    <row r="60" spans="2:8" ht="45.75" customHeight="1" x14ac:dyDescent="0.15">
      <c r="B60" s="114"/>
      <c r="C60" s="1261" t="s">
        <v>584</v>
      </c>
      <c r="D60" s="1262"/>
      <c r="E60" s="1263"/>
      <c r="F60" s="115">
        <v>3569</v>
      </c>
      <c r="G60" s="115">
        <v>3308</v>
      </c>
      <c r="H60" s="116">
        <v>3286</v>
      </c>
    </row>
    <row r="61" spans="2:8" ht="45.75" customHeight="1" x14ac:dyDescent="0.15">
      <c r="B61" s="114"/>
      <c r="C61" s="1261" t="s">
        <v>585</v>
      </c>
      <c r="D61" s="1262"/>
      <c r="E61" s="1263"/>
      <c r="F61" s="115">
        <v>2408</v>
      </c>
      <c r="G61" s="115">
        <v>2418</v>
      </c>
      <c r="H61" s="116">
        <v>2142</v>
      </c>
    </row>
    <row r="62" spans="2:8" ht="45.75" customHeight="1" thickBot="1" x14ac:dyDescent="0.2">
      <c r="B62" s="117"/>
      <c r="C62" s="1264" t="s">
        <v>586</v>
      </c>
      <c r="D62" s="1265"/>
      <c r="E62" s="1266"/>
      <c r="F62" s="118">
        <v>2372</v>
      </c>
      <c r="G62" s="118">
        <v>1113</v>
      </c>
      <c r="H62" s="119">
        <v>1114</v>
      </c>
    </row>
    <row r="63" spans="2:8" ht="52.5" customHeight="1" thickBot="1" x14ac:dyDescent="0.2">
      <c r="B63" s="120"/>
      <c r="C63" s="1267" t="s">
        <v>45</v>
      </c>
      <c r="D63" s="1267"/>
      <c r="E63" s="1268"/>
      <c r="F63" s="121">
        <v>30222</v>
      </c>
      <c r="G63" s="121">
        <v>30320</v>
      </c>
      <c r="H63" s="122">
        <v>29820</v>
      </c>
    </row>
    <row r="64" spans="2:8" ht="15" customHeight="1" x14ac:dyDescent="0.15"/>
    <row r="65" ht="0" hidden="1" customHeight="1" x14ac:dyDescent="0.15"/>
    <row r="66" ht="0" hidden="1" customHeight="1" x14ac:dyDescent="0.15"/>
  </sheetData>
  <sheetProtection algorithmName="SHA-512" hashValue="arXBoAtYhMHGHQQyExF0swq+TXxQsA4LkiBWrKkb4GWS/9OPMWcNXRvXY+n+VSNWF5E+IZCcK0NneCfQ8JSdGQ==" saltValue="RomBxRVKIF8PvH4bMn8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600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592</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547</v>
      </c>
      <c r="BQ50" s="1279"/>
      <c r="BR50" s="1279"/>
      <c r="BS50" s="1279"/>
      <c r="BT50" s="1279"/>
      <c r="BU50" s="1279"/>
      <c r="BV50" s="1279"/>
      <c r="BW50" s="1279"/>
      <c r="BX50" s="1279" t="s">
        <v>548</v>
      </c>
      <c r="BY50" s="1279"/>
      <c r="BZ50" s="1279"/>
      <c r="CA50" s="1279"/>
      <c r="CB50" s="1279"/>
      <c r="CC50" s="1279"/>
      <c r="CD50" s="1279"/>
      <c r="CE50" s="1279"/>
      <c r="CF50" s="1279" t="s">
        <v>549</v>
      </c>
      <c r="CG50" s="1279"/>
      <c r="CH50" s="1279"/>
      <c r="CI50" s="1279"/>
      <c r="CJ50" s="1279"/>
      <c r="CK50" s="1279"/>
      <c r="CL50" s="1279"/>
      <c r="CM50" s="1279"/>
      <c r="CN50" s="1279" t="s">
        <v>550</v>
      </c>
      <c r="CO50" s="1279"/>
      <c r="CP50" s="1279"/>
      <c r="CQ50" s="1279"/>
      <c r="CR50" s="1279"/>
      <c r="CS50" s="1279"/>
      <c r="CT50" s="1279"/>
      <c r="CU50" s="1279"/>
      <c r="CV50" s="1279" t="s">
        <v>551</v>
      </c>
      <c r="CW50" s="1279"/>
      <c r="CX50" s="1279"/>
      <c r="CY50" s="1279"/>
      <c r="CZ50" s="1279"/>
      <c r="DA50" s="1279"/>
      <c r="DB50" s="1279"/>
      <c r="DC50" s="1279"/>
    </row>
    <row r="51" spans="1:109" ht="13.5" customHeight="1" x14ac:dyDescent="0.15">
      <c r="B51" s="366"/>
      <c r="G51" s="1286"/>
      <c r="H51" s="1286"/>
      <c r="I51" s="1297"/>
      <c r="J51" s="1297"/>
      <c r="K51" s="1282"/>
      <c r="L51" s="1282"/>
      <c r="M51" s="1282"/>
      <c r="N51" s="1282"/>
      <c r="AM51" s="373"/>
      <c r="AN51" s="1277" t="s">
        <v>591</v>
      </c>
      <c r="AO51" s="1277"/>
      <c r="AP51" s="1277"/>
      <c r="AQ51" s="1277"/>
      <c r="AR51" s="1277"/>
      <c r="AS51" s="1277"/>
      <c r="AT51" s="1277"/>
      <c r="AU51" s="1277"/>
      <c r="AV51" s="1277"/>
      <c r="AW51" s="1277"/>
      <c r="AX51" s="1277"/>
      <c r="AY51" s="1277"/>
      <c r="AZ51" s="1277"/>
      <c r="BA51" s="1277"/>
      <c r="BB51" s="1277" t="s">
        <v>588</v>
      </c>
      <c r="BC51" s="1277"/>
      <c r="BD51" s="1277"/>
      <c r="BE51" s="1277"/>
      <c r="BF51" s="1277"/>
      <c r="BG51" s="1277"/>
      <c r="BH51" s="1277"/>
      <c r="BI51" s="1277"/>
      <c r="BJ51" s="1277"/>
      <c r="BK51" s="1277"/>
      <c r="BL51" s="1277"/>
      <c r="BM51" s="1277"/>
      <c r="BN51" s="1277"/>
      <c r="BO51" s="1277"/>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c r="CO51" s="1275"/>
      <c r="CP51" s="1275"/>
      <c r="CQ51" s="1275"/>
      <c r="CR51" s="1275"/>
      <c r="CS51" s="1275"/>
      <c r="CT51" s="1275"/>
      <c r="CU51" s="1275"/>
      <c r="CV51" s="1296"/>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82"/>
      <c r="L53" s="1282"/>
      <c r="M53" s="1282"/>
      <c r="N53" s="1282"/>
      <c r="AM53" s="373"/>
      <c r="AN53" s="1277"/>
      <c r="AO53" s="1277"/>
      <c r="AP53" s="1277"/>
      <c r="AQ53" s="1277"/>
      <c r="AR53" s="1277"/>
      <c r="AS53" s="1277"/>
      <c r="AT53" s="1277"/>
      <c r="AU53" s="1277"/>
      <c r="AV53" s="1277"/>
      <c r="AW53" s="1277"/>
      <c r="AX53" s="1277"/>
      <c r="AY53" s="1277"/>
      <c r="AZ53" s="1277"/>
      <c r="BA53" s="1277"/>
      <c r="BB53" s="1277" t="s">
        <v>595</v>
      </c>
      <c r="BC53" s="1277"/>
      <c r="BD53" s="1277"/>
      <c r="BE53" s="1277"/>
      <c r="BF53" s="1277"/>
      <c r="BG53" s="1277"/>
      <c r="BH53" s="1277"/>
      <c r="BI53" s="1277"/>
      <c r="BJ53" s="1277"/>
      <c r="BK53" s="1277"/>
      <c r="BL53" s="1277"/>
      <c r="BM53" s="1277"/>
      <c r="BN53" s="1277"/>
      <c r="BO53" s="1277"/>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58.1</v>
      </c>
      <c r="CO53" s="1275"/>
      <c r="CP53" s="1275"/>
      <c r="CQ53" s="1275"/>
      <c r="CR53" s="1275"/>
      <c r="CS53" s="1275"/>
      <c r="CT53" s="1275"/>
      <c r="CU53" s="1275"/>
      <c r="CV53" s="1296"/>
      <c r="CW53" s="1275"/>
      <c r="CX53" s="1275"/>
      <c r="CY53" s="1275"/>
      <c r="CZ53" s="1275"/>
      <c r="DA53" s="1275"/>
      <c r="DB53" s="1275"/>
      <c r="DC53" s="1275"/>
    </row>
    <row r="54" spans="1:109" ht="13.5" x14ac:dyDescent="0.15">
      <c r="A54" s="381"/>
      <c r="B54" s="366"/>
      <c r="G54" s="1286"/>
      <c r="H54" s="1286"/>
      <c r="I54" s="1280"/>
      <c r="J54" s="1280"/>
      <c r="K54" s="1282"/>
      <c r="L54" s="1282"/>
      <c r="M54" s="1282"/>
      <c r="N54" s="1282"/>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82"/>
      <c r="L55" s="1282"/>
      <c r="M55" s="1282"/>
      <c r="N55" s="1282"/>
      <c r="AN55" s="1279" t="s">
        <v>589</v>
      </c>
      <c r="AO55" s="1279"/>
      <c r="AP55" s="1279"/>
      <c r="AQ55" s="1279"/>
      <c r="AR55" s="1279"/>
      <c r="AS55" s="1279"/>
      <c r="AT55" s="1279"/>
      <c r="AU55" s="1279"/>
      <c r="AV55" s="1279"/>
      <c r="AW55" s="1279"/>
      <c r="AX55" s="1279"/>
      <c r="AY55" s="1279"/>
      <c r="AZ55" s="1279"/>
      <c r="BA55" s="1279"/>
      <c r="BB55" s="1277" t="s">
        <v>588</v>
      </c>
      <c r="BC55" s="1277"/>
      <c r="BD55" s="1277"/>
      <c r="BE55" s="1277"/>
      <c r="BF55" s="1277"/>
      <c r="BG55" s="1277"/>
      <c r="BH55" s="1277"/>
      <c r="BI55" s="1277"/>
      <c r="BJ55" s="1277"/>
      <c r="BK55" s="1277"/>
      <c r="BL55" s="1277"/>
      <c r="BM55" s="1277"/>
      <c r="BN55" s="1277"/>
      <c r="BO55" s="1277"/>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38.9</v>
      </c>
      <c r="CO55" s="1275"/>
      <c r="CP55" s="1275"/>
      <c r="CQ55" s="1275"/>
      <c r="CR55" s="1275"/>
      <c r="CS55" s="1275"/>
      <c r="CT55" s="1275"/>
      <c r="CU55" s="1275"/>
      <c r="CV55" s="1296"/>
      <c r="CW55" s="1275"/>
      <c r="CX55" s="1275"/>
      <c r="CY55" s="1275"/>
      <c r="CZ55" s="1275"/>
      <c r="DA55" s="1275"/>
      <c r="DB55" s="1275"/>
      <c r="DC55" s="1275"/>
    </row>
    <row r="56" spans="1:109" ht="13.5" x14ac:dyDescent="0.15">
      <c r="A56" s="381"/>
      <c r="B56" s="366"/>
      <c r="G56" s="1280"/>
      <c r="H56" s="1280"/>
      <c r="I56" s="1280"/>
      <c r="J56" s="1280"/>
      <c r="K56" s="1282"/>
      <c r="L56" s="1282"/>
      <c r="M56" s="1282"/>
      <c r="N56" s="1282"/>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82"/>
      <c r="L57" s="1282"/>
      <c r="M57" s="1282"/>
      <c r="N57" s="1282"/>
      <c r="AM57" s="365"/>
      <c r="AN57" s="1279"/>
      <c r="AO57" s="1279"/>
      <c r="AP57" s="1279"/>
      <c r="AQ57" s="1279"/>
      <c r="AR57" s="1279"/>
      <c r="AS57" s="1279"/>
      <c r="AT57" s="1279"/>
      <c r="AU57" s="1279"/>
      <c r="AV57" s="1279"/>
      <c r="AW57" s="1279"/>
      <c r="AX57" s="1279"/>
      <c r="AY57" s="1279"/>
      <c r="AZ57" s="1279"/>
      <c r="BA57" s="1279"/>
      <c r="BB57" s="1277" t="s">
        <v>596</v>
      </c>
      <c r="BC57" s="1277"/>
      <c r="BD57" s="1277"/>
      <c r="BE57" s="1277"/>
      <c r="BF57" s="1277"/>
      <c r="BG57" s="1277"/>
      <c r="BH57" s="1277"/>
      <c r="BI57" s="1277"/>
      <c r="BJ57" s="1277"/>
      <c r="BK57" s="1277"/>
      <c r="BL57" s="1277"/>
      <c r="BM57" s="1277"/>
      <c r="BN57" s="1277"/>
      <c r="BO57" s="1277"/>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59.3</v>
      </c>
      <c r="CO57" s="1275"/>
      <c r="CP57" s="1275"/>
      <c r="CQ57" s="1275"/>
      <c r="CR57" s="1275"/>
      <c r="CS57" s="1275"/>
      <c r="CT57" s="1275"/>
      <c r="CU57" s="1275"/>
      <c r="CV57" s="1296"/>
      <c r="CW57" s="1275"/>
      <c r="CX57" s="1275"/>
      <c r="CY57" s="1275"/>
      <c r="CZ57" s="1275"/>
      <c r="DA57" s="1275"/>
      <c r="DB57" s="1275"/>
      <c r="DC57" s="1275"/>
      <c r="DD57" s="392"/>
      <c r="DE57" s="387"/>
    </row>
    <row r="58" spans="1:109" s="381" customFormat="1" ht="13.5" x14ac:dyDescent="0.15">
      <c r="A58" s="365"/>
      <c r="B58" s="387"/>
      <c r="G58" s="1280"/>
      <c r="H58" s="1280"/>
      <c r="I58" s="1281"/>
      <c r="J58" s="1281"/>
      <c r="K58" s="1282"/>
      <c r="L58" s="1282"/>
      <c r="M58" s="1282"/>
      <c r="N58" s="1282"/>
      <c r="AM58" s="365"/>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594</v>
      </c>
    </row>
    <row r="64" spans="1:109" ht="13.5" x14ac:dyDescent="0.15">
      <c r="B64" s="366"/>
      <c r="G64" s="382"/>
      <c r="I64" s="384"/>
      <c r="J64" s="384"/>
      <c r="K64" s="384"/>
      <c r="L64" s="384"/>
      <c r="M64" s="384"/>
      <c r="N64" s="383"/>
      <c r="AM64" s="382"/>
      <c r="AN64" s="382" t="s">
        <v>593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601</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592</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547</v>
      </c>
      <c r="BQ72" s="1279"/>
      <c r="BR72" s="1279"/>
      <c r="BS72" s="1279"/>
      <c r="BT72" s="1279"/>
      <c r="BU72" s="1279"/>
      <c r="BV72" s="1279"/>
      <c r="BW72" s="1279"/>
      <c r="BX72" s="1279" t="s">
        <v>548</v>
      </c>
      <c r="BY72" s="1279"/>
      <c r="BZ72" s="1279"/>
      <c r="CA72" s="1279"/>
      <c r="CB72" s="1279"/>
      <c r="CC72" s="1279"/>
      <c r="CD72" s="1279"/>
      <c r="CE72" s="1279"/>
      <c r="CF72" s="1279" t="s">
        <v>549</v>
      </c>
      <c r="CG72" s="1279"/>
      <c r="CH72" s="1279"/>
      <c r="CI72" s="1279"/>
      <c r="CJ72" s="1279"/>
      <c r="CK72" s="1279"/>
      <c r="CL72" s="1279"/>
      <c r="CM72" s="1279"/>
      <c r="CN72" s="1279" t="s">
        <v>550</v>
      </c>
      <c r="CO72" s="1279"/>
      <c r="CP72" s="1279"/>
      <c r="CQ72" s="1279"/>
      <c r="CR72" s="1279"/>
      <c r="CS72" s="1279"/>
      <c r="CT72" s="1279"/>
      <c r="CU72" s="1279"/>
      <c r="CV72" s="1279" t="s">
        <v>551</v>
      </c>
      <c r="CW72" s="1279"/>
      <c r="CX72" s="1279"/>
      <c r="CY72" s="1279"/>
      <c r="CZ72" s="1279"/>
      <c r="DA72" s="1279"/>
      <c r="DB72" s="1279"/>
      <c r="DC72" s="1279"/>
    </row>
    <row r="73" spans="2:107" ht="13.5" x14ac:dyDescent="0.15">
      <c r="B73" s="366"/>
      <c r="G73" s="1286"/>
      <c r="H73" s="1286"/>
      <c r="I73" s="1286"/>
      <c r="J73" s="1286"/>
      <c r="K73" s="1278"/>
      <c r="L73" s="1278"/>
      <c r="M73" s="1278"/>
      <c r="N73" s="1278"/>
      <c r="AM73" s="373"/>
      <c r="AN73" s="1277" t="s">
        <v>591</v>
      </c>
      <c r="AO73" s="1277"/>
      <c r="AP73" s="1277"/>
      <c r="AQ73" s="1277"/>
      <c r="AR73" s="1277"/>
      <c r="AS73" s="1277"/>
      <c r="AT73" s="1277"/>
      <c r="AU73" s="1277"/>
      <c r="AV73" s="1277"/>
      <c r="AW73" s="1277"/>
      <c r="AX73" s="1277"/>
      <c r="AY73" s="1277"/>
      <c r="AZ73" s="1277"/>
      <c r="BA73" s="1277"/>
      <c r="BB73" s="1277" t="s">
        <v>588</v>
      </c>
      <c r="BC73" s="1277"/>
      <c r="BD73" s="1277"/>
      <c r="BE73" s="1277"/>
      <c r="BF73" s="1277"/>
      <c r="BG73" s="1277"/>
      <c r="BH73" s="1277"/>
      <c r="BI73" s="1277"/>
      <c r="BJ73" s="1277"/>
      <c r="BK73" s="1277"/>
      <c r="BL73" s="1277"/>
      <c r="BM73" s="1277"/>
      <c r="BN73" s="1277"/>
      <c r="BO73" s="1277"/>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8"/>
      <c r="L74" s="1278"/>
      <c r="M74" s="1278"/>
      <c r="N74" s="1278"/>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82"/>
      <c r="L75" s="1282"/>
      <c r="M75" s="1282"/>
      <c r="N75" s="1282"/>
      <c r="AM75" s="373"/>
      <c r="AN75" s="1277"/>
      <c r="AO75" s="1277"/>
      <c r="AP75" s="1277"/>
      <c r="AQ75" s="1277"/>
      <c r="AR75" s="1277"/>
      <c r="AS75" s="1277"/>
      <c r="AT75" s="1277"/>
      <c r="AU75" s="1277"/>
      <c r="AV75" s="1277"/>
      <c r="AW75" s="1277"/>
      <c r="AX75" s="1277"/>
      <c r="AY75" s="1277"/>
      <c r="AZ75" s="1277"/>
      <c r="BA75" s="1277"/>
      <c r="BB75" s="1277" t="s">
        <v>587</v>
      </c>
      <c r="BC75" s="1277"/>
      <c r="BD75" s="1277"/>
      <c r="BE75" s="1277"/>
      <c r="BF75" s="1277"/>
      <c r="BG75" s="1277"/>
      <c r="BH75" s="1277"/>
      <c r="BI75" s="1277"/>
      <c r="BJ75" s="1277"/>
      <c r="BK75" s="1277"/>
      <c r="BL75" s="1277"/>
      <c r="BM75" s="1277"/>
      <c r="BN75" s="1277"/>
      <c r="BO75" s="1277"/>
      <c r="BP75" s="1275">
        <v>-1.3</v>
      </c>
      <c r="BQ75" s="1275"/>
      <c r="BR75" s="1275"/>
      <c r="BS75" s="1275"/>
      <c r="BT75" s="1275"/>
      <c r="BU75" s="1275"/>
      <c r="BV75" s="1275"/>
      <c r="BW75" s="1275"/>
      <c r="BX75" s="1275">
        <v>-1.4</v>
      </c>
      <c r="BY75" s="1275"/>
      <c r="BZ75" s="1275"/>
      <c r="CA75" s="1275"/>
      <c r="CB75" s="1275"/>
      <c r="CC75" s="1275"/>
      <c r="CD75" s="1275"/>
      <c r="CE75" s="1275"/>
      <c r="CF75" s="1275">
        <v>-1.5</v>
      </c>
      <c r="CG75" s="1275"/>
      <c r="CH75" s="1275"/>
      <c r="CI75" s="1275"/>
      <c r="CJ75" s="1275"/>
      <c r="CK75" s="1275"/>
      <c r="CL75" s="1275"/>
      <c r="CM75" s="1275"/>
      <c r="CN75" s="1275">
        <v>-1.4</v>
      </c>
      <c r="CO75" s="1275"/>
      <c r="CP75" s="1275"/>
      <c r="CQ75" s="1275"/>
      <c r="CR75" s="1275"/>
      <c r="CS75" s="1275"/>
      <c r="CT75" s="1275"/>
      <c r="CU75" s="1275"/>
      <c r="CV75" s="1275">
        <v>-1.2</v>
      </c>
      <c r="CW75" s="1275"/>
      <c r="CX75" s="1275"/>
      <c r="CY75" s="1275"/>
      <c r="CZ75" s="1275"/>
      <c r="DA75" s="1275"/>
      <c r="DB75" s="1275"/>
      <c r="DC75" s="1275"/>
    </row>
    <row r="76" spans="2:107" ht="13.5" x14ac:dyDescent="0.15">
      <c r="B76" s="366"/>
      <c r="G76" s="1286"/>
      <c r="H76" s="1286"/>
      <c r="I76" s="1280"/>
      <c r="J76" s="1280"/>
      <c r="K76" s="1282"/>
      <c r="L76" s="1282"/>
      <c r="M76" s="1282"/>
      <c r="N76" s="1282"/>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8"/>
      <c r="L77" s="1278"/>
      <c r="M77" s="1278"/>
      <c r="N77" s="1278"/>
      <c r="AN77" s="1279" t="s">
        <v>590</v>
      </c>
      <c r="AO77" s="1279"/>
      <c r="AP77" s="1279"/>
      <c r="AQ77" s="1279"/>
      <c r="AR77" s="1279"/>
      <c r="AS77" s="1279"/>
      <c r="AT77" s="1279"/>
      <c r="AU77" s="1279"/>
      <c r="AV77" s="1279"/>
      <c r="AW77" s="1279"/>
      <c r="AX77" s="1279"/>
      <c r="AY77" s="1279"/>
      <c r="AZ77" s="1279"/>
      <c r="BA77" s="1279"/>
      <c r="BB77" s="1277" t="s">
        <v>588</v>
      </c>
      <c r="BC77" s="1277"/>
      <c r="BD77" s="1277"/>
      <c r="BE77" s="1277"/>
      <c r="BF77" s="1277"/>
      <c r="BG77" s="1277"/>
      <c r="BH77" s="1277"/>
      <c r="BI77" s="1277"/>
      <c r="BJ77" s="1277"/>
      <c r="BK77" s="1277"/>
      <c r="BL77" s="1277"/>
      <c r="BM77" s="1277"/>
      <c r="BN77" s="1277"/>
      <c r="BO77" s="1277"/>
      <c r="BP77" s="1275">
        <v>54.4</v>
      </c>
      <c r="BQ77" s="1275"/>
      <c r="BR77" s="1275"/>
      <c r="BS77" s="1275"/>
      <c r="BT77" s="1275"/>
      <c r="BU77" s="1275"/>
      <c r="BV77" s="1275"/>
      <c r="BW77" s="1275"/>
      <c r="BX77" s="1275">
        <v>47</v>
      </c>
      <c r="BY77" s="1275"/>
      <c r="BZ77" s="1275"/>
      <c r="CA77" s="1275"/>
      <c r="CB77" s="1275"/>
      <c r="CC77" s="1275"/>
      <c r="CD77" s="1275"/>
      <c r="CE77" s="1275"/>
      <c r="CF77" s="1275">
        <v>41.4</v>
      </c>
      <c r="CG77" s="1275"/>
      <c r="CH77" s="1275"/>
      <c r="CI77" s="1275"/>
      <c r="CJ77" s="1275"/>
      <c r="CK77" s="1275"/>
      <c r="CL77" s="1275"/>
      <c r="CM77" s="1275"/>
      <c r="CN77" s="1275">
        <v>38.9</v>
      </c>
      <c r="CO77" s="1275"/>
      <c r="CP77" s="1275"/>
      <c r="CQ77" s="1275"/>
      <c r="CR77" s="1275"/>
      <c r="CS77" s="1275"/>
      <c r="CT77" s="1275"/>
      <c r="CU77" s="1275"/>
      <c r="CV77" s="1275">
        <v>37.6</v>
      </c>
      <c r="CW77" s="1275"/>
      <c r="CX77" s="1275"/>
      <c r="CY77" s="1275"/>
      <c r="CZ77" s="1275"/>
      <c r="DA77" s="1275"/>
      <c r="DB77" s="1275"/>
      <c r="DC77" s="1275"/>
    </row>
    <row r="78" spans="2:107" ht="13.5" x14ac:dyDescent="0.15">
      <c r="B78" s="366"/>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76"/>
      <c r="L79" s="1276"/>
      <c r="M79" s="1276"/>
      <c r="N79" s="1276"/>
      <c r="AN79" s="1279"/>
      <c r="AO79" s="1279"/>
      <c r="AP79" s="1279"/>
      <c r="AQ79" s="1279"/>
      <c r="AR79" s="1279"/>
      <c r="AS79" s="1279"/>
      <c r="AT79" s="1279"/>
      <c r="AU79" s="1279"/>
      <c r="AV79" s="1279"/>
      <c r="AW79" s="1279"/>
      <c r="AX79" s="1279"/>
      <c r="AY79" s="1279"/>
      <c r="AZ79" s="1279"/>
      <c r="BA79" s="1279"/>
      <c r="BB79" s="1277" t="s">
        <v>587</v>
      </c>
      <c r="BC79" s="1277"/>
      <c r="BD79" s="1277"/>
      <c r="BE79" s="1277"/>
      <c r="BF79" s="1277"/>
      <c r="BG79" s="1277"/>
      <c r="BH79" s="1277"/>
      <c r="BI79" s="1277"/>
      <c r="BJ79" s="1277"/>
      <c r="BK79" s="1277"/>
      <c r="BL79" s="1277"/>
      <c r="BM79" s="1277"/>
      <c r="BN79" s="1277"/>
      <c r="BO79" s="1277"/>
      <c r="BP79" s="1275">
        <v>8.1</v>
      </c>
      <c r="BQ79" s="1275"/>
      <c r="BR79" s="1275"/>
      <c r="BS79" s="1275"/>
      <c r="BT79" s="1275"/>
      <c r="BU79" s="1275"/>
      <c r="BV79" s="1275"/>
      <c r="BW79" s="1275"/>
      <c r="BX79" s="1275">
        <v>7.3</v>
      </c>
      <c r="BY79" s="1275"/>
      <c r="BZ79" s="1275"/>
      <c r="CA79" s="1275"/>
      <c r="CB79" s="1275"/>
      <c r="CC79" s="1275"/>
      <c r="CD79" s="1275"/>
      <c r="CE79" s="1275"/>
      <c r="CF79" s="1275">
        <v>6.7</v>
      </c>
      <c r="CG79" s="1275"/>
      <c r="CH79" s="1275"/>
      <c r="CI79" s="1275"/>
      <c r="CJ79" s="1275"/>
      <c r="CK79" s="1275"/>
      <c r="CL79" s="1275"/>
      <c r="CM79" s="1275"/>
      <c r="CN79" s="1275">
        <v>6.4</v>
      </c>
      <c r="CO79" s="1275"/>
      <c r="CP79" s="1275"/>
      <c r="CQ79" s="1275"/>
      <c r="CR79" s="1275"/>
      <c r="CS79" s="1275"/>
      <c r="CT79" s="1275"/>
      <c r="CU79" s="1275"/>
      <c r="CV79" s="1275">
        <v>6.1</v>
      </c>
      <c r="CW79" s="1275"/>
      <c r="CX79" s="1275"/>
      <c r="CY79" s="1275"/>
      <c r="CZ79" s="1275"/>
      <c r="DA79" s="1275"/>
      <c r="DB79" s="1275"/>
      <c r="DC79" s="1275"/>
    </row>
    <row r="80" spans="2:107" ht="13.5" x14ac:dyDescent="0.15">
      <c r="B80" s="366"/>
      <c r="G80" s="1280"/>
      <c r="H80" s="1280"/>
      <c r="I80" s="1281"/>
      <c r="J80" s="1281"/>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7/uHC5R9Uo/xvkUUF/HFUepONcXfclPxEm/X/cpwnbPnQMs0I6/rovUGBMxunGOqrI0zb/my8NR8nDoTB5uZw==" saltValue="eqqAZW4mEflJgoAyTrAk+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GWrfLHLAD+OSctbP65BQzeU4MjydeG9ZDnQCwf2ZVJ3+UnjeWmIH3UXEj9ge/tJb+zdcxBOVuZJu+2pHhuQ2g==" saltValue="kRkX7FFT9UL4n8PlTKtI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BrHsoHznM0qv44o5hNBFCAGEyvbHYMvQ3in36dlwAkhnFWknuHWItx1s8SEdmVSI93+TXeau3P7GBJIoCWIAw==" saltValue="Cn0dfKEp1ZX2QVeC5nMi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33859</v>
      </c>
      <c r="E3" s="141"/>
      <c r="F3" s="142">
        <v>47677</v>
      </c>
      <c r="G3" s="143"/>
      <c r="H3" s="144"/>
    </row>
    <row r="4" spans="1:8" x14ac:dyDescent="0.15">
      <c r="A4" s="145"/>
      <c r="B4" s="146"/>
      <c r="C4" s="147"/>
      <c r="D4" s="148">
        <v>24069</v>
      </c>
      <c r="E4" s="149"/>
      <c r="F4" s="150">
        <v>23360</v>
      </c>
      <c r="G4" s="151"/>
      <c r="H4" s="152"/>
    </row>
    <row r="5" spans="1:8" x14ac:dyDescent="0.15">
      <c r="A5" s="133" t="s">
        <v>539</v>
      </c>
      <c r="B5" s="138"/>
      <c r="C5" s="139"/>
      <c r="D5" s="140">
        <v>35494</v>
      </c>
      <c r="E5" s="141"/>
      <c r="F5" s="142">
        <v>51613</v>
      </c>
      <c r="G5" s="143"/>
      <c r="H5" s="144"/>
    </row>
    <row r="6" spans="1:8" x14ac:dyDescent="0.15">
      <c r="A6" s="145"/>
      <c r="B6" s="146"/>
      <c r="C6" s="147"/>
      <c r="D6" s="148">
        <v>25842</v>
      </c>
      <c r="E6" s="149"/>
      <c r="F6" s="150">
        <v>25872</v>
      </c>
      <c r="G6" s="151"/>
      <c r="H6" s="152"/>
    </row>
    <row r="7" spans="1:8" x14ac:dyDescent="0.15">
      <c r="A7" s="133" t="s">
        <v>540</v>
      </c>
      <c r="B7" s="138"/>
      <c r="C7" s="139"/>
      <c r="D7" s="140">
        <v>47702</v>
      </c>
      <c r="E7" s="141"/>
      <c r="F7" s="142">
        <v>50880</v>
      </c>
      <c r="G7" s="143"/>
      <c r="H7" s="144"/>
    </row>
    <row r="8" spans="1:8" x14ac:dyDescent="0.15">
      <c r="A8" s="145"/>
      <c r="B8" s="146"/>
      <c r="C8" s="147"/>
      <c r="D8" s="148">
        <v>36148</v>
      </c>
      <c r="E8" s="149"/>
      <c r="F8" s="150">
        <v>27819</v>
      </c>
      <c r="G8" s="151"/>
      <c r="H8" s="152"/>
    </row>
    <row r="9" spans="1:8" x14ac:dyDescent="0.15">
      <c r="A9" s="133" t="s">
        <v>541</v>
      </c>
      <c r="B9" s="138"/>
      <c r="C9" s="139"/>
      <c r="D9" s="140">
        <v>47761</v>
      </c>
      <c r="E9" s="141"/>
      <c r="F9" s="142">
        <v>46395</v>
      </c>
      <c r="G9" s="143"/>
      <c r="H9" s="144"/>
    </row>
    <row r="10" spans="1:8" x14ac:dyDescent="0.15">
      <c r="A10" s="145"/>
      <c r="B10" s="146"/>
      <c r="C10" s="147"/>
      <c r="D10" s="148">
        <v>38244</v>
      </c>
      <c r="E10" s="149"/>
      <c r="F10" s="150">
        <v>26304</v>
      </c>
      <c r="G10" s="151"/>
      <c r="H10" s="152"/>
    </row>
    <row r="11" spans="1:8" x14ac:dyDescent="0.15">
      <c r="A11" s="133" t="s">
        <v>542</v>
      </c>
      <c r="B11" s="138"/>
      <c r="C11" s="139"/>
      <c r="D11" s="140">
        <v>50848</v>
      </c>
      <c r="E11" s="141"/>
      <c r="F11" s="142">
        <v>48088</v>
      </c>
      <c r="G11" s="143"/>
      <c r="H11" s="144"/>
    </row>
    <row r="12" spans="1:8" x14ac:dyDescent="0.15">
      <c r="A12" s="145"/>
      <c r="B12" s="146"/>
      <c r="C12" s="153"/>
      <c r="D12" s="148">
        <v>39228</v>
      </c>
      <c r="E12" s="149"/>
      <c r="F12" s="150">
        <v>25183</v>
      </c>
      <c r="G12" s="151"/>
      <c r="H12" s="152"/>
    </row>
    <row r="13" spans="1:8" x14ac:dyDescent="0.15">
      <c r="A13" s="133"/>
      <c r="B13" s="138"/>
      <c r="C13" s="154"/>
      <c r="D13" s="155">
        <v>43133</v>
      </c>
      <c r="E13" s="156"/>
      <c r="F13" s="157">
        <v>48931</v>
      </c>
      <c r="G13" s="158"/>
      <c r="H13" s="144"/>
    </row>
    <row r="14" spans="1:8" x14ac:dyDescent="0.15">
      <c r="A14" s="145"/>
      <c r="B14" s="146"/>
      <c r="C14" s="147"/>
      <c r="D14" s="148">
        <v>32706</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7.28</v>
      </c>
      <c r="C19" s="159">
        <f>ROUND(VALUE(SUBSTITUTE(実質収支比率等に係る経年分析!G$48,"▲","-")),2)</f>
        <v>6.26</v>
      </c>
      <c r="D19" s="159">
        <f>ROUND(VALUE(SUBSTITUTE(実質収支比率等に係る経年分析!H$48,"▲","-")),2)</f>
        <v>6.74</v>
      </c>
      <c r="E19" s="159">
        <f>ROUND(VALUE(SUBSTITUTE(実質収支比率等に係る経年分析!I$48,"▲","-")),2)</f>
        <v>5.28</v>
      </c>
      <c r="F19" s="159">
        <f>ROUND(VALUE(SUBSTITUTE(実質収支比率等に係る経年分析!J$48,"▲","-")),2)</f>
        <v>6.38</v>
      </c>
    </row>
    <row r="20" spans="1:11" x14ac:dyDescent="0.15">
      <c r="A20" s="159" t="s">
        <v>49</v>
      </c>
      <c r="B20" s="159">
        <f>ROUND(VALUE(SUBSTITUTE(実質収支比率等に係る経年分析!F$47,"▲","-")),2)</f>
        <v>20.73</v>
      </c>
      <c r="C20" s="159">
        <f>ROUND(VALUE(SUBSTITUTE(実質収支比率等に係る経年分析!G$47,"▲","-")),2)</f>
        <v>20.98</v>
      </c>
      <c r="D20" s="159">
        <f>ROUND(VALUE(SUBSTITUTE(実質収支比率等に係る経年分析!H$47,"▲","-")),2)</f>
        <v>18.32</v>
      </c>
      <c r="E20" s="159">
        <f>ROUND(VALUE(SUBSTITUTE(実質収支比率等に係る経年分析!I$47,"▲","-")),2)</f>
        <v>17.3</v>
      </c>
      <c r="F20" s="159">
        <f>ROUND(VALUE(SUBSTITUTE(実質収支比率等に係る経年分析!J$47,"▲","-")),2)</f>
        <v>16.48</v>
      </c>
    </row>
    <row r="21" spans="1:11" x14ac:dyDescent="0.15">
      <c r="A21" s="159" t="s">
        <v>50</v>
      </c>
      <c r="B21" s="159">
        <f>IF(ISNUMBER(VALUE(SUBSTITUTE(実質収支比率等に係る経年分析!F$49,"▲","-"))),ROUND(VALUE(SUBSTITUTE(実質収支比率等に係る経年分析!F$49,"▲","-")),2),NA())</f>
        <v>-3.7</v>
      </c>
      <c r="C21" s="159">
        <f>IF(ISNUMBER(VALUE(SUBSTITUTE(実質収支比率等に係る経年分析!G$49,"▲","-"))),ROUND(VALUE(SUBSTITUTE(実質収支比率等に係る経年分析!G$49,"▲","-")),2),NA())</f>
        <v>-6.61</v>
      </c>
      <c r="D21" s="159">
        <f>IF(ISNUMBER(VALUE(SUBSTITUTE(実質収支比率等に係る経年分析!H$49,"▲","-"))),ROUND(VALUE(SUBSTITUTE(実質収支比率等に係る経年分析!H$49,"▲","-")),2),NA())</f>
        <v>-6.41</v>
      </c>
      <c r="E21" s="159">
        <f>IF(ISNUMBER(VALUE(SUBSTITUTE(実質収支比率等に係る経年分析!I$49,"▲","-"))),ROUND(VALUE(SUBSTITUTE(実質収支比率等に係る経年分析!I$49,"▲","-")),2),NA())</f>
        <v>-5.6</v>
      </c>
      <c r="F21" s="159">
        <f>IF(ISNUMBER(VALUE(SUBSTITUTE(実質収支比率等に係る経年分析!J$49,"▲","-"))),ROUND(VALUE(SUBSTITUTE(実質収支比率等に係る経年分析!J$49,"▲","-")),2),NA())</f>
        <v>-2.2599999999999998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額田北部診療所特別会計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0.39</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0.67</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6.37</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9.34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11728</v>
      </c>
      <c r="E42" s="161"/>
      <c r="F42" s="161"/>
      <c r="G42" s="161">
        <f>'実質公債費比率（分子）の構造'!L$52</f>
        <v>12048</v>
      </c>
      <c r="H42" s="161"/>
      <c r="I42" s="161"/>
      <c r="J42" s="161">
        <f>'実質公債費比率（分子）の構造'!M$52</f>
        <v>11083</v>
      </c>
      <c r="K42" s="161"/>
      <c r="L42" s="161"/>
      <c r="M42" s="161">
        <f>'実質公債費比率（分子）の構造'!N$52</f>
        <v>11230</v>
      </c>
      <c r="N42" s="161"/>
      <c r="O42" s="161"/>
      <c r="P42" s="161">
        <f>'実質公債費比率（分子）の構造'!O$52</f>
        <v>11169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113</v>
      </c>
      <c r="C44" s="161"/>
      <c r="D44" s="161"/>
      <c r="E44" s="161">
        <f>'実質公債費比率（分子）の構造'!L$50</f>
        <v>113</v>
      </c>
      <c r="F44" s="161"/>
      <c r="G44" s="161"/>
      <c r="H44" s="161">
        <f>'実質公債費比率（分子）の構造'!M$50</f>
        <v>113</v>
      </c>
      <c r="I44" s="161"/>
      <c r="J44" s="161"/>
      <c r="K44" s="161">
        <f>'実質公債費比率（分子）の構造'!N$50</f>
        <v>161</v>
      </c>
      <c r="L44" s="161"/>
      <c r="M44" s="161"/>
      <c r="N44" s="161">
        <f>'実質公債費比率（分子）の構造'!O$50</f>
        <v>204</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4203</v>
      </c>
      <c r="C46" s="161"/>
      <c r="D46" s="161"/>
      <c r="E46" s="161">
        <f>'実質公債費比率（分子）の構造'!L$48</f>
        <v>4186</v>
      </c>
      <c r="F46" s="161"/>
      <c r="G46" s="161"/>
      <c r="H46" s="161">
        <f>'実質公債費比率（分子）の構造'!M$48</f>
        <v>3868</v>
      </c>
      <c r="I46" s="161"/>
      <c r="J46" s="161"/>
      <c r="K46" s="161">
        <f>'実質公債費比率（分子）の構造'!N$48</f>
        <v>3775</v>
      </c>
      <c r="L46" s="161"/>
      <c r="M46" s="161"/>
      <c r="N46" s="161">
        <f>'実質公債費比率（分子）の構造'!O$48</f>
        <v>3692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6604</v>
      </c>
      <c r="C49" s="161"/>
      <c r="D49" s="161"/>
      <c r="E49" s="161">
        <f>'実質公債費比率（分子）の構造'!L$45</f>
        <v>6471</v>
      </c>
      <c r="F49" s="161"/>
      <c r="G49" s="161"/>
      <c r="H49" s="161">
        <f>'実質公債費比率（分子）の構造'!M$45</f>
        <v>6359</v>
      </c>
      <c r="I49" s="161"/>
      <c r="J49" s="161"/>
      <c r="K49" s="161">
        <f>'実質公債費比率（分子）の構造'!N$45</f>
        <v>6530</v>
      </c>
      <c r="L49" s="161"/>
      <c r="M49" s="161"/>
      <c r="N49" s="161">
        <f>'実質公債費比率（分子）の構造'!O$45</f>
        <v>6304</v>
      </c>
      <c r="O49" s="161"/>
      <c r="P49" s="161"/>
    </row>
    <row r="50" spans="1:16" x14ac:dyDescent="0.15">
      <c r="A50" s="161" t="s">
        <v>64</v>
      </c>
      <c r="B50" s="161" t="e">
        <f>NA()</f>
        <v>#N/A</v>
      </c>
      <c r="C50" s="161">
        <f>IF(ISNUMBER('実質公債費比率（分子）の構造'!K$53),'実質公債費比率（分子）の構造'!K$53,NA())</f>
        <v>-808</v>
      </c>
      <c r="D50" s="161" t="e">
        <f>NA()</f>
        <v>#N/A</v>
      </c>
      <c r="E50" s="161" t="e">
        <f>NA()</f>
        <v>#N/A</v>
      </c>
      <c r="F50" s="161">
        <f>IF(ISNUMBER('実質公債費比率（分子）の構造'!L$53),'実質公債費比率（分子）の構造'!L$53,NA())</f>
        <v>-1278</v>
      </c>
      <c r="G50" s="161" t="e">
        <f>NA()</f>
        <v>#N/A</v>
      </c>
      <c r="H50" s="161" t="e">
        <f>NA()</f>
        <v>#N/A</v>
      </c>
      <c r="I50" s="161">
        <f>IF(ISNUMBER('実質公債費比率（分子）の構造'!M$53),'実質公債費比率（分子）の構造'!M$53,NA())</f>
        <v>-743</v>
      </c>
      <c r="J50" s="161" t="e">
        <f>NA()</f>
        <v>#N/A</v>
      </c>
      <c r="K50" s="161" t="e">
        <f>NA()</f>
        <v>#N/A</v>
      </c>
      <c r="L50" s="161">
        <f>IF(ISNUMBER('実質公債費比率（分子）の構造'!N$53),'実質公債費比率（分子）の構造'!N$53,NA())</f>
        <v>-764</v>
      </c>
      <c r="M50" s="161" t="e">
        <f>NA()</f>
        <v>#N/A</v>
      </c>
      <c r="N50" s="161" t="e">
        <f>NA()</f>
        <v>#N/A</v>
      </c>
      <c r="O50" s="161">
        <f>IF(ISNUMBER('実質公債費比率（分子）の構造'!O$53),'実質公債費比率（分子）の構造'!O$53,NA())</f>
        <v>-969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94021</v>
      </c>
      <c r="E56" s="160"/>
      <c r="F56" s="160"/>
      <c r="G56" s="160">
        <f>'将来負担比率（分子）の構造'!J$52</f>
        <v>90764</v>
      </c>
      <c r="H56" s="160"/>
      <c r="I56" s="160"/>
      <c r="J56" s="160">
        <f>'将来負担比率（分子）の構造'!K$52</f>
        <v>87106</v>
      </c>
      <c r="K56" s="160"/>
      <c r="L56" s="160"/>
      <c r="M56" s="160">
        <f>'将来負担比率（分子）の構造'!L$52</f>
        <v>82475</v>
      </c>
      <c r="N56" s="160"/>
      <c r="O56" s="160"/>
      <c r="P56" s="160">
        <f>'将来負担比率（分子）の構造'!M$52</f>
        <v>78242</v>
      </c>
    </row>
    <row r="57" spans="1:16" x14ac:dyDescent="0.15">
      <c r="A57" s="160" t="s">
        <v>36</v>
      </c>
      <c r="B57" s="160"/>
      <c r="C57" s="160"/>
      <c r="D57" s="160">
        <f>'将来負担比率（分子）の構造'!I$51</f>
        <v>53654</v>
      </c>
      <c r="E57" s="160"/>
      <c r="F57" s="160"/>
      <c r="G57" s="160">
        <f>'将来負担比率（分子）の構造'!J$51</f>
        <v>47244</v>
      </c>
      <c r="H57" s="160"/>
      <c r="I57" s="160"/>
      <c r="J57" s="160">
        <f>'将来負担比率（分子）の構造'!K$51</f>
        <v>42975</v>
      </c>
      <c r="K57" s="160"/>
      <c r="L57" s="160"/>
      <c r="M57" s="160">
        <f>'将来負担比率（分子）の構造'!L$51</f>
        <v>39538</v>
      </c>
      <c r="N57" s="160"/>
      <c r="O57" s="160"/>
      <c r="P57" s="160">
        <f>'将来負担比率（分子）の構造'!M$51</f>
        <v>37140</v>
      </c>
    </row>
    <row r="58" spans="1:16" x14ac:dyDescent="0.15">
      <c r="A58" s="160" t="s">
        <v>35</v>
      </c>
      <c r="B58" s="160"/>
      <c r="C58" s="160"/>
      <c r="D58" s="160">
        <f>'将来負担比率（分子）の構造'!I$50</f>
        <v>28146</v>
      </c>
      <c r="E58" s="160"/>
      <c r="F58" s="160"/>
      <c r="G58" s="160">
        <f>'将来負担比率（分子）の構造'!J$50</f>
        <v>31927</v>
      </c>
      <c r="H58" s="160"/>
      <c r="I58" s="160"/>
      <c r="J58" s="160">
        <f>'将来負担比率（分子）の構造'!K$50</f>
        <v>32457</v>
      </c>
      <c r="K58" s="160"/>
      <c r="L58" s="160"/>
      <c r="M58" s="160">
        <f>'将来負担比率（分子）の構造'!L$50</f>
        <v>32627</v>
      </c>
      <c r="N58" s="160"/>
      <c r="O58" s="160"/>
      <c r="P58" s="160">
        <f>'将来負担比率（分子）の構造'!M$50</f>
        <v>32160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10</v>
      </c>
      <c r="F61" s="160"/>
      <c r="G61" s="160"/>
      <c r="H61" s="160">
        <f>'将来負担比率（分子）の構造'!K$46</f>
        <v>11</v>
      </c>
      <c r="I61" s="160"/>
      <c r="J61" s="160"/>
      <c r="K61" s="160">
        <f>'将来負担比率（分子）の構造'!L$46</f>
        <v>3</v>
      </c>
      <c r="L61" s="160"/>
      <c r="M61" s="160"/>
      <c r="N61" s="160">
        <f>'将来負担比率（分子）の構造'!M$46</f>
        <v>6</v>
      </c>
      <c r="O61" s="160"/>
      <c r="P61" s="160"/>
    </row>
    <row r="62" spans="1:16" x14ac:dyDescent="0.15">
      <c r="A62" s="160" t="s">
        <v>29</v>
      </c>
      <c r="B62" s="160">
        <f>'将来負担比率（分子）の構造'!I$45</f>
        <v>16307</v>
      </c>
      <c r="C62" s="160"/>
      <c r="D62" s="160"/>
      <c r="E62" s="160">
        <f>'将来負担比率（分子）の構造'!J$45</f>
        <v>15436</v>
      </c>
      <c r="F62" s="160"/>
      <c r="G62" s="160"/>
      <c r="H62" s="160">
        <f>'将来負担比率（分子）の構造'!K$45</f>
        <v>14821</v>
      </c>
      <c r="I62" s="160"/>
      <c r="J62" s="160"/>
      <c r="K62" s="160">
        <f>'将来負担比率（分子）の構造'!L$45</f>
        <v>14592</v>
      </c>
      <c r="L62" s="160"/>
      <c r="M62" s="160"/>
      <c r="N62" s="160">
        <f>'将来負担比率（分子）の構造'!M$45</f>
        <v>14133</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63832</v>
      </c>
      <c r="C64" s="160"/>
      <c r="D64" s="160"/>
      <c r="E64" s="160">
        <f>'将来負担比率（分子）の構造'!J$43</f>
        <v>61065</v>
      </c>
      <c r="F64" s="160"/>
      <c r="G64" s="160"/>
      <c r="H64" s="160">
        <f>'将来負担比率（分子）の構造'!K$43</f>
        <v>56978</v>
      </c>
      <c r="I64" s="160"/>
      <c r="J64" s="160"/>
      <c r="K64" s="160">
        <f>'将来負担比率（分子）の構造'!L$43</f>
        <v>52468</v>
      </c>
      <c r="L64" s="160"/>
      <c r="M64" s="160"/>
      <c r="N64" s="160">
        <f>'将来負担比率（分子）の構造'!M$43</f>
        <v>48163</v>
      </c>
      <c r="O64" s="160"/>
      <c r="P64" s="160"/>
    </row>
    <row r="65" spans="1:16" x14ac:dyDescent="0.15">
      <c r="A65" s="160" t="s">
        <v>26</v>
      </c>
      <c r="B65" s="160">
        <f>'将来負担比率（分子）の構造'!I$42</f>
        <v>4838</v>
      </c>
      <c r="C65" s="160"/>
      <c r="D65" s="160"/>
      <c r="E65" s="160">
        <f>'将来負担比率（分子）の構造'!J$42</f>
        <v>4555</v>
      </c>
      <c r="F65" s="160"/>
      <c r="G65" s="160"/>
      <c r="H65" s="160">
        <f>'将来負担比率（分子）の構造'!K$42</f>
        <v>3878</v>
      </c>
      <c r="I65" s="160"/>
      <c r="J65" s="160"/>
      <c r="K65" s="160">
        <f>'将来負担比率（分子）の構造'!L$42</f>
        <v>4396</v>
      </c>
      <c r="L65" s="160"/>
      <c r="M65" s="160"/>
      <c r="N65" s="160">
        <f>'将来負担比率（分子）の構造'!M$42</f>
        <v>3505</v>
      </c>
      <c r="O65" s="160"/>
      <c r="P65" s="160"/>
    </row>
    <row r="66" spans="1:16" x14ac:dyDescent="0.15">
      <c r="A66" s="160" t="s">
        <v>25</v>
      </c>
      <c r="B66" s="160">
        <f>'将来負担比率（分子）の構造'!I$41</f>
        <v>66277</v>
      </c>
      <c r="C66" s="160"/>
      <c r="D66" s="160"/>
      <c r="E66" s="160">
        <f>'将来負担比率（分子）の構造'!J$41</f>
        <v>63992</v>
      </c>
      <c r="F66" s="160"/>
      <c r="G66" s="160"/>
      <c r="H66" s="160">
        <f>'将来負担比率（分子）の構造'!K$41</f>
        <v>63304</v>
      </c>
      <c r="I66" s="160"/>
      <c r="J66" s="160"/>
      <c r="K66" s="160">
        <f>'将来負担比率（分子）の構造'!L$41</f>
        <v>62208</v>
      </c>
      <c r="L66" s="160"/>
      <c r="M66" s="160"/>
      <c r="N66" s="160">
        <f>'将来負担比率（分子）の構造'!M$41</f>
        <v>61824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12980</v>
      </c>
      <c r="C72" s="164">
        <f>基金残高に係る経年分析!G55</f>
        <v>12744</v>
      </c>
      <c r="D72" s="164">
        <f>基金残高に係る経年分析!H55</f>
        <v>12229</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17242</v>
      </c>
      <c r="C74" s="164">
        <f>基金残高に係る経年分析!G57</f>
        <v>17576</v>
      </c>
      <c r="D74" s="164">
        <f>基金残高に係る経年分析!H57</f>
        <v>17590</v>
      </c>
    </row>
  </sheetData>
  <sheetProtection algorithmName="SHA-512" hashValue="4Y0n1N3o7D9LTVyLKlp4725Twd7gEuXpk/jiNG4HzrgR9P/PZTI85bh+57lhqOv8Pt6p9QmsWNvZ3C+PKqQIxQ==" saltValue="JjTqYqUYxgScyRUvtqCI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69731104</v>
      </c>
      <c r="S5" s="707"/>
      <c r="T5" s="707"/>
      <c r="U5" s="707"/>
      <c r="V5" s="707"/>
      <c r="W5" s="707"/>
      <c r="X5" s="707"/>
      <c r="Y5" s="753"/>
      <c r="Z5" s="771">
        <v>54.8</v>
      </c>
      <c r="AA5" s="771"/>
      <c r="AB5" s="771"/>
      <c r="AC5" s="771"/>
      <c r="AD5" s="772">
        <v>64639429</v>
      </c>
      <c r="AE5" s="772"/>
      <c r="AF5" s="772"/>
      <c r="AG5" s="772"/>
      <c r="AH5" s="772"/>
      <c r="AI5" s="772"/>
      <c r="AJ5" s="772"/>
      <c r="AK5" s="772"/>
      <c r="AL5" s="754">
        <v>85.3</v>
      </c>
      <c r="AM5" s="723"/>
      <c r="AN5" s="723"/>
      <c r="AO5" s="755"/>
      <c r="AP5" s="740" t="s">
        <v>222</v>
      </c>
      <c r="AQ5" s="741"/>
      <c r="AR5" s="741"/>
      <c r="AS5" s="741"/>
      <c r="AT5" s="741"/>
      <c r="AU5" s="741"/>
      <c r="AV5" s="741"/>
      <c r="AW5" s="741"/>
      <c r="AX5" s="741"/>
      <c r="AY5" s="741"/>
      <c r="AZ5" s="741"/>
      <c r="BA5" s="741"/>
      <c r="BB5" s="741"/>
      <c r="BC5" s="741"/>
      <c r="BD5" s="741"/>
      <c r="BE5" s="741"/>
      <c r="BF5" s="742"/>
      <c r="BG5" s="641">
        <v>61842932</v>
      </c>
      <c r="BH5" s="644"/>
      <c r="BI5" s="644"/>
      <c r="BJ5" s="644"/>
      <c r="BK5" s="644"/>
      <c r="BL5" s="644"/>
      <c r="BM5" s="644"/>
      <c r="BN5" s="645"/>
      <c r="BO5" s="703">
        <v>88.7</v>
      </c>
      <c r="BP5" s="703"/>
      <c r="BQ5" s="703"/>
      <c r="BR5" s="703"/>
      <c r="BS5" s="704" t="s">
        <v>172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893276</v>
      </c>
      <c r="S6" s="644"/>
      <c r="T6" s="644"/>
      <c r="U6" s="644"/>
      <c r="V6" s="644"/>
      <c r="W6" s="644"/>
      <c r="X6" s="644"/>
      <c r="Y6" s="645"/>
      <c r="Z6" s="703">
        <v>0.7</v>
      </c>
      <c r="AA6" s="703"/>
      <c r="AB6" s="703"/>
      <c r="AC6" s="703"/>
      <c r="AD6" s="704">
        <v>893276</v>
      </c>
      <c r="AE6" s="704"/>
      <c r="AF6" s="704"/>
      <c r="AG6" s="704"/>
      <c r="AH6" s="704"/>
      <c r="AI6" s="704"/>
      <c r="AJ6" s="704"/>
      <c r="AK6" s="704"/>
      <c r="AL6" s="646">
        <v>1.2</v>
      </c>
      <c r="AM6" s="647"/>
      <c r="AN6" s="647"/>
      <c r="AO6" s="705"/>
      <c r="AP6" s="638" t="s">
        <v>227</v>
      </c>
      <c r="AQ6" s="639"/>
      <c r="AR6" s="639"/>
      <c r="AS6" s="639"/>
      <c r="AT6" s="639"/>
      <c r="AU6" s="639"/>
      <c r="AV6" s="639"/>
      <c r="AW6" s="639"/>
      <c r="AX6" s="639"/>
      <c r="AY6" s="639"/>
      <c r="AZ6" s="639"/>
      <c r="BA6" s="639"/>
      <c r="BB6" s="639"/>
      <c r="BC6" s="639"/>
      <c r="BD6" s="639"/>
      <c r="BE6" s="639"/>
      <c r="BF6" s="640"/>
      <c r="BG6" s="641">
        <v>61842932</v>
      </c>
      <c r="BH6" s="644"/>
      <c r="BI6" s="644"/>
      <c r="BJ6" s="644"/>
      <c r="BK6" s="644"/>
      <c r="BL6" s="644"/>
      <c r="BM6" s="644"/>
      <c r="BN6" s="645"/>
      <c r="BO6" s="703">
        <v>88.7</v>
      </c>
      <c r="BP6" s="703"/>
      <c r="BQ6" s="703"/>
      <c r="BR6" s="703"/>
      <c r="BS6" s="704" t="s">
        <v>172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701833</v>
      </c>
      <c r="CS6" s="644"/>
      <c r="CT6" s="644"/>
      <c r="CU6" s="644"/>
      <c r="CV6" s="644"/>
      <c r="CW6" s="644"/>
      <c r="CX6" s="644"/>
      <c r="CY6" s="645"/>
      <c r="CZ6" s="754">
        <v>0.6</v>
      </c>
      <c r="DA6" s="723"/>
      <c r="DB6" s="723"/>
      <c r="DC6" s="757"/>
      <c r="DD6" s="649">
        <v>13414</v>
      </c>
      <c r="DE6" s="644"/>
      <c r="DF6" s="644"/>
      <c r="DG6" s="644"/>
      <c r="DH6" s="644"/>
      <c r="DI6" s="644"/>
      <c r="DJ6" s="644"/>
      <c r="DK6" s="644"/>
      <c r="DL6" s="644"/>
      <c r="DM6" s="644"/>
      <c r="DN6" s="644"/>
      <c r="DO6" s="644"/>
      <c r="DP6" s="645"/>
      <c r="DQ6" s="649">
        <v>701527</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133221</v>
      </c>
      <c r="S7" s="644"/>
      <c r="T7" s="644"/>
      <c r="U7" s="644"/>
      <c r="V7" s="644"/>
      <c r="W7" s="644"/>
      <c r="X7" s="644"/>
      <c r="Y7" s="645"/>
      <c r="Z7" s="703">
        <v>0.1</v>
      </c>
      <c r="AA7" s="703"/>
      <c r="AB7" s="703"/>
      <c r="AC7" s="703"/>
      <c r="AD7" s="704">
        <v>133221</v>
      </c>
      <c r="AE7" s="704"/>
      <c r="AF7" s="704"/>
      <c r="AG7" s="704"/>
      <c r="AH7" s="704"/>
      <c r="AI7" s="704"/>
      <c r="AJ7" s="704"/>
      <c r="AK7" s="704"/>
      <c r="AL7" s="646">
        <v>0.2</v>
      </c>
      <c r="AM7" s="647"/>
      <c r="AN7" s="647"/>
      <c r="AO7" s="705"/>
      <c r="AP7" s="638" t="s">
        <v>230</v>
      </c>
      <c r="AQ7" s="639"/>
      <c r="AR7" s="639"/>
      <c r="AS7" s="639"/>
      <c r="AT7" s="639"/>
      <c r="AU7" s="639"/>
      <c r="AV7" s="639"/>
      <c r="AW7" s="639"/>
      <c r="AX7" s="639"/>
      <c r="AY7" s="639"/>
      <c r="AZ7" s="639"/>
      <c r="BA7" s="639"/>
      <c r="BB7" s="639"/>
      <c r="BC7" s="639"/>
      <c r="BD7" s="639"/>
      <c r="BE7" s="639"/>
      <c r="BF7" s="640"/>
      <c r="BG7" s="641">
        <v>31540531</v>
      </c>
      <c r="BH7" s="644"/>
      <c r="BI7" s="644"/>
      <c r="BJ7" s="644"/>
      <c r="BK7" s="644"/>
      <c r="BL7" s="644"/>
      <c r="BM7" s="644"/>
      <c r="BN7" s="645"/>
      <c r="BO7" s="703">
        <v>45.2</v>
      </c>
      <c r="BP7" s="703"/>
      <c r="BQ7" s="703"/>
      <c r="BR7" s="703"/>
      <c r="BS7" s="704" t="s">
        <v>172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12968326</v>
      </c>
      <c r="CS7" s="644"/>
      <c r="CT7" s="644"/>
      <c r="CU7" s="644"/>
      <c r="CV7" s="644"/>
      <c r="CW7" s="644"/>
      <c r="CX7" s="644"/>
      <c r="CY7" s="645"/>
      <c r="CZ7" s="703">
        <v>10.7</v>
      </c>
      <c r="DA7" s="703"/>
      <c r="DB7" s="703"/>
      <c r="DC7" s="703"/>
      <c r="DD7" s="649">
        <v>1073969</v>
      </c>
      <c r="DE7" s="644"/>
      <c r="DF7" s="644"/>
      <c r="DG7" s="644"/>
      <c r="DH7" s="644"/>
      <c r="DI7" s="644"/>
      <c r="DJ7" s="644"/>
      <c r="DK7" s="644"/>
      <c r="DL7" s="644"/>
      <c r="DM7" s="644"/>
      <c r="DN7" s="644"/>
      <c r="DO7" s="644"/>
      <c r="DP7" s="645"/>
      <c r="DQ7" s="649">
        <v>11241843</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455229</v>
      </c>
      <c r="S8" s="644"/>
      <c r="T8" s="644"/>
      <c r="U8" s="644"/>
      <c r="V8" s="644"/>
      <c r="W8" s="644"/>
      <c r="X8" s="644"/>
      <c r="Y8" s="645"/>
      <c r="Z8" s="703">
        <v>0.4</v>
      </c>
      <c r="AA8" s="703"/>
      <c r="AB8" s="703"/>
      <c r="AC8" s="703"/>
      <c r="AD8" s="704">
        <v>455229</v>
      </c>
      <c r="AE8" s="704"/>
      <c r="AF8" s="704"/>
      <c r="AG8" s="704"/>
      <c r="AH8" s="704"/>
      <c r="AI8" s="704"/>
      <c r="AJ8" s="704"/>
      <c r="AK8" s="704"/>
      <c r="AL8" s="646">
        <v>0.6</v>
      </c>
      <c r="AM8" s="647"/>
      <c r="AN8" s="647"/>
      <c r="AO8" s="705"/>
      <c r="AP8" s="638" t="s">
        <v>233</v>
      </c>
      <c r="AQ8" s="639"/>
      <c r="AR8" s="639"/>
      <c r="AS8" s="639"/>
      <c r="AT8" s="639"/>
      <c r="AU8" s="639"/>
      <c r="AV8" s="639"/>
      <c r="AW8" s="639"/>
      <c r="AX8" s="639"/>
      <c r="AY8" s="639"/>
      <c r="AZ8" s="639"/>
      <c r="BA8" s="639"/>
      <c r="BB8" s="639"/>
      <c r="BC8" s="639"/>
      <c r="BD8" s="639"/>
      <c r="BE8" s="639"/>
      <c r="BF8" s="640"/>
      <c r="BG8" s="641">
        <v>679039</v>
      </c>
      <c r="BH8" s="644"/>
      <c r="BI8" s="644"/>
      <c r="BJ8" s="644"/>
      <c r="BK8" s="644"/>
      <c r="BL8" s="644"/>
      <c r="BM8" s="644"/>
      <c r="BN8" s="645"/>
      <c r="BO8" s="703">
        <v>1</v>
      </c>
      <c r="BP8" s="703"/>
      <c r="BQ8" s="703"/>
      <c r="BR8" s="703"/>
      <c r="BS8" s="649" t="s">
        <v>172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45581123</v>
      </c>
      <c r="CS8" s="644"/>
      <c r="CT8" s="644"/>
      <c r="CU8" s="644"/>
      <c r="CV8" s="644"/>
      <c r="CW8" s="644"/>
      <c r="CX8" s="644"/>
      <c r="CY8" s="645"/>
      <c r="CZ8" s="703">
        <v>37.5</v>
      </c>
      <c r="DA8" s="703"/>
      <c r="DB8" s="703"/>
      <c r="DC8" s="703"/>
      <c r="DD8" s="649">
        <v>2265746</v>
      </c>
      <c r="DE8" s="644"/>
      <c r="DF8" s="644"/>
      <c r="DG8" s="644"/>
      <c r="DH8" s="644"/>
      <c r="DI8" s="644"/>
      <c r="DJ8" s="644"/>
      <c r="DK8" s="644"/>
      <c r="DL8" s="644"/>
      <c r="DM8" s="644"/>
      <c r="DN8" s="644"/>
      <c r="DO8" s="644"/>
      <c r="DP8" s="645"/>
      <c r="DQ8" s="649">
        <v>23067467</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440174</v>
      </c>
      <c r="S9" s="644"/>
      <c r="T9" s="644"/>
      <c r="U9" s="644"/>
      <c r="V9" s="644"/>
      <c r="W9" s="644"/>
      <c r="X9" s="644"/>
      <c r="Y9" s="645"/>
      <c r="Z9" s="703">
        <v>0.3</v>
      </c>
      <c r="AA9" s="703"/>
      <c r="AB9" s="703"/>
      <c r="AC9" s="703"/>
      <c r="AD9" s="704">
        <v>440174</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26043990</v>
      </c>
      <c r="BH9" s="644"/>
      <c r="BI9" s="644"/>
      <c r="BJ9" s="644"/>
      <c r="BK9" s="644"/>
      <c r="BL9" s="644"/>
      <c r="BM9" s="644"/>
      <c r="BN9" s="645"/>
      <c r="BO9" s="703">
        <v>37.299999999999997</v>
      </c>
      <c r="BP9" s="703"/>
      <c r="BQ9" s="703"/>
      <c r="BR9" s="703"/>
      <c r="BS9" s="649" t="s">
        <v>237</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14570830</v>
      </c>
      <c r="CS9" s="644"/>
      <c r="CT9" s="644"/>
      <c r="CU9" s="644"/>
      <c r="CV9" s="644"/>
      <c r="CW9" s="644"/>
      <c r="CX9" s="644"/>
      <c r="CY9" s="645"/>
      <c r="CZ9" s="703">
        <v>12</v>
      </c>
      <c r="DA9" s="703"/>
      <c r="DB9" s="703"/>
      <c r="DC9" s="703"/>
      <c r="DD9" s="649">
        <v>2148378</v>
      </c>
      <c r="DE9" s="644"/>
      <c r="DF9" s="644"/>
      <c r="DG9" s="644"/>
      <c r="DH9" s="644"/>
      <c r="DI9" s="644"/>
      <c r="DJ9" s="644"/>
      <c r="DK9" s="644"/>
      <c r="DL9" s="644"/>
      <c r="DM9" s="644"/>
      <c r="DN9" s="644"/>
      <c r="DO9" s="644"/>
      <c r="DP9" s="645"/>
      <c r="DQ9" s="649">
        <v>12850602</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237</v>
      </c>
      <c r="S10" s="644"/>
      <c r="T10" s="644"/>
      <c r="U10" s="644"/>
      <c r="V10" s="644"/>
      <c r="W10" s="644"/>
      <c r="X10" s="644"/>
      <c r="Y10" s="645"/>
      <c r="Z10" s="703" t="s">
        <v>237</v>
      </c>
      <c r="AA10" s="703"/>
      <c r="AB10" s="703"/>
      <c r="AC10" s="703"/>
      <c r="AD10" s="704" t="s">
        <v>237</v>
      </c>
      <c r="AE10" s="704"/>
      <c r="AF10" s="704"/>
      <c r="AG10" s="704"/>
      <c r="AH10" s="704"/>
      <c r="AI10" s="704"/>
      <c r="AJ10" s="704"/>
      <c r="AK10" s="704"/>
      <c r="AL10" s="646" t="s">
        <v>240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995113</v>
      </c>
      <c r="BH10" s="644"/>
      <c r="BI10" s="644"/>
      <c r="BJ10" s="644"/>
      <c r="BK10" s="644"/>
      <c r="BL10" s="644"/>
      <c r="BM10" s="644"/>
      <c r="BN10" s="645"/>
      <c r="BO10" s="703">
        <v>1.4</v>
      </c>
      <c r="BP10" s="703"/>
      <c r="BQ10" s="703"/>
      <c r="BR10" s="703"/>
      <c r="BS10" s="649" t="s">
        <v>240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121303</v>
      </c>
      <c r="CS10" s="644"/>
      <c r="CT10" s="644"/>
      <c r="CU10" s="644"/>
      <c r="CV10" s="644"/>
      <c r="CW10" s="644"/>
      <c r="CX10" s="644"/>
      <c r="CY10" s="645"/>
      <c r="CZ10" s="703">
        <v>0.1</v>
      </c>
      <c r="DA10" s="703"/>
      <c r="DB10" s="703"/>
      <c r="DC10" s="703"/>
      <c r="DD10" s="649" t="s">
        <v>237</v>
      </c>
      <c r="DE10" s="644"/>
      <c r="DF10" s="644"/>
      <c r="DG10" s="644"/>
      <c r="DH10" s="644"/>
      <c r="DI10" s="644"/>
      <c r="DJ10" s="644"/>
      <c r="DK10" s="644"/>
      <c r="DL10" s="644"/>
      <c r="DM10" s="644"/>
      <c r="DN10" s="644"/>
      <c r="DO10" s="644"/>
      <c r="DP10" s="645"/>
      <c r="DQ10" s="649">
        <v>108001</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240</v>
      </c>
      <c r="S11" s="644"/>
      <c r="T11" s="644"/>
      <c r="U11" s="644"/>
      <c r="V11" s="644"/>
      <c r="W11" s="644"/>
      <c r="X11" s="644"/>
      <c r="Y11" s="645"/>
      <c r="Z11" s="703" t="s">
        <v>172</v>
      </c>
      <c r="AA11" s="703"/>
      <c r="AB11" s="703"/>
      <c r="AC11" s="703"/>
      <c r="AD11" s="704" t="s">
        <v>240</v>
      </c>
      <c r="AE11" s="704"/>
      <c r="AF11" s="704"/>
      <c r="AG11" s="704"/>
      <c r="AH11" s="704"/>
      <c r="AI11" s="704"/>
      <c r="AJ11" s="704"/>
      <c r="AK11" s="704"/>
      <c r="AL11" s="646" t="s">
        <v>240</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3822389</v>
      </c>
      <c r="BH11" s="644"/>
      <c r="BI11" s="644"/>
      <c r="BJ11" s="644"/>
      <c r="BK11" s="644"/>
      <c r="BL11" s="644"/>
      <c r="BM11" s="644"/>
      <c r="BN11" s="645"/>
      <c r="BO11" s="703">
        <v>5.5</v>
      </c>
      <c r="BP11" s="703"/>
      <c r="BQ11" s="703"/>
      <c r="BR11" s="703"/>
      <c r="BS11" s="649" t="s">
        <v>240</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1486597</v>
      </c>
      <c r="CS11" s="644"/>
      <c r="CT11" s="644"/>
      <c r="CU11" s="644"/>
      <c r="CV11" s="644"/>
      <c r="CW11" s="644"/>
      <c r="CX11" s="644"/>
      <c r="CY11" s="645"/>
      <c r="CZ11" s="703">
        <v>1.2</v>
      </c>
      <c r="DA11" s="703"/>
      <c r="DB11" s="703"/>
      <c r="DC11" s="703"/>
      <c r="DD11" s="649">
        <v>452198</v>
      </c>
      <c r="DE11" s="644"/>
      <c r="DF11" s="644"/>
      <c r="DG11" s="644"/>
      <c r="DH11" s="644"/>
      <c r="DI11" s="644"/>
      <c r="DJ11" s="644"/>
      <c r="DK11" s="644"/>
      <c r="DL11" s="644"/>
      <c r="DM11" s="644"/>
      <c r="DN11" s="644"/>
      <c r="DO11" s="644"/>
      <c r="DP11" s="645"/>
      <c r="DQ11" s="649">
        <v>1191108</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6883877</v>
      </c>
      <c r="S12" s="644"/>
      <c r="T12" s="644"/>
      <c r="U12" s="644"/>
      <c r="V12" s="644"/>
      <c r="W12" s="644"/>
      <c r="X12" s="644"/>
      <c r="Y12" s="645"/>
      <c r="Z12" s="703">
        <v>5.4</v>
      </c>
      <c r="AA12" s="703"/>
      <c r="AB12" s="703"/>
      <c r="AC12" s="703"/>
      <c r="AD12" s="704">
        <v>6883877</v>
      </c>
      <c r="AE12" s="704"/>
      <c r="AF12" s="704"/>
      <c r="AG12" s="704"/>
      <c r="AH12" s="704"/>
      <c r="AI12" s="704"/>
      <c r="AJ12" s="704"/>
      <c r="AK12" s="704"/>
      <c r="AL12" s="646">
        <v>9.1</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27298475</v>
      </c>
      <c r="BH12" s="644"/>
      <c r="BI12" s="644"/>
      <c r="BJ12" s="644"/>
      <c r="BK12" s="644"/>
      <c r="BL12" s="644"/>
      <c r="BM12" s="644"/>
      <c r="BN12" s="645"/>
      <c r="BO12" s="703">
        <v>39.1</v>
      </c>
      <c r="BP12" s="703"/>
      <c r="BQ12" s="703"/>
      <c r="BR12" s="703"/>
      <c r="BS12" s="649" t="s">
        <v>237</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2614351</v>
      </c>
      <c r="CS12" s="644"/>
      <c r="CT12" s="644"/>
      <c r="CU12" s="644"/>
      <c r="CV12" s="644"/>
      <c r="CW12" s="644"/>
      <c r="CX12" s="644"/>
      <c r="CY12" s="645"/>
      <c r="CZ12" s="703">
        <v>2.2000000000000002</v>
      </c>
      <c r="DA12" s="703"/>
      <c r="DB12" s="703"/>
      <c r="DC12" s="703"/>
      <c r="DD12" s="649">
        <v>43978</v>
      </c>
      <c r="DE12" s="644"/>
      <c r="DF12" s="644"/>
      <c r="DG12" s="644"/>
      <c r="DH12" s="644"/>
      <c r="DI12" s="644"/>
      <c r="DJ12" s="644"/>
      <c r="DK12" s="644"/>
      <c r="DL12" s="644"/>
      <c r="DM12" s="644"/>
      <c r="DN12" s="644"/>
      <c r="DO12" s="644"/>
      <c r="DP12" s="645"/>
      <c r="DQ12" s="649">
        <v>1538065</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96517</v>
      </c>
      <c r="S13" s="644"/>
      <c r="T13" s="644"/>
      <c r="U13" s="644"/>
      <c r="V13" s="644"/>
      <c r="W13" s="644"/>
      <c r="X13" s="644"/>
      <c r="Y13" s="645"/>
      <c r="Z13" s="703">
        <v>0.1</v>
      </c>
      <c r="AA13" s="703"/>
      <c r="AB13" s="703"/>
      <c r="AC13" s="703"/>
      <c r="AD13" s="704">
        <v>96517</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27243569</v>
      </c>
      <c r="BH13" s="644"/>
      <c r="BI13" s="644"/>
      <c r="BJ13" s="644"/>
      <c r="BK13" s="644"/>
      <c r="BL13" s="644"/>
      <c r="BM13" s="644"/>
      <c r="BN13" s="645"/>
      <c r="BO13" s="703">
        <v>39.1</v>
      </c>
      <c r="BP13" s="703"/>
      <c r="BQ13" s="703"/>
      <c r="BR13" s="703"/>
      <c r="BS13" s="649" t="s">
        <v>237</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19355810</v>
      </c>
      <c r="CS13" s="644"/>
      <c r="CT13" s="644"/>
      <c r="CU13" s="644"/>
      <c r="CV13" s="644"/>
      <c r="CW13" s="644"/>
      <c r="CX13" s="644"/>
      <c r="CY13" s="645"/>
      <c r="CZ13" s="703">
        <v>15.9</v>
      </c>
      <c r="DA13" s="703"/>
      <c r="DB13" s="703"/>
      <c r="DC13" s="703"/>
      <c r="DD13" s="649">
        <v>9914401</v>
      </c>
      <c r="DE13" s="644"/>
      <c r="DF13" s="644"/>
      <c r="DG13" s="644"/>
      <c r="DH13" s="644"/>
      <c r="DI13" s="644"/>
      <c r="DJ13" s="644"/>
      <c r="DK13" s="644"/>
      <c r="DL13" s="644"/>
      <c r="DM13" s="644"/>
      <c r="DN13" s="644"/>
      <c r="DO13" s="644"/>
      <c r="DP13" s="645"/>
      <c r="DQ13" s="649">
        <v>12660064</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237</v>
      </c>
      <c r="S14" s="644"/>
      <c r="T14" s="644"/>
      <c r="U14" s="644"/>
      <c r="V14" s="644"/>
      <c r="W14" s="644"/>
      <c r="X14" s="644"/>
      <c r="Y14" s="645"/>
      <c r="Z14" s="703" t="s">
        <v>237</v>
      </c>
      <c r="AA14" s="703"/>
      <c r="AB14" s="703"/>
      <c r="AC14" s="703"/>
      <c r="AD14" s="704" t="s">
        <v>172</v>
      </c>
      <c r="AE14" s="704"/>
      <c r="AF14" s="704"/>
      <c r="AG14" s="704"/>
      <c r="AH14" s="704"/>
      <c r="AI14" s="704"/>
      <c r="AJ14" s="704"/>
      <c r="AK14" s="704"/>
      <c r="AL14" s="646" t="s">
        <v>237</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778455</v>
      </c>
      <c r="BH14" s="644"/>
      <c r="BI14" s="644"/>
      <c r="BJ14" s="644"/>
      <c r="BK14" s="644"/>
      <c r="BL14" s="644"/>
      <c r="BM14" s="644"/>
      <c r="BN14" s="645"/>
      <c r="BO14" s="703">
        <v>1.1000000000000001</v>
      </c>
      <c r="BP14" s="703"/>
      <c r="BQ14" s="703"/>
      <c r="BR14" s="703"/>
      <c r="BS14" s="649" t="s">
        <v>172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4762328</v>
      </c>
      <c r="CS14" s="644"/>
      <c r="CT14" s="644"/>
      <c r="CU14" s="644"/>
      <c r="CV14" s="644"/>
      <c r="CW14" s="644"/>
      <c r="CX14" s="644"/>
      <c r="CY14" s="645"/>
      <c r="CZ14" s="703">
        <v>3.9</v>
      </c>
      <c r="DA14" s="703"/>
      <c r="DB14" s="703"/>
      <c r="DC14" s="703"/>
      <c r="DD14" s="649">
        <v>1292923</v>
      </c>
      <c r="DE14" s="644"/>
      <c r="DF14" s="644"/>
      <c r="DG14" s="644"/>
      <c r="DH14" s="644"/>
      <c r="DI14" s="644"/>
      <c r="DJ14" s="644"/>
      <c r="DK14" s="644"/>
      <c r="DL14" s="644"/>
      <c r="DM14" s="644"/>
      <c r="DN14" s="644"/>
      <c r="DO14" s="644"/>
      <c r="DP14" s="645"/>
      <c r="DQ14" s="649">
        <v>3849342</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476684</v>
      </c>
      <c r="S15" s="644"/>
      <c r="T15" s="644"/>
      <c r="U15" s="644"/>
      <c r="V15" s="644"/>
      <c r="W15" s="644"/>
      <c r="X15" s="644"/>
      <c r="Y15" s="645"/>
      <c r="Z15" s="703">
        <v>0.4</v>
      </c>
      <c r="AA15" s="703"/>
      <c r="AB15" s="703"/>
      <c r="AC15" s="703"/>
      <c r="AD15" s="704">
        <v>476684</v>
      </c>
      <c r="AE15" s="704"/>
      <c r="AF15" s="704"/>
      <c r="AG15" s="704"/>
      <c r="AH15" s="704"/>
      <c r="AI15" s="704"/>
      <c r="AJ15" s="704"/>
      <c r="AK15" s="704"/>
      <c r="AL15" s="646">
        <v>0.6</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2224856</v>
      </c>
      <c r="BH15" s="644"/>
      <c r="BI15" s="644"/>
      <c r="BJ15" s="644"/>
      <c r="BK15" s="644"/>
      <c r="BL15" s="644"/>
      <c r="BM15" s="644"/>
      <c r="BN15" s="645"/>
      <c r="BO15" s="703">
        <v>3.2</v>
      </c>
      <c r="BP15" s="703"/>
      <c r="BQ15" s="703"/>
      <c r="BR15" s="703"/>
      <c r="BS15" s="649" t="s">
        <v>172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12983111</v>
      </c>
      <c r="CS15" s="644"/>
      <c r="CT15" s="644"/>
      <c r="CU15" s="644"/>
      <c r="CV15" s="644"/>
      <c r="CW15" s="644"/>
      <c r="CX15" s="644"/>
      <c r="CY15" s="645"/>
      <c r="CZ15" s="703">
        <v>10.7</v>
      </c>
      <c r="DA15" s="703"/>
      <c r="DB15" s="703"/>
      <c r="DC15" s="703"/>
      <c r="DD15" s="649">
        <v>2461253</v>
      </c>
      <c r="DE15" s="644"/>
      <c r="DF15" s="644"/>
      <c r="DG15" s="644"/>
      <c r="DH15" s="644"/>
      <c r="DI15" s="644"/>
      <c r="DJ15" s="644"/>
      <c r="DK15" s="644"/>
      <c r="DL15" s="644"/>
      <c r="DM15" s="644"/>
      <c r="DN15" s="644"/>
      <c r="DO15" s="644"/>
      <c r="DP15" s="645"/>
      <c r="DQ15" s="649">
        <v>9151753</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172</v>
      </c>
      <c r="S16" s="644"/>
      <c r="T16" s="644"/>
      <c r="U16" s="644"/>
      <c r="V16" s="644"/>
      <c r="W16" s="644"/>
      <c r="X16" s="644"/>
      <c r="Y16" s="645"/>
      <c r="Z16" s="703" t="s">
        <v>237</v>
      </c>
      <c r="AA16" s="703"/>
      <c r="AB16" s="703"/>
      <c r="AC16" s="703"/>
      <c r="AD16" s="704" t="s">
        <v>240</v>
      </c>
      <c r="AE16" s="704"/>
      <c r="AF16" s="704"/>
      <c r="AG16" s="704"/>
      <c r="AH16" s="704"/>
      <c r="AI16" s="704"/>
      <c r="AJ16" s="704"/>
      <c r="AK16" s="704"/>
      <c r="AL16" s="646" t="s">
        <v>240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v>615</v>
      </c>
      <c r="BH16" s="644"/>
      <c r="BI16" s="644"/>
      <c r="BJ16" s="644"/>
      <c r="BK16" s="644"/>
      <c r="BL16" s="644"/>
      <c r="BM16" s="644"/>
      <c r="BN16" s="645"/>
      <c r="BO16" s="703">
        <v>0</v>
      </c>
      <c r="BP16" s="703"/>
      <c r="BQ16" s="703"/>
      <c r="BR16" s="703"/>
      <c r="BS16" s="649" t="s">
        <v>237</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16006</v>
      </c>
      <c r="CS16" s="644"/>
      <c r="CT16" s="644"/>
      <c r="CU16" s="644"/>
      <c r="CV16" s="644"/>
      <c r="CW16" s="644"/>
      <c r="CX16" s="644"/>
      <c r="CY16" s="645"/>
      <c r="CZ16" s="703">
        <v>0</v>
      </c>
      <c r="DA16" s="703"/>
      <c r="DB16" s="703"/>
      <c r="DC16" s="703"/>
      <c r="DD16" s="649" t="s">
        <v>240</v>
      </c>
      <c r="DE16" s="644"/>
      <c r="DF16" s="644"/>
      <c r="DG16" s="644"/>
      <c r="DH16" s="644"/>
      <c r="DI16" s="644"/>
      <c r="DJ16" s="644"/>
      <c r="DK16" s="644"/>
      <c r="DL16" s="644"/>
      <c r="DM16" s="644"/>
      <c r="DN16" s="644"/>
      <c r="DO16" s="644"/>
      <c r="DP16" s="645"/>
      <c r="DQ16" s="649">
        <v>13043</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320270</v>
      </c>
      <c r="S17" s="644"/>
      <c r="T17" s="644"/>
      <c r="U17" s="644"/>
      <c r="V17" s="644"/>
      <c r="W17" s="644"/>
      <c r="X17" s="644"/>
      <c r="Y17" s="645"/>
      <c r="Z17" s="703">
        <v>0.3</v>
      </c>
      <c r="AA17" s="703"/>
      <c r="AB17" s="703"/>
      <c r="AC17" s="703"/>
      <c r="AD17" s="704">
        <v>320270</v>
      </c>
      <c r="AE17" s="704"/>
      <c r="AF17" s="704"/>
      <c r="AG17" s="704"/>
      <c r="AH17" s="704"/>
      <c r="AI17" s="704"/>
      <c r="AJ17" s="704"/>
      <c r="AK17" s="704"/>
      <c r="AL17" s="646">
        <v>0.4</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240</v>
      </c>
      <c r="BH17" s="644"/>
      <c r="BI17" s="644"/>
      <c r="BJ17" s="644"/>
      <c r="BK17" s="644"/>
      <c r="BL17" s="644"/>
      <c r="BM17" s="644"/>
      <c r="BN17" s="645"/>
      <c r="BO17" s="703" t="s">
        <v>237</v>
      </c>
      <c r="BP17" s="703"/>
      <c r="BQ17" s="703"/>
      <c r="BR17" s="703"/>
      <c r="BS17" s="649" t="s">
        <v>172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6285636</v>
      </c>
      <c r="CS17" s="644"/>
      <c r="CT17" s="644"/>
      <c r="CU17" s="644"/>
      <c r="CV17" s="644"/>
      <c r="CW17" s="644"/>
      <c r="CX17" s="644"/>
      <c r="CY17" s="645"/>
      <c r="CZ17" s="703">
        <v>5.2</v>
      </c>
      <c r="DA17" s="703"/>
      <c r="DB17" s="703"/>
      <c r="DC17" s="703"/>
      <c r="DD17" s="649" t="s">
        <v>240</v>
      </c>
      <c r="DE17" s="644"/>
      <c r="DF17" s="644"/>
      <c r="DG17" s="644"/>
      <c r="DH17" s="644"/>
      <c r="DI17" s="644"/>
      <c r="DJ17" s="644"/>
      <c r="DK17" s="644"/>
      <c r="DL17" s="644"/>
      <c r="DM17" s="644"/>
      <c r="DN17" s="644"/>
      <c r="DO17" s="644"/>
      <c r="DP17" s="645"/>
      <c r="DQ17" s="649">
        <v>6057284</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710624</v>
      </c>
      <c r="S18" s="644"/>
      <c r="T18" s="644"/>
      <c r="U18" s="644"/>
      <c r="V18" s="644"/>
      <c r="W18" s="644"/>
      <c r="X18" s="644"/>
      <c r="Y18" s="645"/>
      <c r="Z18" s="703">
        <v>0.6</v>
      </c>
      <c r="AA18" s="703"/>
      <c r="AB18" s="703"/>
      <c r="AC18" s="703"/>
      <c r="AD18" s="704">
        <v>563145</v>
      </c>
      <c r="AE18" s="704"/>
      <c r="AF18" s="704"/>
      <c r="AG18" s="704"/>
      <c r="AH18" s="704"/>
      <c r="AI18" s="704"/>
      <c r="AJ18" s="704"/>
      <c r="AK18" s="704"/>
      <c r="AL18" s="646">
        <v>0.7</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237</v>
      </c>
      <c r="BP18" s="703"/>
      <c r="BQ18" s="703"/>
      <c r="BR18" s="703"/>
      <c r="BS18" s="649" t="s">
        <v>240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240</v>
      </c>
      <c r="CS18" s="644"/>
      <c r="CT18" s="644"/>
      <c r="CU18" s="644"/>
      <c r="CV18" s="644"/>
      <c r="CW18" s="644"/>
      <c r="CX18" s="644"/>
      <c r="CY18" s="645"/>
      <c r="CZ18" s="703" t="s">
        <v>172</v>
      </c>
      <c r="DA18" s="703"/>
      <c r="DB18" s="703"/>
      <c r="DC18" s="703"/>
      <c r="DD18" s="649" t="s">
        <v>237</v>
      </c>
      <c r="DE18" s="644"/>
      <c r="DF18" s="644"/>
      <c r="DG18" s="644"/>
      <c r="DH18" s="644"/>
      <c r="DI18" s="644"/>
      <c r="DJ18" s="644"/>
      <c r="DK18" s="644"/>
      <c r="DL18" s="644"/>
      <c r="DM18" s="644"/>
      <c r="DN18" s="644"/>
      <c r="DO18" s="644"/>
      <c r="DP18" s="645"/>
      <c r="DQ18" s="649" t="s">
        <v>237</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563145</v>
      </c>
      <c r="S19" s="644"/>
      <c r="T19" s="644"/>
      <c r="U19" s="644"/>
      <c r="V19" s="644"/>
      <c r="W19" s="644"/>
      <c r="X19" s="644"/>
      <c r="Y19" s="645"/>
      <c r="Z19" s="703">
        <v>0.4</v>
      </c>
      <c r="AA19" s="703"/>
      <c r="AB19" s="703"/>
      <c r="AC19" s="703"/>
      <c r="AD19" s="704">
        <v>563145</v>
      </c>
      <c r="AE19" s="704"/>
      <c r="AF19" s="704"/>
      <c r="AG19" s="704"/>
      <c r="AH19" s="704"/>
      <c r="AI19" s="704"/>
      <c r="AJ19" s="704"/>
      <c r="AK19" s="704"/>
      <c r="AL19" s="646">
        <v>0.7</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7888172</v>
      </c>
      <c r="BH19" s="644"/>
      <c r="BI19" s="644"/>
      <c r="BJ19" s="644"/>
      <c r="BK19" s="644"/>
      <c r="BL19" s="644"/>
      <c r="BM19" s="644"/>
      <c r="BN19" s="645"/>
      <c r="BO19" s="703">
        <v>11.3</v>
      </c>
      <c r="BP19" s="703"/>
      <c r="BQ19" s="703"/>
      <c r="BR19" s="703"/>
      <c r="BS19" s="649" t="s">
        <v>172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240</v>
      </c>
      <c r="DA19" s="703"/>
      <c r="DB19" s="703"/>
      <c r="DC19" s="703"/>
      <c r="DD19" s="649" t="s">
        <v>172</v>
      </c>
      <c r="DE19" s="644"/>
      <c r="DF19" s="644"/>
      <c r="DG19" s="644"/>
      <c r="DH19" s="644"/>
      <c r="DI19" s="644"/>
      <c r="DJ19" s="644"/>
      <c r="DK19" s="644"/>
      <c r="DL19" s="644"/>
      <c r="DM19" s="644"/>
      <c r="DN19" s="644"/>
      <c r="DO19" s="644"/>
      <c r="DP19" s="645"/>
      <c r="DQ19" s="649" t="s">
        <v>172</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147479</v>
      </c>
      <c r="S20" s="644"/>
      <c r="T20" s="644"/>
      <c r="U20" s="644"/>
      <c r="V20" s="644"/>
      <c r="W20" s="644"/>
      <c r="X20" s="644"/>
      <c r="Y20" s="645"/>
      <c r="Z20" s="703">
        <v>0.1</v>
      </c>
      <c r="AA20" s="703"/>
      <c r="AB20" s="703"/>
      <c r="AC20" s="703"/>
      <c r="AD20" s="704" t="s">
        <v>172</v>
      </c>
      <c r="AE20" s="704"/>
      <c r="AF20" s="704"/>
      <c r="AG20" s="704"/>
      <c r="AH20" s="704"/>
      <c r="AI20" s="704"/>
      <c r="AJ20" s="704"/>
      <c r="AK20" s="704"/>
      <c r="AL20" s="646" t="s">
        <v>172</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7888172</v>
      </c>
      <c r="BH20" s="644"/>
      <c r="BI20" s="644"/>
      <c r="BJ20" s="644"/>
      <c r="BK20" s="644"/>
      <c r="BL20" s="644"/>
      <c r="BM20" s="644"/>
      <c r="BN20" s="645"/>
      <c r="BO20" s="703">
        <v>11.3</v>
      </c>
      <c r="BP20" s="703"/>
      <c r="BQ20" s="703"/>
      <c r="BR20" s="703"/>
      <c r="BS20" s="649" t="s">
        <v>237</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121447254</v>
      </c>
      <c r="CS20" s="644"/>
      <c r="CT20" s="644"/>
      <c r="CU20" s="644"/>
      <c r="CV20" s="644"/>
      <c r="CW20" s="644"/>
      <c r="CX20" s="644"/>
      <c r="CY20" s="645"/>
      <c r="CZ20" s="703">
        <v>100</v>
      </c>
      <c r="DA20" s="703"/>
      <c r="DB20" s="703"/>
      <c r="DC20" s="703"/>
      <c r="DD20" s="649">
        <v>19666260</v>
      </c>
      <c r="DE20" s="644"/>
      <c r="DF20" s="644"/>
      <c r="DG20" s="644"/>
      <c r="DH20" s="644"/>
      <c r="DI20" s="644"/>
      <c r="DJ20" s="644"/>
      <c r="DK20" s="644"/>
      <c r="DL20" s="644"/>
      <c r="DM20" s="644"/>
      <c r="DN20" s="644"/>
      <c r="DO20" s="644"/>
      <c r="DP20" s="645"/>
      <c r="DQ20" s="649">
        <v>82430099</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240</v>
      </c>
      <c r="S21" s="644"/>
      <c r="T21" s="644"/>
      <c r="U21" s="644"/>
      <c r="V21" s="644"/>
      <c r="W21" s="644"/>
      <c r="X21" s="644"/>
      <c r="Y21" s="645"/>
      <c r="Z21" s="703" t="s">
        <v>240</v>
      </c>
      <c r="AA21" s="703"/>
      <c r="AB21" s="703"/>
      <c r="AC21" s="703"/>
      <c r="AD21" s="704" t="s">
        <v>237</v>
      </c>
      <c r="AE21" s="704"/>
      <c r="AF21" s="704"/>
      <c r="AG21" s="704"/>
      <c r="AH21" s="704"/>
      <c r="AI21" s="704"/>
      <c r="AJ21" s="704"/>
      <c r="AK21" s="704"/>
      <c r="AL21" s="646" t="s">
        <v>237</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551</v>
      </c>
      <c r="BH21" s="644"/>
      <c r="BI21" s="644"/>
      <c r="BJ21" s="644"/>
      <c r="BK21" s="644"/>
      <c r="BL21" s="644"/>
      <c r="BM21" s="644"/>
      <c r="BN21" s="645"/>
      <c r="BO21" s="703">
        <v>0</v>
      </c>
      <c r="BP21" s="703"/>
      <c r="BQ21" s="703"/>
      <c r="BR21" s="703"/>
      <c r="BS21" s="649" t="s">
        <v>172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80140976</v>
      </c>
      <c r="S22" s="644"/>
      <c r="T22" s="644"/>
      <c r="U22" s="644"/>
      <c r="V22" s="644"/>
      <c r="W22" s="644"/>
      <c r="X22" s="644"/>
      <c r="Y22" s="645"/>
      <c r="Z22" s="703">
        <v>63</v>
      </c>
      <c r="AA22" s="703"/>
      <c r="AB22" s="703"/>
      <c r="AC22" s="703"/>
      <c r="AD22" s="704">
        <v>74901822</v>
      </c>
      <c r="AE22" s="704"/>
      <c r="AF22" s="704"/>
      <c r="AG22" s="704"/>
      <c r="AH22" s="704"/>
      <c r="AI22" s="704"/>
      <c r="AJ22" s="704"/>
      <c r="AK22" s="704"/>
      <c r="AL22" s="646">
        <v>98.9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v>2795946</v>
      </c>
      <c r="BH22" s="644"/>
      <c r="BI22" s="644"/>
      <c r="BJ22" s="644"/>
      <c r="BK22" s="644"/>
      <c r="BL22" s="644"/>
      <c r="BM22" s="644"/>
      <c r="BN22" s="645"/>
      <c r="BO22" s="703">
        <v>4</v>
      </c>
      <c r="BP22" s="703"/>
      <c r="BQ22" s="703"/>
      <c r="BR22" s="703"/>
      <c r="BS22" s="649" t="s">
        <v>172</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65620</v>
      </c>
      <c r="S23" s="644"/>
      <c r="T23" s="644"/>
      <c r="U23" s="644"/>
      <c r="V23" s="644"/>
      <c r="W23" s="644"/>
      <c r="X23" s="644"/>
      <c r="Y23" s="645"/>
      <c r="Z23" s="703">
        <v>0.1</v>
      </c>
      <c r="AA23" s="703"/>
      <c r="AB23" s="703"/>
      <c r="AC23" s="703"/>
      <c r="AD23" s="704">
        <v>65620</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5091675</v>
      </c>
      <c r="BH23" s="644"/>
      <c r="BI23" s="644"/>
      <c r="BJ23" s="644"/>
      <c r="BK23" s="644"/>
      <c r="BL23" s="644"/>
      <c r="BM23" s="644"/>
      <c r="BN23" s="645"/>
      <c r="BO23" s="703">
        <v>7.3</v>
      </c>
      <c r="BP23" s="703"/>
      <c r="BQ23" s="703"/>
      <c r="BR23" s="703"/>
      <c r="BS23" s="649" t="s">
        <v>172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1258231</v>
      </c>
      <c r="S24" s="644"/>
      <c r="T24" s="644"/>
      <c r="U24" s="644"/>
      <c r="V24" s="644"/>
      <c r="W24" s="644"/>
      <c r="X24" s="644"/>
      <c r="Y24" s="645"/>
      <c r="Z24" s="703">
        <v>1</v>
      </c>
      <c r="AA24" s="703"/>
      <c r="AB24" s="703"/>
      <c r="AC24" s="703"/>
      <c r="AD24" s="704" t="s">
        <v>172</v>
      </c>
      <c r="AE24" s="704"/>
      <c r="AF24" s="704"/>
      <c r="AG24" s="704"/>
      <c r="AH24" s="704"/>
      <c r="AI24" s="704"/>
      <c r="AJ24" s="704"/>
      <c r="AK24" s="704"/>
      <c r="AL24" s="646" t="s">
        <v>172</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172</v>
      </c>
      <c r="BH24" s="644"/>
      <c r="BI24" s="644"/>
      <c r="BJ24" s="644"/>
      <c r="BK24" s="644"/>
      <c r="BL24" s="644"/>
      <c r="BM24" s="644"/>
      <c r="BN24" s="645"/>
      <c r="BO24" s="703" t="s">
        <v>237</v>
      </c>
      <c r="BP24" s="703"/>
      <c r="BQ24" s="703"/>
      <c r="BR24" s="703"/>
      <c r="BS24" s="649" t="s">
        <v>172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54556493</v>
      </c>
      <c r="CS24" s="707"/>
      <c r="CT24" s="707"/>
      <c r="CU24" s="707"/>
      <c r="CV24" s="707"/>
      <c r="CW24" s="707"/>
      <c r="CX24" s="707"/>
      <c r="CY24" s="753"/>
      <c r="CZ24" s="754">
        <v>44.9</v>
      </c>
      <c r="DA24" s="723"/>
      <c r="DB24" s="723"/>
      <c r="DC24" s="757"/>
      <c r="DD24" s="752">
        <v>34294817</v>
      </c>
      <c r="DE24" s="707"/>
      <c r="DF24" s="707"/>
      <c r="DG24" s="707"/>
      <c r="DH24" s="707"/>
      <c r="DI24" s="707"/>
      <c r="DJ24" s="707"/>
      <c r="DK24" s="753"/>
      <c r="DL24" s="752">
        <v>34151693</v>
      </c>
      <c r="DM24" s="707"/>
      <c r="DN24" s="707"/>
      <c r="DO24" s="707"/>
      <c r="DP24" s="707"/>
      <c r="DQ24" s="707"/>
      <c r="DR24" s="707"/>
      <c r="DS24" s="707"/>
      <c r="DT24" s="707"/>
      <c r="DU24" s="707"/>
      <c r="DV24" s="753"/>
      <c r="DW24" s="754">
        <v>45</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2311432</v>
      </c>
      <c r="S25" s="644"/>
      <c r="T25" s="644"/>
      <c r="U25" s="644"/>
      <c r="V25" s="644"/>
      <c r="W25" s="644"/>
      <c r="X25" s="644"/>
      <c r="Y25" s="645"/>
      <c r="Z25" s="703">
        <v>1.8</v>
      </c>
      <c r="AA25" s="703"/>
      <c r="AB25" s="703"/>
      <c r="AC25" s="703"/>
      <c r="AD25" s="704">
        <v>236121</v>
      </c>
      <c r="AE25" s="704"/>
      <c r="AF25" s="704"/>
      <c r="AG25" s="704"/>
      <c r="AH25" s="704"/>
      <c r="AI25" s="704"/>
      <c r="AJ25" s="704"/>
      <c r="AK25" s="704"/>
      <c r="AL25" s="646">
        <v>0.3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240</v>
      </c>
      <c r="BH25" s="644"/>
      <c r="BI25" s="644"/>
      <c r="BJ25" s="644"/>
      <c r="BK25" s="644"/>
      <c r="BL25" s="644"/>
      <c r="BM25" s="644"/>
      <c r="BN25" s="645"/>
      <c r="BO25" s="703" t="s">
        <v>172</v>
      </c>
      <c r="BP25" s="703"/>
      <c r="BQ25" s="703"/>
      <c r="BR25" s="703"/>
      <c r="BS25" s="649" t="s">
        <v>172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20010131</v>
      </c>
      <c r="CS25" s="642"/>
      <c r="CT25" s="642"/>
      <c r="CU25" s="642"/>
      <c r="CV25" s="642"/>
      <c r="CW25" s="642"/>
      <c r="CX25" s="642"/>
      <c r="CY25" s="643"/>
      <c r="CZ25" s="646">
        <v>16.5</v>
      </c>
      <c r="DA25" s="675"/>
      <c r="DB25" s="675"/>
      <c r="DC25" s="676"/>
      <c r="DD25" s="649">
        <v>17763735</v>
      </c>
      <c r="DE25" s="642"/>
      <c r="DF25" s="642"/>
      <c r="DG25" s="642"/>
      <c r="DH25" s="642"/>
      <c r="DI25" s="642"/>
      <c r="DJ25" s="642"/>
      <c r="DK25" s="643"/>
      <c r="DL25" s="649">
        <v>17630151</v>
      </c>
      <c r="DM25" s="642"/>
      <c r="DN25" s="642"/>
      <c r="DO25" s="642"/>
      <c r="DP25" s="642"/>
      <c r="DQ25" s="642"/>
      <c r="DR25" s="642"/>
      <c r="DS25" s="642"/>
      <c r="DT25" s="642"/>
      <c r="DU25" s="642"/>
      <c r="DV25" s="643"/>
      <c r="DW25" s="646">
        <v>23.2</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627131</v>
      </c>
      <c r="S26" s="644"/>
      <c r="T26" s="644"/>
      <c r="U26" s="644"/>
      <c r="V26" s="644"/>
      <c r="W26" s="644"/>
      <c r="X26" s="644"/>
      <c r="Y26" s="645"/>
      <c r="Z26" s="703">
        <v>0.5</v>
      </c>
      <c r="AA26" s="703"/>
      <c r="AB26" s="703"/>
      <c r="AC26" s="703"/>
      <c r="AD26" s="704" t="s">
        <v>240</v>
      </c>
      <c r="AE26" s="704"/>
      <c r="AF26" s="704"/>
      <c r="AG26" s="704"/>
      <c r="AH26" s="704"/>
      <c r="AI26" s="704"/>
      <c r="AJ26" s="704"/>
      <c r="AK26" s="704"/>
      <c r="AL26" s="646" t="s">
        <v>237</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172</v>
      </c>
      <c r="BH26" s="644"/>
      <c r="BI26" s="644"/>
      <c r="BJ26" s="644"/>
      <c r="BK26" s="644"/>
      <c r="BL26" s="644"/>
      <c r="BM26" s="644"/>
      <c r="BN26" s="645"/>
      <c r="BO26" s="703" t="s">
        <v>237</v>
      </c>
      <c r="BP26" s="703"/>
      <c r="BQ26" s="703"/>
      <c r="BR26" s="703"/>
      <c r="BS26" s="649" t="s">
        <v>237</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13958009</v>
      </c>
      <c r="CS26" s="644"/>
      <c r="CT26" s="644"/>
      <c r="CU26" s="644"/>
      <c r="CV26" s="644"/>
      <c r="CW26" s="644"/>
      <c r="CX26" s="644"/>
      <c r="CY26" s="645"/>
      <c r="CZ26" s="646">
        <v>11.5</v>
      </c>
      <c r="DA26" s="675"/>
      <c r="DB26" s="675"/>
      <c r="DC26" s="676"/>
      <c r="DD26" s="649">
        <v>12322811</v>
      </c>
      <c r="DE26" s="644"/>
      <c r="DF26" s="644"/>
      <c r="DG26" s="644"/>
      <c r="DH26" s="644"/>
      <c r="DI26" s="644"/>
      <c r="DJ26" s="644"/>
      <c r="DK26" s="645"/>
      <c r="DL26" s="649" t="s">
        <v>172</v>
      </c>
      <c r="DM26" s="644"/>
      <c r="DN26" s="644"/>
      <c r="DO26" s="644"/>
      <c r="DP26" s="644"/>
      <c r="DQ26" s="644"/>
      <c r="DR26" s="644"/>
      <c r="DS26" s="644"/>
      <c r="DT26" s="644"/>
      <c r="DU26" s="644"/>
      <c r="DV26" s="645"/>
      <c r="DW26" s="646" t="s">
        <v>240</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15733547</v>
      </c>
      <c r="S27" s="644"/>
      <c r="T27" s="644"/>
      <c r="U27" s="644"/>
      <c r="V27" s="644"/>
      <c r="W27" s="644"/>
      <c r="X27" s="644"/>
      <c r="Y27" s="645"/>
      <c r="Z27" s="703">
        <v>12.4</v>
      </c>
      <c r="AA27" s="703"/>
      <c r="AB27" s="703"/>
      <c r="AC27" s="703"/>
      <c r="AD27" s="704" t="s">
        <v>172</v>
      </c>
      <c r="AE27" s="704"/>
      <c r="AF27" s="704"/>
      <c r="AG27" s="704"/>
      <c r="AH27" s="704"/>
      <c r="AI27" s="704"/>
      <c r="AJ27" s="704"/>
      <c r="AK27" s="704"/>
      <c r="AL27" s="646" t="s">
        <v>240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69731104</v>
      </c>
      <c r="BH27" s="644"/>
      <c r="BI27" s="644"/>
      <c r="BJ27" s="644"/>
      <c r="BK27" s="644"/>
      <c r="BL27" s="644"/>
      <c r="BM27" s="644"/>
      <c r="BN27" s="645"/>
      <c r="BO27" s="703">
        <v>100</v>
      </c>
      <c r="BP27" s="703"/>
      <c r="BQ27" s="703"/>
      <c r="BR27" s="703"/>
      <c r="BS27" s="649" t="s">
        <v>172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28260726</v>
      </c>
      <c r="CS27" s="642"/>
      <c r="CT27" s="642"/>
      <c r="CU27" s="642"/>
      <c r="CV27" s="642"/>
      <c r="CW27" s="642"/>
      <c r="CX27" s="642"/>
      <c r="CY27" s="643"/>
      <c r="CZ27" s="646">
        <v>23.3</v>
      </c>
      <c r="DA27" s="675"/>
      <c r="DB27" s="675"/>
      <c r="DC27" s="676"/>
      <c r="DD27" s="649">
        <v>10473798</v>
      </c>
      <c r="DE27" s="642"/>
      <c r="DF27" s="642"/>
      <c r="DG27" s="642"/>
      <c r="DH27" s="642"/>
      <c r="DI27" s="642"/>
      <c r="DJ27" s="642"/>
      <c r="DK27" s="643"/>
      <c r="DL27" s="649">
        <v>10464258</v>
      </c>
      <c r="DM27" s="642"/>
      <c r="DN27" s="642"/>
      <c r="DO27" s="642"/>
      <c r="DP27" s="642"/>
      <c r="DQ27" s="642"/>
      <c r="DR27" s="642"/>
      <c r="DS27" s="642"/>
      <c r="DT27" s="642"/>
      <c r="DU27" s="642"/>
      <c r="DV27" s="643"/>
      <c r="DW27" s="646">
        <v>13.8</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237</v>
      </c>
      <c r="S28" s="644"/>
      <c r="T28" s="644"/>
      <c r="U28" s="644"/>
      <c r="V28" s="644"/>
      <c r="W28" s="644"/>
      <c r="X28" s="644"/>
      <c r="Y28" s="645"/>
      <c r="Z28" s="703" t="s">
        <v>237</v>
      </c>
      <c r="AA28" s="703"/>
      <c r="AB28" s="703"/>
      <c r="AC28" s="703"/>
      <c r="AD28" s="704" t="s">
        <v>172</v>
      </c>
      <c r="AE28" s="704"/>
      <c r="AF28" s="704"/>
      <c r="AG28" s="704"/>
      <c r="AH28" s="704"/>
      <c r="AI28" s="704"/>
      <c r="AJ28" s="704"/>
      <c r="AK28" s="704"/>
      <c r="AL28" s="646" t="s">
        <v>240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6285636</v>
      </c>
      <c r="CS28" s="644"/>
      <c r="CT28" s="644"/>
      <c r="CU28" s="644"/>
      <c r="CV28" s="644"/>
      <c r="CW28" s="644"/>
      <c r="CX28" s="644"/>
      <c r="CY28" s="645"/>
      <c r="CZ28" s="646">
        <v>5.2</v>
      </c>
      <c r="DA28" s="675"/>
      <c r="DB28" s="675"/>
      <c r="DC28" s="676"/>
      <c r="DD28" s="649">
        <v>6057284</v>
      </c>
      <c r="DE28" s="644"/>
      <c r="DF28" s="644"/>
      <c r="DG28" s="644"/>
      <c r="DH28" s="644"/>
      <c r="DI28" s="644"/>
      <c r="DJ28" s="644"/>
      <c r="DK28" s="645"/>
      <c r="DL28" s="649">
        <v>6057284</v>
      </c>
      <c r="DM28" s="644"/>
      <c r="DN28" s="644"/>
      <c r="DO28" s="644"/>
      <c r="DP28" s="644"/>
      <c r="DQ28" s="644"/>
      <c r="DR28" s="644"/>
      <c r="DS28" s="644"/>
      <c r="DT28" s="644"/>
      <c r="DU28" s="644"/>
      <c r="DV28" s="645"/>
      <c r="DW28" s="646">
        <v>8</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7138325</v>
      </c>
      <c r="S29" s="644"/>
      <c r="T29" s="644"/>
      <c r="U29" s="644"/>
      <c r="V29" s="644"/>
      <c r="W29" s="644"/>
      <c r="X29" s="644"/>
      <c r="Y29" s="645"/>
      <c r="Z29" s="703">
        <v>5.6</v>
      </c>
      <c r="AA29" s="703"/>
      <c r="AB29" s="703"/>
      <c r="AC29" s="703"/>
      <c r="AD29" s="704" t="s">
        <v>172</v>
      </c>
      <c r="AE29" s="704"/>
      <c r="AF29" s="704"/>
      <c r="AG29" s="704"/>
      <c r="AH29" s="704"/>
      <c r="AI29" s="704"/>
      <c r="AJ29" s="704"/>
      <c r="AK29" s="704"/>
      <c r="AL29" s="646" t="s">
        <v>172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6285636</v>
      </c>
      <c r="CS29" s="642"/>
      <c r="CT29" s="642"/>
      <c r="CU29" s="642"/>
      <c r="CV29" s="642"/>
      <c r="CW29" s="642"/>
      <c r="CX29" s="642"/>
      <c r="CY29" s="643"/>
      <c r="CZ29" s="646">
        <v>5.2</v>
      </c>
      <c r="DA29" s="675"/>
      <c r="DB29" s="675"/>
      <c r="DC29" s="676"/>
      <c r="DD29" s="649">
        <v>6057284</v>
      </c>
      <c r="DE29" s="642"/>
      <c r="DF29" s="642"/>
      <c r="DG29" s="642"/>
      <c r="DH29" s="642"/>
      <c r="DI29" s="642"/>
      <c r="DJ29" s="642"/>
      <c r="DK29" s="643"/>
      <c r="DL29" s="649">
        <v>6057284</v>
      </c>
      <c r="DM29" s="642"/>
      <c r="DN29" s="642"/>
      <c r="DO29" s="642"/>
      <c r="DP29" s="642"/>
      <c r="DQ29" s="642"/>
      <c r="DR29" s="642"/>
      <c r="DS29" s="642"/>
      <c r="DT29" s="642"/>
      <c r="DU29" s="642"/>
      <c r="DV29" s="643"/>
      <c r="DW29" s="646">
        <v>8</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776545</v>
      </c>
      <c r="S30" s="644"/>
      <c r="T30" s="644"/>
      <c r="U30" s="644"/>
      <c r="V30" s="644"/>
      <c r="W30" s="644"/>
      <c r="X30" s="644"/>
      <c r="Y30" s="645"/>
      <c r="Z30" s="703">
        <v>0.6</v>
      </c>
      <c r="AA30" s="703"/>
      <c r="AB30" s="703"/>
      <c r="AC30" s="703"/>
      <c r="AD30" s="704">
        <v>541445</v>
      </c>
      <c r="AE30" s="704"/>
      <c r="AF30" s="704"/>
      <c r="AG30" s="704"/>
      <c r="AH30" s="704"/>
      <c r="AI30" s="704"/>
      <c r="AJ30" s="704"/>
      <c r="AK30" s="704"/>
      <c r="AL30" s="646">
        <v>0.7</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99.2</v>
      </c>
      <c r="BH30" s="722"/>
      <c r="BI30" s="722"/>
      <c r="BJ30" s="722"/>
      <c r="BK30" s="722"/>
      <c r="BL30" s="722"/>
      <c r="BM30" s="723">
        <v>97.3</v>
      </c>
      <c r="BN30" s="722"/>
      <c r="BO30" s="722"/>
      <c r="BP30" s="722"/>
      <c r="BQ30" s="724"/>
      <c r="BR30" s="721">
        <v>99.2</v>
      </c>
      <c r="BS30" s="722"/>
      <c r="BT30" s="722"/>
      <c r="BU30" s="722"/>
      <c r="BV30" s="722"/>
      <c r="BW30" s="722"/>
      <c r="BX30" s="723">
        <v>97</v>
      </c>
      <c r="BY30" s="722"/>
      <c r="BZ30" s="722"/>
      <c r="CA30" s="722"/>
      <c r="CB30" s="724"/>
      <c r="CD30" s="727"/>
      <c r="CE30" s="728"/>
      <c r="CF30" s="685" t="s">
        <v>307</v>
      </c>
      <c r="CG30" s="682"/>
      <c r="CH30" s="682"/>
      <c r="CI30" s="682"/>
      <c r="CJ30" s="682"/>
      <c r="CK30" s="682"/>
      <c r="CL30" s="682"/>
      <c r="CM30" s="682"/>
      <c r="CN30" s="682"/>
      <c r="CO30" s="682"/>
      <c r="CP30" s="682"/>
      <c r="CQ30" s="683"/>
      <c r="CR30" s="641">
        <v>5941177</v>
      </c>
      <c r="CS30" s="644"/>
      <c r="CT30" s="644"/>
      <c r="CU30" s="644"/>
      <c r="CV30" s="644"/>
      <c r="CW30" s="644"/>
      <c r="CX30" s="644"/>
      <c r="CY30" s="645"/>
      <c r="CZ30" s="646">
        <v>4.9000000000000004</v>
      </c>
      <c r="DA30" s="675"/>
      <c r="DB30" s="675"/>
      <c r="DC30" s="676"/>
      <c r="DD30" s="649">
        <v>5714466</v>
      </c>
      <c r="DE30" s="644"/>
      <c r="DF30" s="644"/>
      <c r="DG30" s="644"/>
      <c r="DH30" s="644"/>
      <c r="DI30" s="644"/>
      <c r="DJ30" s="644"/>
      <c r="DK30" s="645"/>
      <c r="DL30" s="649">
        <v>5714466</v>
      </c>
      <c r="DM30" s="644"/>
      <c r="DN30" s="644"/>
      <c r="DO30" s="644"/>
      <c r="DP30" s="644"/>
      <c r="DQ30" s="644"/>
      <c r="DR30" s="644"/>
      <c r="DS30" s="644"/>
      <c r="DT30" s="644"/>
      <c r="DU30" s="644"/>
      <c r="DV30" s="645"/>
      <c r="DW30" s="646">
        <v>7.5</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58041</v>
      </c>
      <c r="S31" s="644"/>
      <c r="T31" s="644"/>
      <c r="U31" s="644"/>
      <c r="V31" s="644"/>
      <c r="W31" s="644"/>
      <c r="X31" s="644"/>
      <c r="Y31" s="645"/>
      <c r="Z31" s="703">
        <v>0</v>
      </c>
      <c r="AA31" s="703"/>
      <c r="AB31" s="703"/>
      <c r="AC31" s="703"/>
      <c r="AD31" s="704" t="s">
        <v>172</v>
      </c>
      <c r="AE31" s="704"/>
      <c r="AF31" s="704"/>
      <c r="AG31" s="704"/>
      <c r="AH31" s="704"/>
      <c r="AI31" s="704"/>
      <c r="AJ31" s="704"/>
      <c r="AK31" s="704"/>
      <c r="AL31" s="646" t="s">
        <v>240</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98.9</v>
      </c>
      <c r="BH31" s="642"/>
      <c r="BI31" s="642"/>
      <c r="BJ31" s="642"/>
      <c r="BK31" s="642"/>
      <c r="BL31" s="642"/>
      <c r="BM31" s="647">
        <v>96.4</v>
      </c>
      <c r="BN31" s="720"/>
      <c r="BO31" s="720"/>
      <c r="BP31" s="720"/>
      <c r="BQ31" s="681"/>
      <c r="BR31" s="719">
        <v>99</v>
      </c>
      <c r="BS31" s="642"/>
      <c r="BT31" s="642"/>
      <c r="BU31" s="642"/>
      <c r="BV31" s="642"/>
      <c r="BW31" s="642"/>
      <c r="BX31" s="647">
        <v>96</v>
      </c>
      <c r="BY31" s="720"/>
      <c r="BZ31" s="720"/>
      <c r="CA31" s="720"/>
      <c r="CB31" s="681"/>
      <c r="CD31" s="727"/>
      <c r="CE31" s="728"/>
      <c r="CF31" s="685" t="s">
        <v>311</v>
      </c>
      <c r="CG31" s="682"/>
      <c r="CH31" s="682"/>
      <c r="CI31" s="682"/>
      <c r="CJ31" s="682"/>
      <c r="CK31" s="682"/>
      <c r="CL31" s="682"/>
      <c r="CM31" s="682"/>
      <c r="CN31" s="682"/>
      <c r="CO31" s="682"/>
      <c r="CP31" s="682"/>
      <c r="CQ31" s="683"/>
      <c r="CR31" s="641">
        <v>344459</v>
      </c>
      <c r="CS31" s="642"/>
      <c r="CT31" s="642"/>
      <c r="CU31" s="642"/>
      <c r="CV31" s="642"/>
      <c r="CW31" s="642"/>
      <c r="CX31" s="642"/>
      <c r="CY31" s="643"/>
      <c r="CZ31" s="646">
        <v>0.3</v>
      </c>
      <c r="DA31" s="675"/>
      <c r="DB31" s="675"/>
      <c r="DC31" s="676"/>
      <c r="DD31" s="649">
        <v>342818</v>
      </c>
      <c r="DE31" s="642"/>
      <c r="DF31" s="642"/>
      <c r="DG31" s="642"/>
      <c r="DH31" s="642"/>
      <c r="DI31" s="642"/>
      <c r="DJ31" s="642"/>
      <c r="DK31" s="643"/>
      <c r="DL31" s="649">
        <v>342818</v>
      </c>
      <c r="DM31" s="642"/>
      <c r="DN31" s="642"/>
      <c r="DO31" s="642"/>
      <c r="DP31" s="642"/>
      <c r="DQ31" s="642"/>
      <c r="DR31" s="642"/>
      <c r="DS31" s="642"/>
      <c r="DT31" s="642"/>
      <c r="DU31" s="642"/>
      <c r="DV31" s="643"/>
      <c r="DW31" s="646">
        <v>0.5</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6210743</v>
      </c>
      <c r="S32" s="644"/>
      <c r="T32" s="644"/>
      <c r="U32" s="644"/>
      <c r="V32" s="644"/>
      <c r="W32" s="644"/>
      <c r="X32" s="644"/>
      <c r="Y32" s="645"/>
      <c r="Z32" s="703">
        <v>4.9000000000000004</v>
      </c>
      <c r="AA32" s="703"/>
      <c r="AB32" s="703"/>
      <c r="AC32" s="703"/>
      <c r="AD32" s="704" t="s">
        <v>172</v>
      </c>
      <c r="AE32" s="704"/>
      <c r="AF32" s="704"/>
      <c r="AG32" s="704"/>
      <c r="AH32" s="704"/>
      <c r="AI32" s="704"/>
      <c r="AJ32" s="704"/>
      <c r="AK32" s="704"/>
      <c r="AL32" s="646" t="s">
        <v>172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99.4</v>
      </c>
      <c r="BH32" s="657"/>
      <c r="BI32" s="657"/>
      <c r="BJ32" s="657"/>
      <c r="BK32" s="657"/>
      <c r="BL32" s="657"/>
      <c r="BM32" s="701">
        <v>97.8</v>
      </c>
      <c r="BN32" s="657"/>
      <c r="BO32" s="657"/>
      <c r="BP32" s="657"/>
      <c r="BQ32" s="694"/>
      <c r="BR32" s="718">
        <v>99.3</v>
      </c>
      <c r="BS32" s="657"/>
      <c r="BT32" s="657"/>
      <c r="BU32" s="657"/>
      <c r="BV32" s="657"/>
      <c r="BW32" s="657"/>
      <c r="BX32" s="701">
        <v>97.5</v>
      </c>
      <c r="BY32" s="657"/>
      <c r="BZ32" s="657"/>
      <c r="CA32" s="657"/>
      <c r="CB32" s="694"/>
      <c r="CD32" s="729"/>
      <c r="CE32" s="730"/>
      <c r="CF32" s="685" t="s">
        <v>314</v>
      </c>
      <c r="CG32" s="682"/>
      <c r="CH32" s="682"/>
      <c r="CI32" s="682"/>
      <c r="CJ32" s="682"/>
      <c r="CK32" s="682"/>
      <c r="CL32" s="682"/>
      <c r="CM32" s="682"/>
      <c r="CN32" s="682"/>
      <c r="CO32" s="682"/>
      <c r="CP32" s="682"/>
      <c r="CQ32" s="683"/>
      <c r="CR32" s="641" t="s">
        <v>172</v>
      </c>
      <c r="CS32" s="644"/>
      <c r="CT32" s="644"/>
      <c r="CU32" s="644"/>
      <c r="CV32" s="644"/>
      <c r="CW32" s="644"/>
      <c r="CX32" s="644"/>
      <c r="CY32" s="645"/>
      <c r="CZ32" s="646" t="s">
        <v>240</v>
      </c>
      <c r="DA32" s="675"/>
      <c r="DB32" s="675"/>
      <c r="DC32" s="676"/>
      <c r="DD32" s="649" t="s">
        <v>172</v>
      </c>
      <c r="DE32" s="644"/>
      <c r="DF32" s="644"/>
      <c r="DG32" s="644"/>
      <c r="DH32" s="644"/>
      <c r="DI32" s="644"/>
      <c r="DJ32" s="644"/>
      <c r="DK32" s="645"/>
      <c r="DL32" s="649" t="s">
        <v>172</v>
      </c>
      <c r="DM32" s="644"/>
      <c r="DN32" s="644"/>
      <c r="DO32" s="644"/>
      <c r="DP32" s="644"/>
      <c r="DQ32" s="644"/>
      <c r="DR32" s="644"/>
      <c r="DS32" s="644"/>
      <c r="DT32" s="644"/>
      <c r="DU32" s="644"/>
      <c r="DV32" s="645"/>
      <c r="DW32" s="646" t="s">
        <v>237</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2906780</v>
      </c>
      <c r="S33" s="644"/>
      <c r="T33" s="644"/>
      <c r="U33" s="644"/>
      <c r="V33" s="644"/>
      <c r="W33" s="644"/>
      <c r="X33" s="644"/>
      <c r="Y33" s="645"/>
      <c r="Z33" s="703">
        <v>2.2999999999999998</v>
      </c>
      <c r="AA33" s="703"/>
      <c r="AB33" s="703"/>
      <c r="AC33" s="703"/>
      <c r="AD33" s="704" t="s">
        <v>240</v>
      </c>
      <c r="AE33" s="704"/>
      <c r="AF33" s="704"/>
      <c r="AG33" s="704"/>
      <c r="AH33" s="704"/>
      <c r="AI33" s="704"/>
      <c r="AJ33" s="704"/>
      <c r="AK33" s="704"/>
      <c r="AL33" s="646" t="s">
        <v>240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47208495</v>
      </c>
      <c r="CS33" s="642"/>
      <c r="CT33" s="642"/>
      <c r="CU33" s="642"/>
      <c r="CV33" s="642"/>
      <c r="CW33" s="642"/>
      <c r="CX33" s="642"/>
      <c r="CY33" s="643"/>
      <c r="CZ33" s="646">
        <v>38.9</v>
      </c>
      <c r="DA33" s="675"/>
      <c r="DB33" s="675"/>
      <c r="DC33" s="676"/>
      <c r="DD33" s="649">
        <v>39426667</v>
      </c>
      <c r="DE33" s="642"/>
      <c r="DF33" s="642"/>
      <c r="DG33" s="642"/>
      <c r="DH33" s="642"/>
      <c r="DI33" s="642"/>
      <c r="DJ33" s="642"/>
      <c r="DK33" s="643"/>
      <c r="DL33" s="649">
        <v>30863405</v>
      </c>
      <c r="DM33" s="642"/>
      <c r="DN33" s="642"/>
      <c r="DO33" s="642"/>
      <c r="DP33" s="642"/>
      <c r="DQ33" s="642"/>
      <c r="DR33" s="642"/>
      <c r="DS33" s="642"/>
      <c r="DT33" s="642"/>
      <c r="DU33" s="642"/>
      <c r="DV33" s="643"/>
      <c r="DW33" s="646">
        <v>40.700000000000003</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4398971</v>
      </c>
      <c r="S34" s="644"/>
      <c r="T34" s="644"/>
      <c r="U34" s="644"/>
      <c r="V34" s="644"/>
      <c r="W34" s="644"/>
      <c r="X34" s="644"/>
      <c r="Y34" s="645"/>
      <c r="Z34" s="703">
        <v>3.5</v>
      </c>
      <c r="AA34" s="703"/>
      <c r="AB34" s="703"/>
      <c r="AC34" s="703"/>
      <c r="AD34" s="704">
        <v>12254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20745709</v>
      </c>
      <c r="CS34" s="644"/>
      <c r="CT34" s="644"/>
      <c r="CU34" s="644"/>
      <c r="CV34" s="644"/>
      <c r="CW34" s="644"/>
      <c r="CX34" s="644"/>
      <c r="CY34" s="645"/>
      <c r="CZ34" s="646">
        <v>17.100000000000001</v>
      </c>
      <c r="DA34" s="675"/>
      <c r="DB34" s="675"/>
      <c r="DC34" s="676"/>
      <c r="DD34" s="649">
        <v>16264011</v>
      </c>
      <c r="DE34" s="644"/>
      <c r="DF34" s="644"/>
      <c r="DG34" s="644"/>
      <c r="DH34" s="644"/>
      <c r="DI34" s="644"/>
      <c r="DJ34" s="644"/>
      <c r="DK34" s="645"/>
      <c r="DL34" s="649">
        <v>14874218</v>
      </c>
      <c r="DM34" s="644"/>
      <c r="DN34" s="644"/>
      <c r="DO34" s="644"/>
      <c r="DP34" s="644"/>
      <c r="DQ34" s="644"/>
      <c r="DR34" s="644"/>
      <c r="DS34" s="644"/>
      <c r="DT34" s="644"/>
      <c r="DU34" s="644"/>
      <c r="DV34" s="645"/>
      <c r="DW34" s="646">
        <v>19.600000000000001</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5574400</v>
      </c>
      <c r="S35" s="644"/>
      <c r="T35" s="644"/>
      <c r="U35" s="644"/>
      <c r="V35" s="644"/>
      <c r="W35" s="644"/>
      <c r="X35" s="644"/>
      <c r="Y35" s="645"/>
      <c r="Z35" s="703">
        <v>4.4000000000000004</v>
      </c>
      <c r="AA35" s="703"/>
      <c r="AB35" s="703"/>
      <c r="AC35" s="703"/>
      <c r="AD35" s="704" t="s">
        <v>172</v>
      </c>
      <c r="AE35" s="704"/>
      <c r="AF35" s="704"/>
      <c r="AG35" s="704"/>
      <c r="AH35" s="704"/>
      <c r="AI35" s="704"/>
      <c r="AJ35" s="704"/>
      <c r="AK35" s="704"/>
      <c r="AL35" s="646" t="s">
        <v>172</v>
      </c>
      <c r="AM35" s="647"/>
      <c r="AN35" s="647"/>
      <c r="AO35" s="705"/>
      <c r="AP35" s="214"/>
      <c r="AQ35" s="709" t="s">
        <v>322</v>
      </c>
      <c r="AR35" s="710"/>
      <c r="AS35" s="710"/>
      <c r="AT35" s="710"/>
      <c r="AU35" s="710"/>
      <c r="AV35" s="710"/>
      <c r="AW35" s="710"/>
      <c r="AX35" s="710"/>
      <c r="AY35" s="711"/>
      <c r="AZ35" s="706">
        <v>15722050</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501546</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933194</v>
      </c>
      <c r="CS35" s="642"/>
      <c r="CT35" s="642"/>
      <c r="CU35" s="642"/>
      <c r="CV35" s="642"/>
      <c r="CW35" s="642"/>
      <c r="CX35" s="642"/>
      <c r="CY35" s="643"/>
      <c r="CZ35" s="646">
        <v>0.8</v>
      </c>
      <c r="DA35" s="675"/>
      <c r="DB35" s="675"/>
      <c r="DC35" s="676"/>
      <c r="DD35" s="649">
        <v>919562</v>
      </c>
      <c r="DE35" s="642"/>
      <c r="DF35" s="642"/>
      <c r="DG35" s="642"/>
      <c r="DH35" s="642"/>
      <c r="DI35" s="642"/>
      <c r="DJ35" s="642"/>
      <c r="DK35" s="643"/>
      <c r="DL35" s="649">
        <v>919562</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240</v>
      </c>
      <c r="S36" s="644"/>
      <c r="T36" s="644"/>
      <c r="U36" s="644"/>
      <c r="V36" s="644"/>
      <c r="W36" s="644"/>
      <c r="X36" s="644"/>
      <c r="Y36" s="645"/>
      <c r="Z36" s="703" t="s">
        <v>172</v>
      </c>
      <c r="AA36" s="703"/>
      <c r="AB36" s="703"/>
      <c r="AC36" s="703"/>
      <c r="AD36" s="704" t="s">
        <v>237</v>
      </c>
      <c r="AE36" s="704"/>
      <c r="AF36" s="704"/>
      <c r="AG36" s="704"/>
      <c r="AH36" s="704"/>
      <c r="AI36" s="704"/>
      <c r="AJ36" s="704"/>
      <c r="AK36" s="704"/>
      <c r="AL36" s="646" t="s">
        <v>240</v>
      </c>
      <c r="AM36" s="647"/>
      <c r="AN36" s="647"/>
      <c r="AO36" s="705"/>
      <c r="AQ36" s="678" t="s">
        <v>326</v>
      </c>
      <c r="AR36" s="679"/>
      <c r="AS36" s="679"/>
      <c r="AT36" s="679"/>
      <c r="AU36" s="679"/>
      <c r="AV36" s="679"/>
      <c r="AW36" s="679"/>
      <c r="AX36" s="679"/>
      <c r="AY36" s="680"/>
      <c r="AZ36" s="641">
        <v>4094509</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-403433</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10924304</v>
      </c>
      <c r="CS36" s="644"/>
      <c r="CT36" s="644"/>
      <c r="CU36" s="644"/>
      <c r="CV36" s="644"/>
      <c r="CW36" s="644"/>
      <c r="CX36" s="644"/>
      <c r="CY36" s="645"/>
      <c r="CZ36" s="646">
        <v>9</v>
      </c>
      <c r="DA36" s="675"/>
      <c r="DB36" s="675"/>
      <c r="DC36" s="676"/>
      <c r="DD36" s="649">
        <v>10374867</v>
      </c>
      <c r="DE36" s="644"/>
      <c r="DF36" s="644"/>
      <c r="DG36" s="644"/>
      <c r="DH36" s="644"/>
      <c r="DI36" s="644"/>
      <c r="DJ36" s="644"/>
      <c r="DK36" s="645"/>
      <c r="DL36" s="649">
        <v>8097080</v>
      </c>
      <c r="DM36" s="644"/>
      <c r="DN36" s="644"/>
      <c r="DO36" s="644"/>
      <c r="DP36" s="644"/>
      <c r="DQ36" s="644"/>
      <c r="DR36" s="644"/>
      <c r="DS36" s="644"/>
      <c r="DT36" s="644"/>
      <c r="DU36" s="644"/>
      <c r="DV36" s="645"/>
      <c r="DW36" s="646">
        <v>10.7</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160000</v>
      </c>
      <c r="S37" s="644"/>
      <c r="T37" s="644"/>
      <c r="U37" s="644"/>
      <c r="V37" s="644"/>
      <c r="W37" s="644"/>
      <c r="X37" s="644"/>
      <c r="Y37" s="645"/>
      <c r="Z37" s="703">
        <v>0.1</v>
      </c>
      <c r="AA37" s="703"/>
      <c r="AB37" s="703"/>
      <c r="AC37" s="703"/>
      <c r="AD37" s="704" t="s">
        <v>172</v>
      </c>
      <c r="AE37" s="704"/>
      <c r="AF37" s="704"/>
      <c r="AG37" s="704"/>
      <c r="AH37" s="704"/>
      <c r="AI37" s="704"/>
      <c r="AJ37" s="704"/>
      <c r="AK37" s="704"/>
      <c r="AL37" s="646" t="s">
        <v>172</v>
      </c>
      <c r="AM37" s="647"/>
      <c r="AN37" s="647"/>
      <c r="AO37" s="705"/>
      <c r="AQ37" s="678" t="s">
        <v>330</v>
      </c>
      <c r="AR37" s="679"/>
      <c r="AS37" s="679"/>
      <c r="AT37" s="679"/>
      <c r="AU37" s="679"/>
      <c r="AV37" s="679"/>
      <c r="AW37" s="679"/>
      <c r="AX37" s="679"/>
      <c r="AY37" s="680"/>
      <c r="AZ37" s="641">
        <v>1957430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47019</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55546</v>
      </c>
      <c r="CS37" s="642"/>
      <c r="CT37" s="642"/>
      <c r="CU37" s="642"/>
      <c r="CV37" s="642"/>
      <c r="CW37" s="642"/>
      <c r="CX37" s="642"/>
      <c r="CY37" s="643"/>
      <c r="CZ37" s="646">
        <v>0</v>
      </c>
      <c r="DA37" s="675"/>
      <c r="DB37" s="675"/>
      <c r="DC37" s="676"/>
      <c r="DD37" s="649">
        <v>55546</v>
      </c>
      <c r="DE37" s="642"/>
      <c r="DF37" s="642"/>
      <c r="DG37" s="642"/>
      <c r="DH37" s="642"/>
      <c r="DI37" s="642"/>
      <c r="DJ37" s="642"/>
      <c r="DK37" s="643"/>
      <c r="DL37" s="649">
        <v>55546</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127200742</v>
      </c>
      <c r="S38" s="693"/>
      <c r="T38" s="693"/>
      <c r="U38" s="693"/>
      <c r="V38" s="693"/>
      <c r="W38" s="693"/>
      <c r="X38" s="693"/>
      <c r="Y38" s="698"/>
      <c r="Z38" s="699">
        <v>100</v>
      </c>
      <c r="AA38" s="699"/>
      <c r="AB38" s="699"/>
      <c r="AC38" s="699"/>
      <c r="AD38" s="700">
        <v>75757262</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290786</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76541</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9797278</v>
      </c>
      <c r="CS38" s="644"/>
      <c r="CT38" s="644"/>
      <c r="CU38" s="644"/>
      <c r="CV38" s="644"/>
      <c r="CW38" s="644"/>
      <c r="CX38" s="644"/>
      <c r="CY38" s="645"/>
      <c r="CZ38" s="646">
        <v>8.1</v>
      </c>
      <c r="DA38" s="675"/>
      <c r="DB38" s="675"/>
      <c r="DC38" s="676"/>
      <c r="DD38" s="649">
        <v>8157940</v>
      </c>
      <c r="DE38" s="644"/>
      <c r="DF38" s="644"/>
      <c r="DG38" s="644"/>
      <c r="DH38" s="644"/>
      <c r="DI38" s="644"/>
      <c r="DJ38" s="644"/>
      <c r="DK38" s="645"/>
      <c r="DL38" s="649">
        <v>6972545</v>
      </c>
      <c r="DM38" s="644"/>
      <c r="DN38" s="644"/>
      <c r="DO38" s="644"/>
      <c r="DP38" s="644"/>
      <c r="DQ38" s="644"/>
      <c r="DR38" s="644"/>
      <c r="DS38" s="644"/>
      <c r="DT38" s="644"/>
      <c r="DU38" s="644"/>
      <c r="DV38" s="645"/>
      <c r="DW38" s="646">
        <v>9.1999999999999993</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v>157319</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106</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3551436</v>
      </c>
      <c r="CS39" s="642"/>
      <c r="CT39" s="642"/>
      <c r="CU39" s="642"/>
      <c r="CV39" s="642"/>
      <c r="CW39" s="642"/>
      <c r="CX39" s="642"/>
      <c r="CY39" s="643"/>
      <c r="CZ39" s="646">
        <v>2.9</v>
      </c>
      <c r="DA39" s="675"/>
      <c r="DB39" s="675"/>
      <c r="DC39" s="676"/>
      <c r="DD39" s="649">
        <v>3488617</v>
      </c>
      <c r="DE39" s="642"/>
      <c r="DF39" s="642"/>
      <c r="DG39" s="642"/>
      <c r="DH39" s="642"/>
      <c r="DI39" s="642"/>
      <c r="DJ39" s="642"/>
      <c r="DK39" s="643"/>
      <c r="DL39" s="649" t="s">
        <v>237</v>
      </c>
      <c r="DM39" s="642"/>
      <c r="DN39" s="642"/>
      <c r="DO39" s="642"/>
      <c r="DP39" s="642"/>
      <c r="DQ39" s="642"/>
      <c r="DR39" s="642"/>
      <c r="DS39" s="642"/>
      <c r="DT39" s="642"/>
      <c r="DU39" s="642"/>
      <c r="DV39" s="643"/>
      <c r="DW39" s="646" t="s">
        <v>172</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2857159</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83</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1256574</v>
      </c>
      <c r="CS40" s="644"/>
      <c r="CT40" s="644"/>
      <c r="CU40" s="644"/>
      <c r="CV40" s="644"/>
      <c r="CW40" s="644"/>
      <c r="CX40" s="644"/>
      <c r="CY40" s="645"/>
      <c r="CZ40" s="646">
        <v>1</v>
      </c>
      <c r="DA40" s="675"/>
      <c r="DB40" s="675"/>
      <c r="DC40" s="676"/>
      <c r="DD40" s="649">
        <v>221670</v>
      </c>
      <c r="DE40" s="644"/>
      <c r="DF40" s="644"/>
      <c r="DG40" s="644"/>
      <c r="DH40" s="644"/>
      <c r="DI40" s="644"/>
      <c r="DJ40" s="644"/>
      <c r="DK40" s="645"/>
      <c r="DL40" s="649" t="s">
        <v>172</v>
      </c>
      <c r="DM40" s="644"/>
      <c r="DN40" s="644"/>
      <c r="DO40" s="644"/>
      <c r="DP40" s="644"/>
      <c r="DQ40" s="644"/>
      <c r="DR40" s="644"/>
      <c r="DS40" s="644"/>
      <c r="DT40" s="644"/>
      <c r="DU40" s="644"/>
      <c r="DV40" s="645"/>
      <c r="DW40" s="646" t="s">
        <v>237</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6364847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275</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172</v>
      </c>
      <c r="DA41" s="675"/>
      <c r="DB41" s="675"/>
      <c r="DC41" s="676"/>
      <c r="DD41" s="649" t="s">
        <v>172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19682266</v>
      </c>
      <c r="CS42" s="644"/>
      <c r="CT42" s="644"/>
      <c r="CU42" s="644"/>
      <c r="CV42" s="644"/>
      <c r="CW42" s="644"/>
      <c r="CX42" s="644"/>
      <c r="CY42" s="645"/>
      <c r="CZ42" s="646">
        <v>16.2</v>
      </c>
      <c r="DA42" s="647"/>
      <c r="DB42" s="647"/>
      <c r="DC42" s="648"/>
      <c r="DD42" s="649">
        <v>8708615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507946</v>
      </c>
      <c r="CS43" s="642"/>
      <c r="CT43" s="642"/>
      <c r="CU43" s="642"/>
      <c r="CV43" s="642"/>
      <c r="CW43" s="642"/>
      <c r="CX43" s="642"/>
      <c r="CY43" s="643"/>
      <c r="CZ43" s="646">
        <v>0.4</v>
      </c>
      <c r="DA43" s="675"/>
      <c r="DB43" s="675"/>
      <c r="DC43" s="676"/>
      <c r="DD43" s="649">
        <v>507946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19666260</v>
      </c>
      <c r="CS44" s="644"/>
      <c r="CT44" s="644"/>
      <c r="CU44" s="644"/>
      <c r="CV44" s="644"/>
      <c r="CW44" s="644"/>
      <c r="CX44" s="644"/>
      <c r="CY44" s="645"/>
      <c r="CZ44" s="646">
        <v>16.2</v>
      </c>
      <c r="DA44" s="647"/>
      <c r="DB44" s="647"/>
      <c r="DC44" s="648"/>
      <c r="DD44" s="649">
        <v>8695572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4472509</v>
      </c>
      <c r="CS45" s="642"/>
      <c r="CT45" s="642"/>
      <c r="CU45" s="642"/>
      <c r="CV45" s="642"/>
      <c r="CW45" s="642"/>
      <c r="CX45" s="642"/>
      <c r="CY45" s="643"/>
      <c r="CZ45" s="646">
        <v>3.7</v>
      </c>
      <c r="DA45" s="675"/>
      <c r="DB45" s="675"/>
      <c r="DC45" s="676"/>
      <c r="DD45" s="649">
        <v>574869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15172105</v>
      </c>
      <c r="CS46" s="644"/>
      <c r="CT46" s="644"/>
      <c r="CU46" s="644"/>
      <c r="CV46" s="644"/>
      <c r="CW46" s="644"/>
      <c r="CX46" s="644"/>
      <c r="CY46" s="645"/>
      <c r="CZ46" s="646">
        <v>12.5</v>
      </c>
      <c r="DA46" s="647"/>
      <c r="DB46" s="647"/>
      <c r="DC46" s="648"/>
      <c r="DD46" s="649">
        <v>8099057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16006</v>
      </c>
      <c r="CS47" s="642"/>
      <c r="CT47" s="642"/>
      <c r="CU47" s="642"/>
      <c r="CV47" s="642"/>
      <c r="CW47" s="642"/>
      <c r="CX47" s="642"/>
      <c r="CY47" s="643"/>
      <c r="CZ47" s="646">
        <v>0</v>
      </c>
      <c r="DA47" s="675"/>
      <c r="DB47" s="675"/>
      <c r="DC47" s="676"/>
      <c r="DD47" s="649">
        <v>13043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172</v>
      </c>
      <c r="CS48" s="644"/>
      <c r="CT48" s="644"/>
      <c r="CU48" s="644"/>
      <c r="CV48" s="644"/>
      <c r="CW48" s="644"/>
      <c r="CX48" s="644"/>
      <c r="CY48" s="645"/>
      <c r="CZ48" s="646" t="s">
        <v>172</v>
      </c>
      <c r="DA48" s="647"/>
      <c r="DB48" s="647"/>
      <c r="DC48" s="648"/>
      <c r="DD48" s="649" t="s">
        <v>172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121447254</v>
      </c>
      <c r="CS49" s="657"/>
      <c r="CT49" s="657"/>
      <c r="CU49" s="657"/>
      <c r="CV49" s="657"/>
      <c r="CW49" s="657"/>
      <c r="CX49" s="657"/>
      <c r="CY49" s="658"/>
      <c r="CZ49" s="659">
        <v>100</v>
      </c>
      <c r="DA49" s="660"/>
      <c r="DB49" s="660"/>
      <c r="DC49" s="661"/>
      <c r="DD49" s="662">
        <v>82430099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lvd3VJOL98IymWHTXKa7zkDi6DBeC793TIZLDetRV6X9lIwJjY8UVPGhx3i3NP07pBlWMI04CazirtxJ53NMUg==" saltValue="E8Dhu6XfaJ0gEvOT35gk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127034</v>
      </c>
      <c r="R7" s="1174"/>
      <c r="S7" s="1174"/>
      <c r="T7" s="1174"/>
      <c r="U7" s="1174"/>
      <c r="V7" s="1174">
        <v>121347</v>
      </c>
      <c r="W7" s="1174"/>
      <c r="X7" s="1174"/>
      <c r="Y7" s="1174"/>
      <c r="Z7" s="1174"/>
      <c r="AA7" s="1174">
        <v>5687</v>
      </c>
      <c r="AB7" s="1174"/>
      <c r="AC7" s="1174"/>
      <c r="AD7" s="1174"/>
      <c r="AE7" s="1175"/>
      <c r="AF7" s="1176">
        <v>4728</v>
      </c>
      <c r="AG7" s="1177"/>
      <c r="AH7" s="1177"/>
      <c r="AI7" s="1177"/>
      <c r="AJ7" s="1178"/>
      <c r="AK7" s="1160">
        <v>6220</v>
      </c>
      <c r="AL7" s="1161"/>
      <c r="AM7" s="1161"/>
      <c r="AN7" s="1161"/>
      <c r="AO7" s="1161"/>
      <c r="AP7" s="1161">
        <v>61659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580</v>
      </c>
      <c r="BS7" s="1164" t="s">
        <v>575</v>
      </c>
      <c r="BT7" s="1165"/>
      <c r="BU7" s="1165"/>
      <c r="BV7" s="1165"/>
      <c r="BW7" s="1165"/>
      <c r="BX7" s="1165"/>
      <c r="BY7" s="1165"/>
      <c r="BZ7" s="1165"/>
      <c r="CA7" s="1165"/>
      <c r="CB7" s="1165"/>
      <c r="CC7" s="1165"/>
      <c r="CD7" s="1165"/>
      <c r="CE7" s="1165"/>
      <c r="CF7" s="1165"/>
      <c r="CG7" s="1166"/>
      <c r="CH7" s="1157">
        <v>0</v>
      </c>
      <c r="CI7" s="1158"/>
      <c r="CJ7" s="1158"/>
      <c r="CK7" s="1158"/>
      <c r="CL7" s="1159"/>
      <c r="CM7" s="1157">
        <v>107</v>
      </c>
      <c r="CN7" s="1158"/>
      <c r="CO7" s="1158"/>
      <c r="CP7" s="1158"/>
      <c r="CQ7" s="1159"/>
      <c r="CR7" s="1157">
        <v>9</v>
      </c>
      <c r="CS7" s="1158"/>
      <c r="CT7" s="1158"/>
      <c r="CU7" s="1158"/>
      <c r="CV7" s="1159"/>
      <c r="CW7" s="1157" t="s">
        <v>574</v>
      </c>
      <c r="CX7" s="1158"/>
      <c r="CY7" s="1158"/>
      <c r="CZ7" s="1158"/>
      <c r="DA7" s="1159"/>
      <c r="DB7" s="1157">
        <v>500</v>
      </c>
      <c r="DC7" s="1158"/>
      <c r="DD7" s="1158"/>
      <c r="DE7" s="1158"/>
      <c r="DF7" s="1159"/>
      <c r="DG7" s="1157">
        <v>589</v>
      </c>
      <c r="DH7" s="1158"/>
      <c r="DI7" s="1158"/>
      <c r="DJ7" s="1158"/>
      <c r="DK7" s="1159"/>
      <c r="DL7" s="1157" t="s">
        <v>574</v>
      </c>
      <c r="DM7" s="1158"/>
      <c r="DN7" s="1158"/>
      <c r="DO7" s="1158"/>
      <c r="DP7" s="1159"/>
      <c r="DQ7" s="1157" t="s">
        <v>574</v>
      </c>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1358</v>
      </c>
      <c r="R8" s="1113"/>
      <c r="S8" s="1113"/>
      <c r="T8" s="1113"/>
      <c r="U8" s="1113"/>
      <c r="V8" s="1113">
        <v>1358</v>
      </c>
      <c r="W8" s="1113"/>
      <c r="X8" s="1113"/>
      <c r="Y8" s="1113"/>
      <c r="Z8" s="1113"/>
      <c r="AA8" s="1113">
        <v>0</v>
      </c>
      <c r="AB8" s="1113"/>
      <c r="AC8" s="1113"/>
      <c r="AD8" s="1113"/>
      <c r="AE8" s="1114"/>
      <c r="AF8" s="1088" t="s">
        <v>172</v>
      </c>
      <c r="AG8" s="1089"/>
      <c r="AH8" s="1089"/>
      <c r="AI8" s="1089"/>
      <c r="AJ8" s="1090"/>
      <c r="AK8" s="1155">
        <v>1358</v>
      </c>
      <c r="AL8" s="1156"/>
      <c r="AM8" s="1156"/>
      <c r="AN8" s="1156"/>
      <c r="AO8" s="1156"/>
      <c r="AP8" s="1156" t="s">
        <v>567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576</v>
      </c>
      <c r="BT8" s="1084"/>
      <c r="BU8" s="1084"/>
      <c r="BV8" s="1084"/>
      <c r="BW8" s="1084"/>
      <c r="BX8" s="1084"/>
      <c r="BY8" s="1084"/>
      <c r="BZ8" s="1084"/>
      <c r="CA8" s="1084"/>
      <c r="CB8" s="1084"/>
      <c r="CC8" s="1084"/>
      <c r="CD8" s="1084"/>
      <c r="CE8" s="1084"/>
      <c r="CF8" s="1084"/>
      <c r="CG8" s="1085"/>
      <c r="CH8" s="1058">
        <v>1</v>
      </c>
      <c r="CI8" s="1059"/>
      <c r="CJ8" s="1059"/>
      <c r="CK8" s="1059"/>
      <c r="CL8" s="1060"/>
      <c r="CM8" s="1058">
        <v>80</v>
      </c>
      <c r="CN8" s="1059"/>
      <c r="CO8" s="1059"/>
      <c r="CP8" s="1059"/>
      <c r="CQ8" s="1060"/>
      <c r="CR8" s="1058">
        <v>18</v>
      </c>
      <c r="CS8" s="1059"/>
      <c r="CT8" s="1059"/>
      <c r="CU8" s="1059"/>
      <c r="CV8" s="1060"/>
      <c r="CW8" s="1058">
        <v>33</v>
      </c>
      <c r="CX8" s="1059"/>
      <c r="CY8" s="1059"/>
      <c r="CZ8" s="1059"/>
      <c r="DA8" s="1060"/>
      <c r="DB8" s="1058" t="s">
        <v>574</v>
      </c>
      <c r="DC8" s="1059"/>
      <c r="DD8" s="1059"/>
      <c r="DE8" s="1059"/>
      <c r="DF8" s="1060"/>
      <c r="DG8" s="1058" t="s">
        <v>574</v>
      </c>
      <c r="DH8" s="1059"/>
      <c r="DI8" s="1059"/>
      <c r="DJ8" s="1059"/>
      <c r="DK8" s="1060"/>
      <c r="DL8" s="1058" t="s">
        <v>574</v>
      </c>
      <c r="DM8" s="1059"/>
      <c r="DN8" s="1059"/>
      <c r="DO8" s="1059"/>
      <c r="DP8" s="1060"/>
      <c r="DQ8" s="1058" t="s">
        <v>574</v>
      </c>
      <c r="DR8" s="1059"/>
      <c r="DS8" s="1059"/>
      <c r="DT8" s="1059"/>
      <c r="DU8" s="1060"/>
      <c r="DV8" s="1061"/>
      <c r="DW8" s="1062"/>
      <c r="DX8" s="1062"/>
      <c r="DY8" s="1062"/>
      <c r="DZ8" s="1063"/>
      <c r="EA8" s="234"/>
    </row>
    <row r="9" spans="1:131" s="235" customFormat="1" ht="26.25" customHeight="1" x14ac:dyDescent="0.15">
      <c r="A9" s="241">
        <v>3</v>
      </c>
      <c r="B9" s="1106" t="s">
        <v>382</v>
      </c>
      <c r="C9" s="1107"/>
      <c r="D9" s="1107"/>
      <c r="E9" s="1107"/>
      <c r="F9" s="1107"/>
      <c r="G9" s="1107"/>
      <c r="H9" s="1107"/>
      <c r="I9" s="1107"/>
      <c r="J9" s="1107"/>
      <c r="K9" s="1107"/>
      <c r="L9" s="1107"/>
      <c r="M9" s="1107"/>
      <c r="N9" s="1107"/>
      <c r="O9" s="1107"/>
      <c r="P9" s="1108"/>
      <c r="Q9" s="1112">
        <v>100</v>
      </c>
      <c r="R9" s="1113"/>
      <c r="S9" s="1113"/>
      <c r="T9" s="1113"/>
      <c r="U9" s="1113"/>
      <c r="V9" s="1113">
        <v>96</v>
      </c>
      <c r="W9" s="1113"/>
      <c r="X9" s="1113"/>
      <c r="Y9" s="1113"/>
      <c r="Z9" s="1113"/>
      <c r="AA9" s="1113">
        <v>4</v>
      </c>
      <c r="AB9" s="1113"/>
      <c r="AC9" s="1113"/>
      <c r="AD9" s="1113"/>
      <c r="AE9" s="1114"/>
      <c r="AF9" s="1088">
        <v>4</v>
      </c>
      <c r="AG9" s="1089"/>
      <c r="AH9" s="1089"/>
      <c r="AI9" s="1089"/>
      <c r="AJ9" s="1090"/>
      <c r="AK9" s="1155" t="s">
        <v>567</v>
      </c>
      <c r="AL9" s="1156"/>
      <c r="AM9" s="1156"/>
      <c r="AN9" s="1156"/>
      <c r="AO9" s="1156"/>
      <c r="AP9" s="1156">
        <v>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577</v>
      </c>
      <c r="BT9" s="1084"/>
      <c r="BU9" s="1084"/>
      <c r="BV9" s="1084"/>
      <c r="BW9" s="1084"/>
      <c r="BX9" s="1084"/>
      <c r="BY9" s="1084"/>
      <c r="BZ9" s="1084"/>
      <c r="CA9" s="1084"/>
      <c r="CB9" s="1084"/>
      <c r="CC9" s="1084"/>
      <c r="CD9" s="1084"/>
      <c r="CE9" s="1084"/>
      <c r="CF9" s="1084"/>
      <c r="CG9" s="1085"/>
      <c r="CH9" s="1058">
        <v>3</v>
      </c>
      <c r="CI9" s="1059"/>
      <c r="CJ9" s="1059"/>
      <c r="CK9" s="1059"/>
      <c r="CL9" s="1060"/>
      <c r="CM9" s="1058">
        <v>162</v>
      </c>
      <c r="CN9" s="1059"/>
      <c r="CO9" s="1059"/>
      <c r="CP9" s="1059"/>
      <c r="CQ9" s="1060"/>
      <c r="CR9" s="1058">
        <v>45</v>
      </c>
      <c r="CS9" s="1059"/>
      <c r="CT9" s="1059"/>
      <c r="CU9" s="1059"/>
      <c r="CV9" s="1060"/>
      <c r="CW9" s="1058" t="s">
        <v>574</v>
      </c>
      <c r="CX9" s="1059"/>
      <c r="CY9" s="1059"/>
      <c r="CZ9" s="1059"/>
      <c r="DA9" s="1060"/>
      <c r="DB9" s="1058" t="s">
        <v>574</v>
      </c>
      <c r="DC9" s="1059"/>
      <c r="DD9" s="1059"/>
      <c r="DE9" s="1059"/>
      <c r="DF9" s="1060"/>
      <c r="DG9" s="1058" t="s">
        <v>574</v>
      </c>
      <c r="DH9" s="1059"/>
      <c r="DI9" s="1059"/>
      <c r="DJ9" s="1059"/>
      <c r="DK9" s="1060"/>
      <c r="DL9" s="1058" t="s">
        <v>574</v>
      </c>
      <c r="DM9" s="1059"/>
      <c r="DN9" s="1059"/>
      <c r="DO9" s="1059"/>
      <c r="DP9" s="1060"/>
      <c r="DQ9" s="1058" t="s">
        <v>574</v>
      </c>
      <c r="DR9" s="1059"/>
      <c r="DS9" s="1059"/>
      <c r="DT9" s="1059"/>
      <c r="DU9" s="1060"/>
      <c r="DV9" s="1061"/>
      <c r="DW9" s="1062"/>
      <c r="DX9" s="1062"/>
      <c r="DY9" s="1062"/>
      <c r="DZ9" s="1063"/>
      <c r="EA9" s="234"/>
    </row>
    <row r="10" spans="1:131" s="235" customFormat="1" ht="26.25" customHeight="1" x14ac:dyDescent="0.15">
      <c r="A10" s="241">
        <v>4</v>
      </c>
      <c r="B10" s="1106" t="s">
        <v>383</v>
      </c>
      <c r="C10" s="1107"/>
      <c r="D10" s="1107"/>
      <c r="E10" s="1107"/>
      <c r="F10" s="1107"/>
      <c r="G10" s="1107"/>
      <c r="H10" s="1107"/>
      <c r="I10" s="1107"/>
      <c r="J10" s="1107"/>
      <c r="K10" s="1107"/>
      <c r="L10" s="1107"/>
      <c r="M10" s="1107"/>
      <c r="N10" s="1107"/>
      <c r="O10" s="1107"/>
      <c r="P10" s="1108"/>
      <c r="Q10" s="1112">
        <v>218</v>
      </c>
      <c r="R10" s="1113"/>
      <c r="S10" s="1113"/>
      <c r="T10" s="1113"/>
      <c r="U10" s="1113"/>
      <c r="V10" s="1113">
        <v>218</v>
      </c>
      <c r="W10" s="1113"/>
      <c r="X10" s="1113"/>
      <c r="Y10" s="1113"/>
      <c r="Z10" s="1113"/>
      <c r="AA10" s="1113">
        <v>0</v>
      </c>
      <c r="AB10" s="1113"/>
      <c r="AC10" s="1113"/>
      <c r="AD10" s="1113"/>
      <c r="AE10" s="1114"/>
      <c r="AF10" s="1088" t="s">
        <v>172</v>
      </c>
      <c r="AG10" s="1089"/>
      <c r="AH10" s="1089"/>
      <c r="AI10" s="1089"/>
      <c r="AJ10" s="1090"/>
      <c r="AK10" s="1155">
        <v>165</v>
      </c>
      <c r="AL10" s="1156"/>
      <c r="AM10" s="1156"/>
      <c r="AN10" s="1156"/>
      <c r="AO10" s="1156"/>
      <c r="AP10" s="1156" t="s">
        <v>567</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578</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51</v>
      </c>
      <c r="CN10" s="1059"/>
      <c r="CO10" s="1059"/>
      <c r="CP10" s="1059"/>
      <c r="CQ10" s="1060"/>
      <c r="CR10" s="1058">
        <v>10</v>
      </c>
      <c r="CS10" s="1059"/>
      <c r="CT10" s="1059"/>
      <c r="CU10" s="1059"/>
      <c r="CV10" s="1060"/>
      <c r="CW10" s="1058">
        <v>65</v>
      </c>
      <c r="CX10" s="1059"/>
      <c r="CY10" s="1059"/>
      <c r="CZ10" s="1059"/>
      <c r="DA10" s="1060"/>
      <c r="DB10" s="1058" t="s">
        <v>574</v>
      </c>
      <c r="DC10" s="1059"/>
      <c r="DD10" s="1059"/>
      <c r="DE10" s="1059"/>
      <c r="DF10" s="1060"/>
      <c r="DG10" s="1058" t="s">
        <v>581</v>
      </c>
      <c r="DH10" s="1059"/>
      <c r="DI10" s="1059"/>
      <c r="DJ10" s="1059"/>
      <c r="DK10" s="1060"/>
      <c r="DL10" s="1058" t="s">
        <v>574</v>
      </c>
      <c r="DM10" s="1059"/>
      <c r="DN10" s="1059"/>
      <c r="DO10" s="1059"/>
      <c r="DP10" s="1060"/>
      <c r="DQ10" s="1058" t="s">
        <v>574</v>
      </c>
      <c r="DR10" s="1059"/>
      <c r="DS10" s="1059"/>
      <c r="DT10" s="1059"/>
      <c r="DU10" s="1060"/>
      <c r="DV10" s="1061"/>
      <c r="DW10" s="1062"/>
      <c r="DX10" s="1062"/>
      <c r="DY10" s="1062"/>
      <c r="DZ10" s="1063"/>
      <c r="EA10" s="234"/>
    </row>
    <row r="11" spans="1:131" s="235" customFormat="1" ht="26.25" customHeight="1" x14ac:dyDescent="0.15">
      <c r="A11" s="241">
        <v>5</v>
      </c>
      <c r="B11" s="1106" t="s">
        <v>384</v>
      </c>
      <c r="C11" s="1107"/>
      <c r="D11" s="1107"/>
      <c r="E11" s="1107"/>
      <c r="F11" s="1107"/>
      <c r="G11" s="1107"/>
      <c r="H11" s="1107"/>
      <c r="I11" s="1107"/>
      <c r="J11" s="1107"/>
      <c r="K11" s="1107"/>
      <c r="L11" s="1107"/>
      <c r="M11" s="1107"/>
      <c r="N11" s="1107"/>
      <c r="O11" s="1107"/>
      <c r="P11" s="1108"/>
      <c r="Q11" s="1112">
        <v>106</v>
      </c>
      <c r="R11" s="1113"/>
      <c r="S11" s="1113"/>
      <c r="T11" s="1113"/>
      <c r="U11" s="1113"/>
      <c r="V11" s="1113">
        <v>44</v>
      </c>
      <c r="W11" s="1113"/>
      <c r="X11" s="1113"/>
      <c r="Y11" s="1113"/>
      <c r="Z11" s="1113"/>
      <c r="AA11" s="1113">
        <v>62</v>
      </c>
      <c r="AB11" s="1113"/>
      <c r="AC11" s="1113"/>
      <c r="AD11" s="1113"/>
      <c r="AE11" s="1114"/>
      <c r="AF11" s="1088" t="s">
        <v>172</v>
      </c>
      <c r="AG11" s="1089"/>
      <c r="AH11" s="1089"/>
      <c r="AI11" s="1089"/>
      <c r="AJ11" s="1090"/>
      <c r="AK11" s="1155">
        <v>3</v>
      </c>
      <c r="AL11" s="1156"/>
      <c r="AM11" s="1156"/>
      <c r="AN11" s="1156"/>
      <c r="AO11" s="1156"/>
      <c r="AP11" s="1156">
        <v>159</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579</v>
      </c>
      <c r="BT11" s="1084"/>
      <c r="BU11" s="1084"/>
      <c r="BV11" s="1084"/>
      <c r="BW11" s="1084"/>
      <c r="BX11" s="1084"/>
      <c r="BY11" s="1084"/>
      <c r="BZ11" s="1084"/>
      <c r="CA11" s="1084"/>
      <c r="CB11" s="1084"/>
      <c r="CC11" s="1084"/>
      <c r="CD11" s="1084"/>
      <c r="CE11" s="1084"/>
      <c r="CF11" s="1084"/>
      <c r="CG11" s="1085"/>
      <c r="CH11" s="1058">
        <v>1</v>
      </c>
      <c r="CI11" s="1059"/>
      <c r="CJ11" s="1059"/>
      <c r="CK11" s="1059"/>
      <c r="CL11" s="1060"/>
      <c r="CM11" s="1058">
        <v>6</v>
      </c>
      <c r="CN11" s="1059"/>
      <c r="CO11" s="1059"/>
      <c r="CP11" s="1059"/>
      <c r="CQ11" s="1060"/>
      <c r="CR11" s="1058">
        <v>10</v>
      </c>
      <c r="CS11" s="1059"/>
      <c r="CT11" s="1059"/>
      <c r="CU11" s="1059"/>
      <c r="CV11" s="1060"/>
      <c r="CW11" s="1058">
        <v>671</v>
      </c>
      <c r="CX11" s="1059"/>
      <c r="CY11" s="1059"/>
      <c r="CZ11" s="1059"/>
      <c r="DA11" s="1060"/>
      <c r="DB11" s="1058" t="s">
        <v>574</v>
      </c>
      <c r="DC11" s="1059"/>
      <c r="DD11" s="1059"/>
      <c r="DE11" s="1059"/>
      <c r="DF11" s="1060"/>
      <c r="DG11" s="1058" t="s">
        <v>574</v>
      </c>
      <c r="DH11" s="1059"/>
      <c r="DI11" s="1059"/>
      <c r="DJ11" s="1059"/>
      <c r="DK11" s="1060"/>
      <c r="DL11" s="1058" t="s">
        <v>574</v>
      </c>
      <c r="DM11" s="1059"/>
      <c r="DN11" s="1059"/>
      <c r="DO11" s="1059"/>
      <c r="DP11" s="1060"/>
      <c r="DQ11" s="1058" t="s">
        <v>574</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127200</v>
      </c>
      <c r="R23" s="1138"/>
      <c r="S23" s="1138"/>
      <c r="T23" s="1138"/>
      <c r="U23" s="1138"/>
      <c r="V23" s="1138">
        <v>121447</v>
      </c>
      <c r="W23" s="1138"/>
      <c r="X23" s="1138"/>
      <c r="Y23" s="1138"/>
      <c r="Z23" s="1138"/>
      <c r="AA23" s="1138">
        <v>5753</v>
      </c>
      <c r="AB23" s="1138"/>
      <c r="AC23" s="1138"/>
      <c r="AD23" s="1138"/>
      <c r="AE23" s="1139"/>
      <c r="AF23" s="1140">
        <v>4733</v>
      </c>
      <c r="AG23" s="1138"/>
      <c r="AH23" s="1138"/>
      <c r="AI23" s="1138"/>
      <c r="AJ23" s="1141"/>
      <c r="AK23" s="1142"/>
      <c r="AL23" s="1143"/>
      <c r="AM23" s="1143"/>
      <c r="AN23" s="1143"/>
      <c r="AO23" s="1143"/>
      <c r="AP23" s="1138">
        <v>61824</v>
      </c>
      <c r="AQ23" s="1138"/>
      <c r="AR23" s="1138"/>
      <c r="AS23" s="1138"/>
      <c r="AT23" s="1138"/>
      <c r="AU23" s="1144"/>
      <c r="AV23" s="1144"/>
      <c r="AW23" s="1144"/>
      <c r="AX23" s="1144"/>
      <c r="AY23" s="1145"/>
      <c r="AZ23" s="1134" t="s">
        <v>172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36405</v>
      </c>
      <c r="R28" s="1123"/>
      <c r="S28" s="1123"/>
      <c r="T28" s="1123"/>
      <c r="U28" s="1123"/>
      <c r="V28" s="1123">
        <v>35903</v>
      </c>
      <c r="W28" s="1123"/>
      <c r="X28" s="1123"/>
      <c r="Y28" s="1123"/>
      <c r="Z28" s="1123"/>
      <c r="AA28" s="1123">
        <v>502</v>
      </c>
      <c r="AB28" s="1123"/>
      <c r="AC28" s="1123"/>
      <c r="AD28" s="1123"/>
      <c r="AE28" s="1124"/>
      <c r="AF28" s="1125">
        <v>502</v>
      </c>
      <c r="AG28" s="1123"/>
      <c r="AH28" s="1123"/>
      <c r="AI28" s="1123"/>
      <c r="AJ28" s="1126"/>
      <c r="AK28" s="1127">
        <v>2957</v>
      </c>
      <c r="AL28" s="1115"/>
      <c r="AM28" s="1115"/>
      <c r="AN28" s="1115"/>
      <c r="AO28" s="1115"/>
      <c r="AP28" s="1115">
        <v>10</v>
      </c>
      <c r="AQ28" s="1115"/>
      <c r="AR28" s="1115"/>
      <c r="AS28" s="1115"/>
      <c r="AT28" s="1115"/>
      <c r="AU28" s="1115">
        <v>1</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22244</v>
      </c>
      <c r="R29" s="1113"/>
      <c r="S29" s="1113"/>
      <c r="T29" s="1113"/>
      <c r="U29" s="1113"/>
      <c r="V29" s="1113">
        <v>21949</v>
      </c>
      <c r="W29" s="1113"/>
      <c r="X29" s="1113"/>
      <c r="Y29" s="1113"/>
      <c r="Z29" s="1113"/>
      <c r="AA29" s="1113">
        <v>295</v>
      </c>
      <c r="AB29" s="1113"/>
      <c r="AC29" s="1113"/>
      <c r="AD29" s="1113"/>
      <c r="AE29" s="1114"/>
      <c r="AF29" s="1088">
        <v>295</v>
      </c>
      <c r="AG29" s="1089"/>
      <c r="AH29" s="1089"/>
      <c r="AI29" s="1089"/>
      <c r="AJ29" s="1090"/>
      <c r="AK29" s="1049">
        <v>3395</v>
      </c>
      <c r="AL29" s="1040"/>
      <c r="AM29" s="1040"/>
      <c r="AN29" s="1040"/>
      <c r="AO29" s="1040"/>
      <c r="AP29" s="1040" t="s">
        <v>568</v>
      </c>
      <c r="AQ29" s="1040"/>
      <c r="AR29" s="1040"/>
      <c r="AS29" s="1040"/>
      <c r="AT29" s="1040"/>
      <c r="AU29" s="1040" t="s">
        <v>568</v>
      </c>
      <c r="AV29" s="1040"/>
      <c r="AW29" s="1040"/>
      <c r="AX29" s="1040"/>
      <c r="AY29" s="1040"/>
      <c r="AZ29" s="1111" t="s">
        <v>568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4704</v>
      </c>
      <c r="R30" s="1113"/>
      <c r="S30" s="1113"/>
      <c r="T30" s="1113"/>
      <c r="U30" s="1113"/>
      <c r="V30" s="1113">
        <v>4688</v>
      </c>
      <c r="W30" s="1113"/>
      <c r="X30" s="1113"/>
      <c r="Y30" s="1113"/>
      <c r="Z30" s="1113"/>
      <c r="AA30" s="1113">
        <v>16</v>
      </c>
      <c r="AB30" s="1113"/>
      <c r="AC30" s="1113"/>
      <c r="AD30" s="1113"/>
      <c r="AE30" s="1114"/>
      <c r="AF30" s="1088">
        <v>16</v>
      </c>
      <c r="AG30" s="1089"/>
      <c r="AH30" s="1089"/>
      <c r="AI30" s="1089"/>
      <c r="AJ30" s="1090"/>
      <c r="AK30" s="1049">
        <v>806</v>
      </c>
      <c r="AL30" s="1040"/>
      <c r="AM30" s="1040"/>
      <c r="AN30" s="1040"/>
      <c r="AO30" s="1040"/>
      <c r="AP30" s="1040" t="s">
        <v>568</v>
      </c>
      <c r="AQ30" s="1040"/>
      <c r="AR30" s="1040"/>
      <c r="AS30" s="1040"/>
      <c r="AT30" s="1040"/>
      <c r="AU30" s="1040" t="s">
        <v>568</v>
      </c>
      <c r="AV30" s="1040"/>
      <c r="AW30" s="1040"/>
      <c r="AX30" s="1040"/>
      <c r="AY30" s="1040"/>
      <c r="AZ30" s="1111" t="s">
        <v>568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20637</v>
      </c>
      <c r="R31" s="1113"/>
      <c r="S31" s="1113"/>
      <c r="T31" s="1113"/>
      <c r="U31" s="1113"/>
      <c r="V31" s="1113">
        <v>21103</v>
      </c>
      <c r="W31" s="1113"/>
      <c r="X31" s="1113"/>
      <c r="Y31" s="1113"/>
      <c r="Z31" s="1113"/>
      <c r="AA31" s="1113">
        <v>-466</v>
      </c>
      <c r="AB31" s="1113"/>
      <c r="AC31" s="1113"/>
      <c r="AD31" s="1113"/>
      <c r="AE31" s="1114"/>
      <c r="AF31" s="1088">
        <v>6937</v>
      </c>
      <c r="AG31" s="1089"/>
      <c r="AH31" s="1089"/>
      <c r="AI31" s="1089"/>
      <c r="AJ31" s="1090"/>
      <c r="AK31" s="1049">
        <v>1957</v>
      </c>
      <c r="AL31" s="1040"/>
      <c r="AM31" s="1040"/>
      <c r="AN31" s="1040"/>
      <c r="AO31" s="1040"/>
      <c r="AP31" s="1040">
        <v>14498</v>
      </c>
      <c r="AQ31" s="1040"/>
      <c r="AR31" s="1040"/>
      <c r="AS31" s="1040"/>
      <c r="AT31" s="1040"/>
      <c r="AU31" s="1040">
        <v>9757</v>
      </c>
      <c r="AV31" s="1040"/>
      <c r="AW31" s="1040"/>
      <c r="AX31" s="1040"/>
      <c r="AY31" s="1040"/>
      <c r="AZ31" s="1111" t="s">
        <v>568</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7362</v>
      </c>
      <c r="R32" s="1113"/>
      <c r="S32" s="1113"/>
      <c r="T32" s="1113"/>
      <c r="U32" s="1113"/>
      <c r="V32" s="1113">
        <v>6752</v>
      </c>
      <c r="W32" s="1113"/>
      <c r="X32" s="1113"/>
      <c r="Y32" s="1113"/>
      <c r="Z32" s="1113"/>
      <c r="AA32" s="1113">
        <v>610</v>
      </c>
      <c r="AB32" s="1113"/>
      <c r="AC32" s="1113"/>
      <c r="AD32" s="1113"/>
      <c r="AE32" s="1114"/>
      <c r="AF32" s="1088">
        <v>11204</v>
      </c>
      <c r="AG32" s="1089"/>
      <c r="AH32" s="1089"/>
      <c r="AI32" s="1089"/>
      <c r="AJ32" s="1090"/>
      <c r="AK32" s="1049">
        <v>157</v>
      </c>
      <c r="AL32" s="1040"/>
      <c r="AM32" s="1040"/>
      <c r="AN32" s="1040"/>
      <c r="AO32" s="1040"/>
      <c r="AP32" s="1040">
        <v>15711</v>
      </c>
      <c r="AQ32" s="1040"/>
      <c r="AR32" s="1040"/>
      <c r="AS32" s="1040"/>
      <c r="AT32" s="1040"/>
      <c r="AU32" s="1040">
        <v>251</v>
      </c>
      <c r="AV32" s="1040"/>
      <c r="AW32" s="1040"/>
      <c r="AX32" s="1040"/>
      <c r="AY32" s="1040"/>
      <c r="AZ32" s="1111" t="s">
        <v>568</v>
      </c>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405</v>
      </c>
      <c r="C33" s="1107"/>
      <c r="D33" s="1107"/>
      <c r="E33" s="1107"/>
      <c r="F33" s="1107"/>
      <c r="G33" s="1107"/>
      <c r="H33" s="1107"/>
      <c r="I33" s="1107"/>
      <c r="J33" s="1107"/>
      <c r="K33" s="1107"/>
      <c r="L33" s="1107"/>
      <c r="M33" s="1107"/>
      <c r="N33" s="1107"/>
      <c r="O33" s="1107"/>
      <c r="P33" s="1108"/>
      <c r="Q33" s="1112">
        <v>8586</v>
      </c>
      <c r="R33" s="1113"/>
      <c r="S33" s="1113"/>
      <c r="T33" s="1113"/>
      <c r="U33" s="1113"/>
      <c r="V33" s="1113">
        <v>8034</v>
      </c>
      <c r="W33" s="1113"/>
      <c r="X33" s="1113"/>
      <c r="Y33" s="1113"/>
      <c r="Z33" s="1113"/>
      <c r="AA33" s="1113">
        <v>552</v>
      </c>
      <c r="AB33" s="1113"/>
      <c r="AC33" s="1113"/>
      <c r="AD33" s="1113"/>
      <c r="AE33" s="1114"/>
      <c r="AF33" s="1088">
        <v>1072</v>
      </c>
      <c r="AG33" s="1089"/>
      <c r="AH33" s="1089"/>
      <c r="AI33" s="1089"/>
      <c r="AJ33" s="1090"/>
      <c r="AK33" s="1049">
        <v>3810</v>
      </c>
      <c r="AL33" s="1040"/>
      <c r="AM33" s="1040"/>
      <c r="AN33" s="1040"/>
      <c r="AO33" s="1040"/>
      <c r="AP33" s="1040">
        <v>64994</v>
      </c>
      <c r="AQ33" s="1040"/>
      <c r="AR33" s="1040"/>
      <c r="AS33" s="1040"/>
      <c r="AT33" s="1040"/>
      <c r="AU33" s="1040">
        <v>35032</v>
      </c>
      <c r="AV33" s="1040"/>
      <c r="AW33" s="1040"/>
      <c r="AX33" s="1040"/>
      <c r="AY33" s="1040"/>
      <c r="AZ33" s="1111" t="s">
        <v>568</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406</v>
      </c>
      <c r="C34" s="1107"/>
      <c r="D34" s="1107"/>
      <c r="E34" s="1107"/>
      <c r="F34" s="1107"/>
      <c r="G34" s="1107"/>
      <c r="H34" s="1107"/>
      <c r="I34" s="1107"/>
      <c r="J34" s="1107"/>
      <c r="K34" s="1107"/>
      <c r="L34" s="1107"/>
      <c r="M34" s="1107"/>
      <c r="N34" s="1107"/>
      <c r="O34" s="1107"/>
      <c r="P34" s="1108"/>
      <c r="Q34" s="1112">
        <v>532</v>
      </c>
      <c r="R34" s="1113"/>
      <c r="S34" s="1113"/>
      <c r="T34" s="1113"/>
      <c r="U34" s="1113"/>
      <c r="V34" s="1113">
        <v>532</v>
      </c>
      <c r="W34" s="1113"/>
      <c r="X34" s="1113"/>
      <c r="Y34" s="1113"/>
      <c r="Z34" s="1113"/>
      <c r="AA34" s="1113" t="s">
        <v>568</v>
      </c>
      <c r="AB34" s="1113"/>
      <c r="AC34" s="1113"/>
      <c r="AD34" s="1113"/>
      <c r="AE34" s="1114"/>
      <c r="AF34" s="1088" t="s">
        <v>172</v>
      </c>
      <c r="AG34" s="1089"/>
      <c r="AH34" s="1089"/>
      <c r="AI34" s="1089"/>
      <c r="AJ34" s="1090"/>
      <c r="AK34" s="1049">
        <v>291</v>
      </c>
      <c r="AL34" s="1040"/>
      <c r="AM34" s="1040"/>
      <c r="AN34" s="1040"/>
      <c r="AO34" s="1040"/>
      <c r="AP34" s="1040">
        <v>1778</v>
      </c>
      <c r="AQ34" s="1040"/>
      <c r="AR34" s="1040"/>
      <c r="AS34" s="1040"/>
      <c r="AT34" s="1040"/>
      <c r="AU34" s="1040">
        <v>1542</v>
      </c>
      <c r="AV34" s="1040"/>
      <c r="AW34" s="1040"/>
      <c r="AX34" s="1040"/>
      <c r="AY34" s="1040"/>
      <c r="AZ34" s="1111" t="s">
        <v>568</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408</v>
      </c>
      <c r="C35" s="1107"/>
      <c r="D35" s="1107"/>
      <c r="E35" s="1107"/>
      <c r="F35" s="1107"/>
      <c r="G35" s="1107"/>
      <c r="H35" s="1107"/>
      <c r="I35" s="1107"/>
      <c r="J35" s="1107"/>
      <c r="K35" s="1107"/>
      <c r="L35" s="1107"/>
      <c r="M35" s="1107"/>
      <c r="N35" s="1107"/>
      <c r="O35" s="1107"/>
      <c r="P35" s="1108"/>
      <c r="Q35" s="1112">
        <v>396</v>
      </c>
      <c r="R35" s="1113"/>
      <c r="S35" s="1113"/>
      <c r="T35" s="1113"/>
      <c r="U35" s="1113"/>
      <c r="V35" s="1113">
        <v>396</v>
      </c>
      <c r="W35" s="1113"/>
      <c r="X35" s="1113"/>
      <c r="Y35" s="1113"/>
      <c r="Z35" s="1113"/>
      <c r="AA35" s="1113">
        <v>0</v>
      </c>
      <c r="AB35" s="1113"/>
      <c r="AC35" s="1113"/>
      <c r="AD35" s="1113"/>
      <c r="AE35" s="1114"/>
      <c r="AF35" s="1088">
        <v>0</v>
      </c>
      <c r="AG35" s="1089"/>
      <c r="AH35" s="1089"/>
      <c r="AI35" s="1089"/>
      <c r="AJ35" s="1090"/>
      <c r="AK35" s="1049">
        <v>284</v>
      </c>
      <c r="AL35" s="1040"/>
      <c r="AM35" s="1040"/>
      <c r="AN35" s="1040"/>
      <c r="AO35" s="1040"/>
      <c r="AP35" s="1040">
        <v>1579</v>
      </c>
      <c r="AQ35" s="1040"/>
      <c r="AR35" s="1040"/>
      <c r="AS35" s="1040"/>
      <c r="AT35" s="1040"/>
      <c r="AU35" s="1040">
        <v>1579</v>
      </c>
      <c r="AV35" s="1040"/>
      <c r="AW35" s="1040"/>
      <c r="AX35" s="1040"/>
      <c r="AY35" s="1040"/>
      <c r="AZ35" s="1111" t="s">
        <v>568</v>
      </c>
      <c r="BA35" s="1111"/>
      <c r="BB35" s="1111"/>
      <c r="BC35" s="1111"/>
      <c r="BD35" s="1111"/>
      <c r="BE35" s="1101" t="s">
        <v>409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20027</v>
      </c>
      <c r="AG63" s="1028"/>
      <c r="AH63" s="1028"/>
      <c r="AI63" s="1028"/>
      <c r="AJ63" s="1099"/>
      <c r="AK63" s="1100"/>
      <c r="AL63" s="1032"/>
      <c r="AM63" s="1032"/>
      <c r="AN63" s="1032"/>
      <c r="AO63" s="1032"/>
      <c r="AP63" s="1028">
        <v>98571</v>
      </c>
      <c r="AQ63" s="1028"/>
      <c r="AR63" s="1028"/>
      <c r="AS63" s="1028"/>
      <c r="AT63" s="1028"/>
      <c r="AU63" s="1028">
        <v>48163</v>
      </c>
      <c r="AV63" s="1028"/>
      <c r="AW63" s="1028"/>
      <c r="AX63" s="1028"/>
      <c r="AY63" s="1028"/>
      <c r="AZ63" s="1094"/>
      <c r="BA63" s="1094"/>
      <c r="BB63" s="1094"/>
      <c r="BC63" s="1094"/>
      <c r="BD63" s="1094"/>
      <c r="BE63" s="1029"/>
      <c r="BF63" s="1029"/>
      <c r="BG63" s="1029"/>
      <c r="BH63" s="1029"/>
      <c r="BI63" s="1030"/>
      <c r="BJ63" s="1095" t="s">
        <v>172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392</v>
      </c>
      <c r="AB66" s="1071"/>
      <c r="AC66" s="1071"/>
      <c r="AD66" s="1071"/>
      <c r="AE66" s="1072"/>
      <c r="AF66" s="1076" t="s">
        <v>416</v>
      </c>
      <c r="AG66" s="1077"/>
      <c r="AH66" s="1077"/>
      <c r="AI66" s="1077"/>
      <c r="AJ66" s="1078"/>
      <c r="AK66" s="1070" t="s">
        <v>394</v>
      </c>
      <c r="AL66" s="1065"/>
      <c r="AM66" s="1065"/>
      <c r="AN66" s="1065"/>
      <c r="AO66" s="1066"/>
      <c r="AP66" s="1070" t="s">
        <v>395</v>
      </c>
      <c r="AQ66" s="1071"/>
      <c r="AR66" s="1071"/>
      <c r="AS66" s="1071"/>
      <c r="AT66" s="1072"/>
      <c r="AU66" s="1070" t="s">
        <v>417</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570</v>
      </c>
      <c r="C68" s="1055"/>
      <c r="D68" s="1055"/>
      <c r="E68" s="1055"/>
      <c r="F68" s="1055"/>
      <c r="G68" s="1055"/>
      <c r="H68" s="1055"/>
      <c r="I68" s="1055"/>
      <c r="J68" s="1055"/>
      <c r="K68" s="1055"/>
      <c r="L68" s="1055"/>
      <c r="M68" s="1055"/>
      <c r="N68" s="1055"/>
      <c r="O68" s="1055"/>
      <c r="P68" s="1056"/>
      <c r="Q68" s="1057">
        <v>15</v>
      </c>
      <c r="R68" s="1051"/>
      <c r="S68" s="1051"/>
      <c r="T68" s="1051"/>
      <c r="U68" s="1051"/>
      <c r="V68" s="1051">
        <v>14</v>
      </c>
      <c r="W68" s="1051"/>
      <c r="X68" s="1051"/>
      <c r="Y68" s="1051"/>
      <c r="Z68" s="1051"/>
      <c r="AA68" s="1051">
        <v>1</v>
      </c>
      <c r="AB68" s="1051"/>
      <c r="AC68" s="1051"/>
      <c r="AD68" s="1051"/>
      <c r="AE68" s="1051"/>
      <c r="AF68" s="1051">
        <v>1</v>
      </c>
      <c r="AG68" s="1051"/>
      <c r="AH68" s="1051"/>
      <c r="AI68" s="1051"/>
      <c r="AJ68" s="1051"/>
      <c r="AK68" s="1051">
        <v>2</v>
      </c>
      <c r="AL68" s="1051"/>
      <c r="AM68" s="1051"/>
      <c r="AN68" s="1051"/>
      <c r="AO68" s="1051"/>
      <c r="AP68" s="1051" t="s">
        <v>573</v>
      </c>
      <c r="AQ68" s="1051"/>
      <c r="AR68" s="1051"/>
      <c r="AS68" s="1051"/>
      <c r="AT68" s="1051"/>
      <c r="AU68" s="1051" t="s">
        <v>574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1636</v>
      </c>
      <c r="R69" s="1040"/>
      <c r="S69" s="1040"/>
      <c r="T69" s="1040"/>
      <c r="U69" s="1040"/>
      <c r="V69" s="1040">
        <v>1535</v>
      </c>
      <c r="W69" s="1040"/>
      <c r="X69" s="1040"/>
      <c r="Y69" s="1040"/>
      <c r="Z69" s="1040"/>
      <c r="AA69" s="1040">
        <v>100</v>
      </c>
      <c r="AB69" s="1040"/>
      <c r="AC69" s="1040"/>
      <c r="AD69" s="1040"/>
      <c r="AE69" s="1040"/>
      <c r="AF69" s="1040">
        <v>100</v>
      </c>
      <c r="AG69" s="1040"/>
      <c r="AH69" s="1040"/>
      <c r="AI69" s="1040"/>
      <c r="AJ69" s="1040"/>
      <c r="AK69" s="1040" t="s">
        <v>574</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6">
        <v>830487</v>
      </c>
      <c r="R70" s="1040"/>
      <c r="S70" s="1040"/>
      <c r="T70" s="1040"/>
      <c r="U70" s="1040"/>
      <c r="V70" s="1040">
        <v>800586</v>
      </c>
      <c r="W70" s="1040"/>
      <c r="X70" s="1040"/>
      <c r="Y70" s="1040"/>
      <c r="Z70" s="1040"/>
      <c r="AA70" s="1040">
        <v>29902</v>
      </c>
      <c r="AB70" s="1040"/>
      <c r="AC70" s="1040"/>
      <c r="AD70" s="1040"/>
      <c r="AE70" s="1040"/>
      <c r="AF70" s="1040">
        <v>29900</v>
      </c>
      <c r="AG70" s="1040"/>
      <c r="AH70" s="1040"/>
      <c r="AI70" s="1040"/>
      <c r="AJ70" s="1040"/>
      <c r="AK70" s="1040">
        <v>5</v>
      </c>
      <c r="AL70" s="1040"/>
      <c r="AM70" s="1040"/>
      <c r="AN70" s="1040"/>
      <c r="AO70" s="1040"/>
      <c r="AP70" s="1040" t="s">
        <v>574</v>
      </c>
      <c r="AQ70" s="1040"/>
      <c r="AR70" s="1040"/>
      <c r="AS70" s="1040"/>
      <c r="AT70" s="1040"/>
      <c r="AU70" s="1040" t="s">
        <v>574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30001</v>
      </c>
      <c r="AG88" s="1028"/>
      <c r="AH88" s="1028"/>
      <c r="AI88" s="1028"/>
      <c r="AJ88" s="1028"/>
      <c r="AK88" s="1032"/>
      <c r="AL88" s="1032"/>
      <c r="AM88" s="1032"/>
      <c r="AN88" s="1032"/>
      <c r="AO88" s="1032"/>
      <c r="AP88" s="1028" t="s">
        <v>574</v>
      </c>
      <c r="AQ88" s="1028"/>
      <c r="AR88" s="1028"/>
      <c r="AS88" s="1028"/>
      <c r="AT88" s="1028"/>
      <c r="AU88" s="1028" t="s">
        <v>574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92</v>
      </c>
      <c r="CS102" s="1020"/>
      <c r="CT102" s="1020"/>
      <c r="CU102" s="1020"/>
      <c r="CV102" s="1021"/>
      <c r="CW102" s="1019">
        <v>769</v>
      </c>
      <c r="CX102" s="1020"/>
      <c r="CY102" s="1020"/>
      <c r="CZ102" s="1020"/>
      <c r="DA102" s="1021"/>
      <c r="DB102" s="1019">
        <v>500</v>
      </c>
      <c r="DC102" s="1020"/>
      <c r="DD102" s="1020"/>
      <c r="DE102" s="1020"/>
      <c r="DF102" s="1021"/>
      <c r="DG102" s="1019">
        <v>589</v>
      </c>
      <c r="DH102" s="1020"/>
      <c r="DI102" s="1020"/>
      <c r="DJ102" s="1020"/>
      <c r="DK102" s="1021"/>
      <c r="DL102" s="1019" t="s">
        <v>574</v>
      </c>
      <c r="DM102" s="1020"/>
      <c r="DN102" s="1020"/>
      <c r="DO102" s="1020"/>
      <c r="DP102" s="1021"/>
      <c r="DQ102" s="1019" t="s">
        <v>574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301</v>
      </c>
      <c r="AG109" s="963"/>
      <c r="AH109" s="963"/>
      <c r="AI109" s="963"/>
      <c r="AJ109" s="964"/>
      <c r="AK109" s="965" t="s">
        <v>300</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301</v>
      </c>
      <c r="BW109" s="963"/>
      <c r="BX109" s="963"/>
      <c r="BY109" s="963"/>
      <c r="BZ109" s="964"/>
      <c r="CA109" s="965" t="s">
        <v>300</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301</v>
      </c>
      <c r="DM109" s="963"/>
      <c r="DN109" s="963"/>
      <c r="DO109" s="963"/>
      <c r="DP109" s="964"/>
      <c r="DQ109" s="965" t="s">
        <v>300</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6358955</v>
      </c>
      <c r="AB110" s="956"/>
      <c r="AC110" s="956"/>
      <c r="AD110" s="956"/>
      <c r="AE110" s="957"/>
      <c r="AF110" s="958">
        <v>6529890</v>
      </c>
      <c r="AG110" s="956"/>
      <c r="AH110" s="956"/>
      <c r="AI110" s="956"/>
      <c r="AJ110" s="957"/>
      <c r="AK110" s="958">
        <v>6303538</v>
      </c>
      <c r="AL110" s="956"/>
      <c r="AM110" s="956"/>
      <c r="AN110" s="956"/>
      <c r="AO110" s="957"/>
      <c r="AP110" s="959">
        <v>9.5</v>
      </c>
      <c r="AQ110" s="960"/>
      <c r="AR110" s="960"/>
      <c r="AS110" s="960"/>
      <c r="AT110" s="961"/>
      <c r="AU110" s="995" t="s">
        <v>66</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63303944</v>
      </c>
      <c r="BR110" s="903"/>
      <c r="BS110" s="903"/>
      <c r="BT110" s="903"/>
      <c r="BU110" s="903"/>
      <c r="BV110" s="903">
        <v>62208283</v>
      </c>
      <c r="BW110" s="903"/>
      <c r="BX110" s="903"/>
      <c r="BY110" s="903"/>
      <c r="BZ110" s="903"/>
      <c r="CA110" s="903">
        <v>61823604</v>
      </c>
      <c r="CB110" s="903"/>
      <c r="CC110" s="903"/>
      <c r="CD110" s="903"/>
      <c r="CE110" s="903"/>
      <c r="CF110" s="927">
        <v>93</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1938346</v>
      </c>
      <c r="DH110" s="903"/>
      <c r="DI110" s="903"/>
      <c r="DJ110" s="903"/>
      <c r="DK110" s="903"/>
      <c r="DL110" s="903">
        <v>2319777</v>
      </c>
      <c r="DM110" s="903"/>
      <c r="DN110" s="903"/>
      <c r="DO110" s="903"/>
      <c r="DP110" s="903"/>
      <c r="DQ110" s="903">
        <v>2605412</v>
      </c>
      <c r="DR110" s="903"/>
      <c r="DS110" s="903"/>
      <c r="DT110" s="903"/>
      <c r="DU110" s="903"/>
      <c r="DV110" s="904">
        <v>3.9</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172</v>
      </c>
      <c r="AB111" s="984"/>
      <c r="AC111" s="984"/>
      <c r="AD111" s="984"/>
      <c r="AE111" s="985"/>
      <c r="AF111" s="986" t="s">
        <v>172</v>
      </c>
      <c r="AG111" s="984"/>
      <c r="AH111" s="984"/>
      <c r="AI111" s="984"/>
      <c r="AJ111" s="985"/>
      <c r="AK111" s="986" t="s">
        <v>172</v>
      </c>
      <c r="AL111" s="984"/>
      <c r="AM111" s="984"/>
      <c r="AN111" s="984"/>
      <c r="AO111" s="985"/>
      <c r="AP111" s="987" t="s">
        <v>172</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3878222</v>
      </c>
      <c r="BR111" s="875"/>
      <c r="BS111" s="875"/>
      <c r="BT111" s="875"/>
      <c r="BU111" s="875"/>
      <c r="BV111" s="875">
        <v>4396195</v>
      </c>
      <c r="BW111" s="875"/>
      <c r="BX111" s="875"/>
      <c r="BY111" s="875"/>
      <c r="BZ111" s="875"/>
      <c r="CA111" s="875">
        <v>3505331</v>
      </c>
      <c r="CB111" s="875"/>
      <c r="CC111" s="875"/>
      <c r="CD111" s="875"/>
      <c r="CE111" s="875"/>
      <c r="CF111" s="936">
        <v>5.3</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172</v>
      </c>
      <c r="DH111" s="875"/>
      <c r="DI111" s="875"/>
      <c r="DJ111" s="875"/>
      <c r="DK111" s="875"/>
      <c r="DL111" s="875" t="s">
        <v>172</v>
      </c>
      <c r="DM111" s="875"/>
      <c r="DN111" s="875"/>
      <c r="DO111" s="875"/>
      <c r="DP111" s="875"/>
      <c r="DQ111" s="875" t="s">
        <v>172</v>
      </c>
      <c r="DR111" s="875"/>
      <c r="DS111" s="875"/>
      <c r="DT111" s="875"/>
      <c r="DU111" s="875"/>
      <c r="DV111" s="852" t="s">
        <v>172</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172</v>
      </c>
      <c r="AB112" s="838"/>
      <c r="AC112" s="838"/>
      <c r="AD112" s="838"/>
      <c r="AE112" s="839"/>
      <c r="AF112" s="840" t="s">
        <v>172</v>
      </c>
      <c r="AG112" s="838"/>
      <c r="AH112" s="838"/>
      <c r="AI112" s="838"/>
      <c r="AJ112" s="839"/>
      <c r="AK112" s="840" t="s">
        <v>172</v>
      </c>
      <c r="AL112" s="838"/>
      <c r="AM112" s="838"/>
      <c r="AN112" s="838"/>
      <c r="AO112" s="839"/>
      <c r="AP112" s="885" t="s">
        <v>172</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56978432</v>
      </c>
      <c r="BR112" s="875"/>
      <c r="BS112" s="875"/>
      <c r="BT112" s="875"/>
      <c r="BU112" s="875"/>
      <c r="BV112" s="875">
        <v>52467799</v>
      </c>
      <c r="BW112" s="875"/>
      <c r="BX112" s="875"/>
      <c r="BY112" s="875"/>
      <c r="BZ112" s="875"/>
      <c r="CA112" s="875">
        <v>48162632</v>
      </c>
      <c r="CB112" s="875"/>
      <c r="CC112" s="875"/>
      <c r="CD112" s="875"/>
      <c r="CE112" s="875"/>
      <c r="CF112" s="936">
        <v>72.5</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172</v>
      </c>
      <c r="DH112" s="875"/>
      <c r="DI112" s="875"/>
      <c r="DJ112" s="875"/>
      <c r="DK112" s="875"/>
      <c r="DL112" s="875" t="s">
        <v>172</v>
      </c>
      <c r="DM112" s="875"/>
      <c r="DN112" s="875"/>
      <c r="DO112" s="875"/>
      <c r="DP112" s="875"/>
      <c r="DQ112" s="875" t="s">
        <v>172</v>
      </c>
      <c r="DR112" s="875"/>
      <c r="DS112" s="875"/>
      <c r="DT112" s="875"/>
      <c r="DU112" s="875"/>
      <c r="DV112" s="852" t="s">
        <v>172</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3868497</v>
      </c>
      <c r="AB113" s="984"/>
      <c r="AC113" s="984"/>
      <c r="AD113" s="984"/>
      <c r="AE113" s="985"/>
      <c r="AF113" s="986">
        <v>3775308</v>
      </c>
      <c r="AG113" s="984"/>
      <c r="AH113" s="984"/>
      <c r="AI113" s="984"/>
      <c r="AJ113" s="985"/>
      <c r="AK113" s="986">
        <v>3691582</v>
      </c>
      <c r="AL113" s="984"/>
      <c r="AM113" s="984"/>
      <c r="AN113" s="984"/>
      <c r="AO113" s="985"/>
      <c r="AP113" s="987">
        <v>5.6</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t="s">
        <v>172</v>
      </c>
      <c r="BR113" s="875"/>
      <c r="BS113" s="875"/>
      <c r="BT113" s="875"/>
      <c r="BU113" s="875"/>
      <c r="BV113" s="875" t="s">
        <v>172</v>
      </c>
      <c r="BW113" s="875"/>
      <c r="BX113" s="875"/>
      <c r="BY113" s="875"/>
      <c r="BZ113" s="875"/>
      <c r="CA113" s="875" t="s">
        <v>172</v>
      </c>
      <c r="CB113" s="875"/>
      <c r="CC113" s="875"/>
      <c r="CD113" s="875"/>
      <c r="CE113" s="875"/>
      <c r="CF113" s="936" t="s">
        <v>172</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172</v>
      </c>
      <c r="DH113" s="838"/>
      <c r="DI113" s="838"/>
      <c r="DJ113" s="838"/>
      <c r="DK113" s="839"/>
      <c r="DL113" s="840" t="s">
        <v>172</v>
      </c>
      <c r="DM113" s="838"/>
      <c r="DN113" s="838"/>
      <c r="DO113" s="838"/>
      <c r="DP113" s="839"/>
      <c r="DQ113" s="840" t="s">
        <v>172</v>
      </c>
      <c r="DR113" s="838"/>
      <c r="DS113" s="838"/>
      <c r="DT113" s="838"/>
      <c r="DU113" s="839"/>
      <c r="DV113" s="885" t="s">
        <v>172</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172</v>
      </c>
      <c r="AB114" s="838"/>
      <c r="AC114" s="838"/>
      <c r="AD114" s="838"/>
      <c r="AE114" s="839"/>
      <c r="AF114" s="840" t="s">
        <v>172</v>
      </c>
      <c r="AG114" s="838"/>
      <c r="AH114" s="838"/>
      <c r="AI114" s="838"/>
      <c r="AJ114" s="839"/>
      <c r="AK114" s="840" t="s">
        <v>172</v>
      </c>
      <c r="AL114" s="838"/>
      <c r="AM114" s="838"/>
      <c r="AN114" s="838"/>
      <c r="AO114" s="839"/>
      <c r="AP114" s="885" t="s">
        <v>172</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14820995</v>
      </c>
      <c r="BR114" s="875"/>
      <c r="BS114" s="875"/>
      <c r="BT114" s="875"/>
      <c r="BU114" s="875"/>
      <c r="BV114" s="875">
        <v>14592422</v>
      </c>
      <c r="BW114" s="875"/>
      <c r="BX114" s="875"/>
      <c r="BY114" s="875"/>
      <c r="BZ114" s="875"/>
      <c r="CA114" s="875">
        <v>14132965</v>
      </c>
      <c r="CB114" s="875"/>
      <c r="CC114" s="875"/>
      <c r="CD114" s="875"/>
      <c r="CE114" s="875"/>
      <c r="CF114" s="936">
        <v>21.3</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172</v>
      </c>
      <c r="DH114" s="838"/>
      <c r="DI114" s="838"/>
      <c r="DJ114" s="838"/>
      <c r="DK114" s="839"/>
      <c r="DL114" s="840" t="s">
        <v>172</v>
      </c>
      <c r="DM114" s="838"/>
      <c r="DN114" s="838"/>
      <c r="DO114" s="838"/>
      <c r="DP114" s="839"/>
      <c r="DQ114" s="840" t="s">
        <v>172</v>
      </c>
      <c r="DR114" s="838"/>
      <c r="DS114" s="838"/>
      <c r="DT114" s="838"/>
      <c r="DU114" s="839"/>
      <c r="DV114" s="885" t="s">
        <v>172</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113076</v>
      </c>
      <c r="AB115" s="984"/>
      <c r="AC115" s="984"/>
      <c r="AD115" s="984"/>
      <c r="AE115" s="985"/>
      <c r="AF115" s="986">
        <v>161033</v>
      </c>
      <c r="AG115" s="984"/>
      <c r="AH115" s="984"/>
      <c r="AI115" s="984"/>
      <c r="AJ115" s="985"/>
      <c r="AK115" s="986">
        <v>204406</v>
      </c>
      <c r="AL115" s="984"/>
      <c r="AM115" s="984"/>
      <c r="AN115" s="984"/>
      <c r="AO115" s="985"/>
      <c r="AP115" s="987">
        <v>0.3</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11329</v>
      </c>
      <c r="BR115" s="875"/>
      <c r="BS115" s="875"/>
      <c r="BT115" s="875"/>
      <c r="BU115" s="875"/>
      <c r="BV115" s="875">
        <v>3018</v>
      </c>
      <c r="BW115" s="875"/>
      <c r="BX115" s="875"/>
      <c r="BY115" s="875"/>
      <c r="BZ115" s="875"/>
      <c r="CA115" s="875">
        <v>5597</v>
      </c>
      <c r="CB115" s="875"/>
      <c r="CC115" s="875"/>
      <c r="CD115" s="875"/>
      <c r="CE115" s="875"/>
      <c r="CF115" s="936">
        <v>0</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1939876</v>
      </c>
      <c r="DH115" s="838"/>
      <c r="DI115" s="838"/>
      <c r="DJ115" s="838"/>
      <c r="DK115" s="839"/>
      <c r="DL115" s="840">
        <v>2076418</v>
      </c>
      <c r="DM115" s="838"/>
      <c r="DN115" s="838"/>
      <c r="DO115" s="838"/>
      <c r="DP115" s="839"/>
      <c r="DQ115" s="840">
        <v>899919</v>
      </c>
      <c r="DR115" s="838"/>
      <c r="DS115" s="838"/>
      <c r="DT115" s="838"/>
      <c r="DU115" s="839"/>
      <c r="DV115" s="885">
        <v>1.4</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172</v>
      </c>
      <c r="AB116" s="838"/>
      <c r="AC116" s="838"/>
      <c r="AD116" s="838"/>
      <c r="AE116" s="839"/>
      <c r="AF116" s="840" t="s">
        <v>172</v>
      </c>
      <c r="AG116" s="838"/>
      <c r="AH116" s="838"/>
      <c r="AI116" s="838"/>
      <c r="AJ116" s="839"/>
      <c r="AK116" s="840" t="s">
        <v>172</v>
      </c>
      <c r="AL116" s="838"/>
      <c r="AM116" s="838"/>
      <c r="AN116" s="838"/>
      <c r="AO116" s="839"/>
      <c r="AP116" s="885" t="s">
        <v>172</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172</v>
      </c>
      <c r="BR116" s="875"/>
      <c r="BS116" s="875"/>
      <c r="BT116" s="875"/>
      <c r="BU116" s="875"/>
      <c r="BV116" s="875" t="s">
        <v>172</v>
      </c>
      <c r="BW116" s="875"/>
      <c r="BX116" s="875"/>
      <c r="BY116" s="875"/>
      <c r="BZ116" s="875"/>
      <c r="CA116" s="875" t="s">
        <v>172</v>
      </c>
      <c r="CB116" s="875"/>
      <c r="CC116" s="875"/>
      <c r="CD116" s="875"/>
      <c r="CE116" s="875"/>
      <c r="CF116" s="936" t="s">
        <v>172</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172</v>
      </c>
      <c r="DH116" s="838"/>
      <c r="DI116" s="838"/>
      <c r="DJ116" s="838"/>
      <c r="DK116" s="839"/>
      <c r="DL116" s="840" t="s">
        <v>172</v>
      </c>
      <c r="DM116" s="838"/>
      <c r="DN116" s="838"/>
      <c r="DO116" s="838"/>
      <c r="DP116" s="839"/>
      <c r="DQ116" s="840" t="s">
        <v>172</v>
      </c>
      <c r="DR116" s="838"/>
      <c r="DS116" s="838"/>
      <c r="DT116" s="838"/>
      <c r="DU116" s="839"/>
      <c r="DV116" s="885" t="s">
        <v>172</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10340528</v>
      </c>
      <c r="AB117" s="970"/>
      <c r="AC117" s="970"/>
      <c r="AD117" s="970"/>
      <c r="AE117" s="971"/>
      <c r="AF117" s="972">
        <v>10466231</v>
      </c>
      <c r="AG117" s="970"/>
      <c r="AH117" s="970"/>
      <c r="AI117" s="970"/>
      <c r="AJ117" s="971"/>
      <c r="AK117" s="972">
        <v>10199526</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172</v>
      </c>
      <c r="BR117" s="875"/>
      <c r="BS117" s="875"/>
      <c r="BT117" s="875"/>
      <c r="BU117" s="875"/>
      <c r="BV117" s="875" t="s">
        <v>172</v>
      </c>
      <c r="BW117" s="875"/>
      <c r="BX117" s="875"/>
      <c r="BY117" s="875"/>
      <c r="BZ117" s="875"/>
      <c r="CA117" s="875" t="s">
        <v>172</v>
      </c>
      <c r="CB117" s="875"/>
      <c r="CC117" s="875"/>
      <c r="CD117" s="875"/>
      <c r="CE117" s="875"/>
      <c r="CF117" s="936" t="s">
        <v>172</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172</v>
      </c>
      <c r="DH117" s="838"/>
      <c r="DI117" s="838"/>
      <c r="DJ117" s="838"/>
      <c r="DK117" s="839"/>
      <c r="DL117" s="840" t="s">
        <v>172</v>
      </c>
      <c r="DM117" s="838"/>
      <c r="DN117" s="838"/>
      <c r="DO117" s="838"/>
      <c r="DP117" s="839"/>
      <c r="DQ117" s="840" t="s">
        <v>172</v>
      </c>
      <c r="DR117" s="838"/>
      <c r="DS117" s="838"/>
      <c r="DT117" s="838"/>
      <c r="DU117" s="839"/>
      <c r="DV117" s="885" t="s">
        <v>172</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301</v>
      </c>
      <c r="AG118" s="963"/>
      <c r="AH118" s="963"/>
      <c r="AI118" s="963"/>
      <c r="AJ118" s="964"/>
      <c r="AK118" s="965" t="s">
        <v>300</v>
      </c>
      <c r="AL118" s="963"/>
      <c r="AM118" s="963"/>
      <c r="AN118" s="963"/>
      <c r="AO118" s="964"/>
      <c r="AP118" s="966" t="s">
        <v>428</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172</v>
      </c>
      <c r="BR118" s="906"/>
      <c r="BS118" s="906"/>
      <c r="BT118" s="906"/>
      <c r="BU118" s="906"/>
      <c r="BV118" s="906" t="s">
        <v>172</v>
      </c>
      <c r="BW118" s="906"/>
      <c r="BX118" s="906"/>
      <c r="BY118" s="906"/>
      <c r="BZ118" s="906"/>
      <c r="CA118" s="906" t="s">
        <v>172</v>
      </c>
      <c r="CB118" s="906"/>
      <c r="CC118" s="906"/>
      <c r="CD118" s="906"/>
      <c r="CE118" s="906"/>
      <c r="CF118" s="936" t="s">
        <v>172</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172</v>
      </c>
      <c r="DH118" s="838"/>
      <c r="DI118" s="838"/>
      <c r="DJ118" s="838"/>
      <c r="DK118" s="839"/>
      <c r="DL118" s="840" t="s">
        <v>172</v>
      </c>
      <c r="DM118" s="838"/>
      <c r="DN118" s="838"/>
      <c r="DO118" s="838"/>
      <c r="DP118" s="839"/>
      <c r="DQ118" s="840" t="s">
        <v>172</v>
      </c>
      <c r="DR118" s="838"/>
      <c r="DS118" s="838"/>
      <c r="DT118" s="838"/>
      <c r="DU118" s="839"/>
      <c r="DV118" s="885" t="s">
        <v>172</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113076</v>
      </c>
      <c r="AB119" s="956"/>
      <c r="AC119" s="956"/>
      <c r="AD119" s="956"/>
      <c r="AE119" s="957"/>
      <c r="AF119" s="958">
        <v>161033</v>
      </c>
      <c r="AG119" s="956"/>
      <c r="AH119" s="956"/>
      <c r="AI119" s="956"/>
      <c r="AJ119" s="957"/>
      <c r="AK119" s="958">
        <v>204406</v>
      </c>
      <c r="AL119" s="956"/>
      <c r="AM119" s="956"/>
      <c r="AN119" s="956"/>
      <c r="AO119" s="957"/>
      <c r="AP119" s="959">
        <v>0.3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458</v>
      </c>
      <c r="BP119" s="939"/>
      <c r="BQ119" s="943">
        <v>138992922</v>
      </c>
      <c r="BR119" s="906"/>
      <c r="BS119" s="906"/>
      <c r="BT119" s="906"/>
      <c r="BU119" s="906"/>
      <c r="BV119" s="906">
        <v>133667717</v>
      </c>
      <c r="BW119" s="906"/>
      <c r="BX119" s="906"/>
      <c r="BY119" s="906"/>
      <c r="BZ119" s="906"/>
      <c r="CA119" s="906">
        <v>127630129</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172</v>
      </c>
      <c r="DH119" s="821"/>
      <c r="DI119" s="821"/>
      <c r="DJ119" s="821"/>
      <c r="DK119" s="822"/>
      <c r="DL119" s="823" t="s">
        <v>172</v>
      </c>
      <c r="DM119" s="821"/>
      <c r="DN119" s="821"/>
      <c r="DO119" s="821"/>
      <c r="DP119" s="822"/>
      <c r="DQ119" s="823" t="s">
        <v>172</v>
      </c>
      <c r="DR119" s="821"/>
      <c r="DS119" s="821"/>
      <c r="DT119" s="821"/>
      <c r="DU119" s="822"/>
      <c r="DV119" s="909" t="s">
        <v>172</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172</v>
      </c>
      <c r="AB120" s="838"/>
      <c r="AC120" s="838"/>
      <c r="AD120" s="838"/>
      <c r="AE120" s="839"/>
      <c r="AF120" s="840" t="s">
        <v>172</v>
      </c>
      <c r="AG120" s="838"/>
      <c r="AH120" s="838"/>
      <c r="AI120" s="838"/>
      <c r="AJ120" s="839"/>
      <c r="AK120" s="840" t="s">
        <v>172</v>
      </c>
      <c r="AL120" s="838"/>
      <c r="AM120" s="838"/>
      <c r="AN120" s="838"/>
      <c r="AO120" s="839"/>
      <c r="AP120" s="885" t="s">
        <v>172</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32456520</v>
      </c>
      <c r="BR120" s="903"/>
      <c r="BS120" s="903"/>
      <c r="BT120" s="903"/>
      <c r="BU120" s="903"/>
      <c r="BV120" s="903">
        <v>32626879</v>
      </c>
      <c r="BW120" s="903"/>
      <c r="BX120" s="903"/>
      <c r="BY120" s="903"/>
      <c r="BZ120" s="903"/>
      <c r="CA120" s="903">
        <v>32159886</v>
      </c>
      <c r="CB120" s="903"/>
      <c r="CC120" s="903"/>
      <c r="CD120" s="903"/>
      <c r="CE120" s="903"/>
      <c r="CF120" s="927">
        <v>48.4</v>
      </c>
      <c r="CG120" s="928"/>
      <c r="CH120" s="928"/>
      <c r="CI120" s="928"/>
      <c r="CJ120" s="928"/>
      <c r="CK120" s="929" t="s">
        <v>462</v>
      </c>
      <c r="CL120" s="913"/>
      <c r="CM120" s="913"/>
      <c r="CN120" s="913"/>
      <c r="CO120" s="914"/>
      <c r="CP120" s="933" t="s">
        <v>405</v>
      </c>
      <c r="CQ120" s="934"/>
      <c r="CR120" s="934"/>
      <c r="CS120" s="934"/>
      <c r="CT120" s="934"/>
      <c r="CU120" s="934"/>
      <c r="CV120" s="934"/>
      <c r="CW120" s="934"/>
      <c r="CX120" s="934"/>
      <c r="CY120" s="934"/>
      <c r="CZ120" s="934"/>
      <c r="DA120" s="934"/>
      <c r="DB120" s="934"/>
      <c r="DC120" s="934"/>
      <c r="DD120" s="934"/>
      <c r="DE120" s="934"/>
      <c r="DF120" s="935"/>
      <c r="DG120" s="922">
        <v>43007873</v>
      </c>
      <c r="DH120" s="903"/>
      <c r="DI120" s="903"/>
      <c r="DJ120" s="903"/>
      <c r="DK120" s="903"/>
      <c r="DL120" s="903">
        <v>38965167</v>
      </c>
      <c r="DM120" s="903"/>
      <c r="DN120" s="903"/>
      <c r="DO120" s="903"/>
      <c r="DP120" s="903"/>
      <c r="DQ120" s="903">
        <v>35031774</v>
      </c>
      <c r="DR120" s="903"/>
      <c r="DS120" s="903"/>
      <c r="DT120" s="903"/>
      <c r="DU120" s="903"/>
      <c r="DV120" s="904">
        <v>52.7</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172</v>
      </c>
      <c r="AB121" s="838"/>
      <c r="AC121" s="838"/>
      <c r="AD121" s="838"/>
      <c r="AE121" s="839"/>
      <c r="AF121" s="840" t="s">
        <v>172</v>
      </c>
      <c r="AG121" s="838"/>
      <c r="AH121" s="838"/>
      <c r="AI121" s="838"/>
      <c r="AJ121" s="839"/>
      <c r="AK121" s="840" t="s">
        <v>172</v>
      </c>
      <c r="AL121" s="838"/>
      <c r="AM121" s="838"/>
      <c r="AN121" s="838"/>
      <c r="AO121" s="839"/>
      <c r="AP121" s="885" t="s">
        <v>172</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42974591</v>
      </c>
      <c r="BR121" s="875"/>
      <c r="BS121" s="875"/>
      <c r="BT121" s="875"/>
      <c r="BU121" s="875"/>
      <c r="BV121" s="875">
        <v>39538120</v>
      </c>
      <c r="BW121" s="875"/>
      <c r="BX121" s="875"/>
      <c r="BY121" s="875"/>
      <c r="BZ121" s="875"/>
      <c r="CA121" s="875">
        <v>37139897</v>
      </c>
      <c r="CB121" s="875"/>
      <c r="CC121" s="875"/>
      <c r="CD121" s="875"/>
      <c r="CE121" s="875"/>
      <c r="CF121" s="936">
        <v>55.9</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v>10387983</v>
      </c>
      <c r="DH121" s="875"/>
      <c r="DI121" s="875"/>
      <c r="DJ121" s="875"/>
      <c r="DK121" s="875"/>
      <c r="DL121" s="875">
        <v>10039258</v>
      </c>
      <c r="DM121" s="875"/>
      <c r="DN121" s="875"/>
      <c r="DO121" s="875"/>
      <c r="DP121" s="875"/>
      <c r="DQ121" s="875">
        <v>9757221</v>
      </c>
      <c r="DR121" s="875"/>
      <c r="DS121" s="875"/>
      <c r="DT121" s="875"/>
      <c r="DU121" s="875"/>
      <c r="DV121" s="852">
        <v>14.7</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172</v>
      </c>
      <c r="AB122" s="838"/>
      <c r="AC122" s="838"/>
      <c r="AD122" s="838"/>
      <c r="AE122" s="839"/>
      <c r="AF122" s="840" t="s">
        <v>172</v>
      </c>
      <c r="AG122" s="838"/>
      <c r="AH122" s="838"/>
      <c r="AI122" s="838"/>
      <c r="AJ122" s="839"/>
      <c r="AK122" s="840" t="s">
        <v>172</v>
      </c>
      <c r="AL122" s="838"/>
      <c r="AM122" s="838"/>
      <c r="AN122" s="838"/>
      <c r="AO122" s="839"/>
      <c r="AP122" s="885" t="s">
        <v>172</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87105553</v>
      </c>
      <c r="BR122" s="906"/>
      <c r="BS122" s="906"/>
      <c r="BT122" s="906"/>
      <c r="BU122" s="906"/>
      <c r="BV122" s="906">
        <v>82475493</v>
      </c>
      <c r="BW122" s="906"/>
      <c r="BX122" s="906"/>
      <c r="BY122" s="906"/>
      <c r="BZ122" s="906"/>
      <c r="CA122" s="906">
        <v>78241860</v>
      </c>
      <c r="CB122" s="906"/>
      <c r="CC122" s="906"/>
      <c r="CD122" s="906"/>
      <c r="CE122" s="906"/>
      <c r="CF122" s="907">
        <v>117.7</v>
      </c>
      <c r="CG122" s="908"/>
      <c r="CH122" s="908"/>
      <c r="CI122" s="908"/>
      <c r="CJ122" s="908"/>
      <c r="CK122" s="930"/>
      <c r="CL122" s="916"/>
      <c r="CM122" s="916"/>
      <c r="CN122" s="916"/>
      <c r="CO122" s="917"/>
      <c r="CP122" s="896" t="s">
        <v>408</v>
      </c>
      <c r="CQ122" s="897"/>
      <c r="CR122" s="897"/>
      <c r="CS122" s="897"/>
      <c r="CT122" s="897"/>
      <c r="CU122" s="897"/>
      <c r="CV122" s="897"/>
      <c r="CW122" s="897"/>
      <c r="CX122" s="897"/>
      <c r="CY122" s="897"/>
      <c r="CZ122" s="897"/>
      <c r="DA122" s="897"/>
      <c r="DB122" s="897"/>
      <c r="DC122" s="897"/>
      <c r="DD122" s="897"/>
      <c r="DE122" s="897"/>
      <c r="DF122" s="898"/>
      <c r="DG122" s="874">
        <v>1804562</v>
      </c>
      <c r="DH122" s="875"/>
      <c r="DI122" s="875"/>
      <c r="DJ122" s="875"/>
      <c r="DK122" s="875"/>
      <c r="DL122" s="875">
        <v>1693320</v>
      </c>
      <c r="DM122" s="875"/>
      <c r="DN122" s="875"/>
      <c r="DO122" s="875"/>
      <c r="DP122" s="875"/>
      <c r="DQ122" s="875">
        <v>1579468</v>
      </c>
      <c r="DR122" s="875"/>
      <c r="DS122" s="875"/>
      <c r="DT122" s="875"/>
      <c r="DU122" s="875"/>
      <c r="DV122" s="852">
        <v>2.4</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172</v>
      </c>
      <c r="AB123" s="838"/>
      <c r="AC123" s="838"/>
      <c r="AD123" s="838"/>
      <c r="AE123" s="839"/>
      <c r="AF123" s="840" t="s">
        <v>172</v>
      </c>
      <c r="AG123" s="838"/>
      <c r="AH123" s="838"/>
      <c r="AI123" s="838"/>
      <c r="AJ123" s="839"/>
      <c r="AK123" s="840" t="s">
        <v>172</v>
      </c>
      <c r="AL123" s="838"/>
      <c r="AM123" s="838"/>
      <c r="AN123" s="838"/>
      <c r="AO123" s="839"/>
      <c r="AP123" s="885" t="s">
        <v>172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466</v>
      </c>
      <c r="BP123" s="939"/>
      <c r="BQ123" s="893">
        <v>162536664</v>
      </c>
      <c r="BR123" s="894"/>
      <c r="BS123" s="894"/>
      <c r="BT123" s="894"/>
      <c r="BU123" s="894"/>
      <c r="BV123" s="894">
        <v>154640492</v>
      </c>
      <c r="BW123" s="894"/>
      <c r="BX123" s="894"/>
      <c r="BY123" s="894"/>
      <c r="BZ123" s="894"/>
      <c r="CA123" s="894">
        <v>147541643</v>
      </c>
      <c r="CB123" s="894"/>
      <c r="CC123" s="894"/>
      <c r="CD123" s="894"/>
      <c r="CE123" s="894"/>
      <c r="CF123" s="804"/>
      <c r="CG123" s="805"/>
      <c r="CH123" s="805"/>
      <c r="CI123" s="805"/>
      <c r="CJ123" s="895"/>
      <c r="CK123" s="930"/>
      <c r="CL123" s="916"/>
      <c r="CM123" s="916"/>
      <c r="CN123" s="916"/>
      <c r="CO123" s="917"/>
      <c r="CP123" s="896" t="s">
        <v>406</v>
      </c>
      <c r="CQ123" s="897"/>
      <c r="CR123" s="897"/>
      <c r="CS123" s="897"/>
      <c r="CT123" s="897"/>
      <c r="CU123" s="897"/>
      <c r="CV123" s="897"/>
      <c r="CW123" s="897"/>
      <c r="CX123" s="897"/>
      <c r="CY123" s="897"/>
      <c r="CZ123" s="897"/>
      <c r="DA123" s="897"/>
      <c r="DB123" s="897"/>
      <c r="DC123" s="897"/>
      <c r="DD123" s="897"/>
      <c r="DE123" s="897"/>
      <c r="DF123" s="898"/>
      <c r="DG123" s="837">
        <v>1438447</v>
      </c>
      <c r="DH123" s="838"/>
      <c r="DI123" s="838"/>
      <c r="DJ123" s="838"/>
      <c r="DK123" s="839"/>
      <c r="DL123" s="840">
        <v>1517568</v>
      </c>
      <c r="DM123" s="838"/>
      <c r="DN123" s="838"/>
      <c r="DO123" s="838"/>
      <c r="DP123" s="839"/>
      <c r="DQ123" s="840">
        <v>1541576</v>
      </c>
      <c r="DR123" s="838"/>
      <c r="DS123" s="838"/>
      <c r="DT123" s="838"/>
      <c r="DU123" s="839"/>
      <c r="DV123" s="885">
        <v>2.2999999999999998</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172</v>
      </c>
      <c r="AB124" s="838"/>
      <c r="AC124" s="838"/>
      <c r="AD124" s="838"/>
      <c r="AE124" s="839"/>
      <c r="AF124" s="840" t="s">
        <v>172</v>
      </c>
      <c r="AG124" s="838"/>
      <c r="AH124" s="838"/>
      <c r="AI124" s="838"/>
      <c r="AJ124" s="839"/>
      <c r="AK124" s="840" t="s">
        <v>172</v>
      </c>
      <c r="AL124" s="838"/>
      <c r="AM124" s="838"/>
      <c r="AN124" s="838"/>
      <c r="AO124" s="839"/>
      <c r="AP124" s="885" t="s">
        <v>172</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172</v>
      </c>
      <c r="BR124" s="892"/>
      <c r="BS124" s="892"/>
      <c r="BT124" s="892"/>
      <c r="BU124" s="892"/>
      <c r="BV124" s="892" t="s">
        <v>172</v>
      </c>
      <c r="BW124" s="892"/>
      <c r="BX124" s="892"/>
      <c r="BY124" s="892"/>
      <c r="BZ124" s="892"/>
      <c r="CA124" s="892" t="s">
        <v>172</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v>339567</v>
      </c>
      <c r="DH124" s="821"/>
      <c r="DI124" s="821"/>
      <c r="DJ124" s="821"/>
      <c r="DK124" s="822"/>
      <c r="DL124" s="823">
        <v>252486</v>
      </c>
      <c r="DM124" s="821"/>
      <c r="DN124" s="821"/>
      <c r="DO124" s="821"/>
      <c r="DP124" s="822"/>
      <c r="DQ124" s="823">
        <v>252593</v>
      </c>
      <c r="DR124" s="821"/>
      <c r="DS124" s="821"/>
      <c r="DT124" s="821"/>
      <c r="DU124" s="822"/>
      <c r="DV124" s="909">
        <v>0.4</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172</v>
      </c>
      <c r="AB125" s="838"/>
      <c r="AC125" s="838"/>
      <c r="AD125" s="838"/>
      <c r="AE125" s="839"/>
      <c r="AF125" s="840" t="s">
        <v>172</v>
      </c>
      <c r="AG125" s="838"/>
      <c r="AH125" s="838"/>
      <c r="AI125" s="838"/>
      <c r="AJ125" s="839"/>
      <c r="AK125" s="840" t="s">
        <v>172</v>
      </c>
      <c r="AL125" s="838"/>
      <c r="AM125" s="838"/>
      <c r="AN125" s="838"/>
      <c r="AO125" s="839"/>
      <c r="AP125" s="885" t="s">
        <v>172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172</v>
      </c>
      <c r="DH125" s="903"/>
      <c r="DI125" s="903"/>
      <c r="DJ125" s="903"/>
      <c r="DK125" s="903"/>
      <c r="DL125" s="903" t="s">
        <v>172</v>
      </c>
      <c r="DM125" s="903"/>
      <c r="DN125" s="903"/>
      <c r="DO125" s="903"/>
      <c r="DP125" s="903"/>
      <c r="DQ125" s="903" t="s">
        <v>172</v>
      </c>
      <c r="DR125" s="903"/>
      <c r="DS125" s="903"/>
      <c r="DT125" s="903"/>
      <c r="DU125" s="903"/>
      <c r="DV125" s="904" t="s">
        <v>172</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172</v>
      </c>
      <c r="AB126" s="838"/>
      <c r="AC126" s="838"/>
      <c r="AD126" s="838"/>
      <c r="AE126" s="839"/>
      <c r="AF126" s="840" t="s">
        <v>172</v>
      </c>
      <c r="AG126" s="838"/>
      <c r="AH126" s="838"/>
      <c r="AI126" s="838"/>
      <c r="AJ126" s="839"/>
      <c r="AK126" s="840" t="s">
        <v>172</v>
      </c>
      <c r="AL126" s="838"/>
      <c r="AM126" s="838"/>
      <c r="AN126" s="838"/>
      <c r="AO126" s="839"/>
      <c r="AP126" s="885" t="s">
        <v>172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172</v>
      </c>
      <c r="DH126" s="875"/>
      <c r="DI126" s="875"/>
      <c r="DJ126" s="875"/>
      <c r="DK126" s="875"/>
      <c r="DL126" s="875" t="s">
        <v>172</v>
      </c>
      <c r="DM126" s="875"/>
      <c r="DN126" s="875"/>
      <c r="DO126" s="875"/>
      <c r="DP126" s="875"/>
      <c r="DQ126" s="875" t="s">
        <v>172</v>
      </c>
      <c r="DR126" s="875"/>
      <c r="DS126" s="875"/>
      <c r="DT126" s="875"/>
      <c r="DU126" s="875"/>
      <c r="DV126" s="852" t="s">
        <v>172</v>
      </c>
      <c r="DW126" s="852"/>
      <c r="DX126" s="852"/>
      <c r="DY126" s="852"/>
      <c r="DZ126" s="853"/>
    </row>
    <row r="127" spans="1:130" s="226" customFormat="1" ht="26.25" customHeight="1" x14ac:dyDescent="0.15">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172</v>
      </c>
      <c r="AB127" s="838"/>
      <c r="AC127" s="838"/>
      <c r="AD127" s="838"/>
      <c r="AE127" s="839"/>
      <c r="AF127" s="840" t="s">
        <v>172</v>
      </c>
      <c r="AG127" s="838"/>
      <c r="AH127" s="838"/>
      <c r="AI127" s="838"/>
      <c r="AJ127" s="839"/>
      <c r="AK127" s="840" t="s">
        <v>172</v>
      </c>
      <c r="AL127" s="838"/>
      <c r="AM127" s="838"/>
      <c r="AN127" s="838"/>
      <c r="AO127" s="839"/>
      <c r="AP127" s="885" t="s">
        <v>172</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172</v>
      </c>
      <c r="DH127" s="875"/>
      <c r="DI127" s="875"/>
      <c r="DJ127" s="875"/>
      <c r="DK127" s="875"/>
      <c r="DL127" s="875" t="s">
        <v>172</v>
      </c>
      <c r="DM127" s="875"/>
      <c r="DN127" s="875"/>
      <c r="DO127" s="875"/>
      <c r="DP127" s="875"/>
      <c r="DQ127" s="875" t="s">
        <v>172</v>
      </c>
      <c r="DR127" s="875"/>
      <c r="DS127" s="875"/>
      <c r="DT127" s="875"/>
      <c r="DU127" s="875"/>
      <c r="DV127" s="852" t="s">
        <v>172</v>
      </c>
      <c r="DW127" s="852"/>
      <c r="DX127" s="852"/>
      <c r="DY127" s="852"/>
      <c r="DZ127" s="853"/>
    </row>
    <row r="128" spans="1:130" s="226" customFormat="1" ht="26.25" customHeight="1" thickBot="1" x14ac:dyDescent="0.2">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3418358</v>
      </c>
      <c r="AB128" s="859"/>
      <c r="AC128" s="859"/>
      <c r="AD128" s="859"/>
      <c r="AE128" s="860"/>
      <c r="AF128" s="861">
        <v>3477415</v>
      </c>
      <c r="AG128" s="859"/>
      <c r="AH128" s="859"/>
      <c r="AI128" s="859"/>
      <c r="AJ128" s="860"/>
      <c r="AK128" s="861">
        <v>3403277</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172</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v>11329</v>
      </c>
      <c r="DH128" s="849"/>
      <c r="DI128" s="849"/>
      <c r="DJ128" s="849"/>
      <c r="DK128" s="849"/>
      <c r="DL128" s="849">
        <v>3018</v>
      </c>
      <c r="DM128" s="849"/>
      <c r="DN128" s="849"/>
      <c r="DO128" s="849"/>
      <c r="DP128" s="849"/>
      <c r="DQ128" s="849">
        <v>5597</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70866599</v>
      </c>
      <c r="AB129" s="838"/>
      <c r="AC129" s="838"/>
      <c r="AD129" s="838"/>
      <c r="AE129" s="839"/>
      <c r="AF129" s="840">
        <v>73665239</v>
      </c>
      <c r="AG129" s="838"/>
      <c r="AH129" s="838"/>
      <c r="AI129" s="838"/>
      <c r="AJ129" s="839"/>
      <c r="AK129" s="840">
        <v>74216656</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172</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7665219</v>
      </c>
      <c r="AB130" s="838"/>
      <c r="AC130" s="838"/>
      <c r="AD130" s="838"/>
      <c r="AE130" s="839"/>
      <c r="AF130" s="840">
        <v>7753158</v>
      </c>
      <c r="AG130" s="838"/>
      <c r="AH130" s="838"/>
      <c r="AI130" s="838"/>
      <c r="AJ130" s="839"/>
      <c r="AK130" s="840">
        <v>7766453</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-1.2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63201380</v>
      </c>
      <c r="AB131" s="821"/>
      <c r="AC131" s="821"/>
      <c r="AD131" s="821"/>
      <c r="AE131" s="822"/>
      <c r="AF131" s="823">
        <v>65912081</v>
      </c>
      <c r="AG131" s="821"/>
      <c r="AH131" s="821"/>
      <c r="AI131" s="821"/>
      <c r="AJ131" s="822"/>
      <c r="AK131" s="823">
        <v>66450203</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t="s">
        <v>172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-1.175684771</v>
      </c>
      <c r="AB132" s="801"/>
      <c r="AC132" s="801"/>
      <c r="AD132" s="801"/>
      <c r="AE132" s="802"/>
      <c r="AF132" s="803">
        <v>-1.159638701</v>
      </c>
      <c r="AG132" s="801"/>
      <c r="AH132" s="801"/>
      <c r="AI132" s="801"/>
      <c r="AJ132" s="802"/>
      <c r="AK132" s="803">
        <v>-1.4600462540000001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-1.5</v>
      </c>
      <c r="AB133" s="780"/>
      <c r="AC133" s="780"/>
      <c r="AD133" s="780"/>
      <c r="AE133" s="781"/>
      <c r="AF133" s="779">
        <v>-1.4</v>
      </c>
      <c r="AG133" s="780"/>
      <c r="AH133" s="780"/>
      <c r="AI133" s="780"/>
      <c r="AJ133" s="781"/>
      <c r="AK133" s="779">
        <v>-1.2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XA2xs3CbHtanGZH6iZGO7GnqZJ9nwpsMsdU9FvqMsumqG3rL8vAnle8FYjxrmURKeT3PONXgWz5EWBB7n8e6g==" saltValue="30PFYaNK7SNiRbTJdz3j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BcdEbsModoUi40Hhw/QIJ1pCb/+eGOed9ADidwcrDJPMq+XiGJh1DhSGWfX85D76mpjzOZ2miJjY/fw8Td/pg==" saltValue="9jujoDBh1LiYSCzf/Nts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j5CN5fYJ7CR2n5l4EdjnoQzddhvFpWog4zOKgzQh19OPZlW1TiFG/P8iyrKV1bjmndff3mUWzF4pIZpmD+hoA==" saltValue="PTHLDpXliFBRzY7HzxkC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20010131</v>
      </c>
      <c r="AP9" s="292">
        <v>51737</v>
      </c>
      <c r="AQ9" s="293">
        <v>57800</v>
      </c>
      <c r="AR9" s="294">
        <v>-10.5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1322850</v>
      </c>
      <c r="AP10" s="295">
        <v>3420</v>
      </c>
      <c r="AQ10" s="296">
        <v>2573</v>
      </c>
      <c r="AR10" s="297">
        <v>32.9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754</v>
      </c>
      <c r="AP11" s="295">
        <v>2</v>
      </c>
      <c r="AQ11" s="296">
        <v>1586</v>
      </c>
      <c r="AR11" s="297">
        <v>-99.9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v>305612</v>
      </c>
      <c r="AP12" s="295">
        <v>790</v>
      </c>
      <c r="AQ12" s="296">
        <v>532</v>
      </c>
      <c r="AR12" s="297">
        <v>48.5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505</v>
      </c>
      <c r="AP13" s="295" t="s">
        <v>505</v>
      </c>
      <c r="AQ13" s="296">
        <v>18</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511932</v>
      </c>
      <c r="AP14" s="295">
        <v>1324</v>
      </c>
      <c r="AQ14" s="296">
        <v>1833</v>
      </c>
      <c r="AR14" s="297">
        <v>-27.8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507946</v>
      </c>
      <c r="AP15" s="295">
        <v>1313</v>
      </c>
      <c r="AQ15" s="296">
        <v>1281</v>
      </c>
      <c r="AR15" s="297">
        <v>2.5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-1375027</v>
      </c>
      <c r="AP16" s="295">
        <v>-3555</v>
      </c>
      <c r="AQ16" s="296">
        <v>-4437</v>
      </c>
      <c r="AR16" s="297">
        <v>-19.899999999999999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21284198</v>
      </c>
      <c r="AP17" s="295">
        <v>55032</v>
      </c>
      <c r="AQ17" s="296">
        <v>61185</v>
      </c>
      <c r="AR17" s="297">
        <v>-10.1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6.15</v>
      </c>
      <c r="AP21" s="308">
        <v>6.2</v>
      </c>
      <c r="AQ21" s="309">
        <v>-0.05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101.2</v>
      </c>
      <c r="AP22" s="313">
        <v>100.2</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6303538</v>
      </c>
      <c r="AP32" s="322">
        <v>16298</v>
      </c>
      <c r="AQ32" s="323">
        <v>37891</v>
      </c>
      <c r="AR32" s="324">
        <v>-57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505</v>
      </c>
      <c r="AP33" s="322" t="s">
        <v>505</v>
      </c>
      <c r="AQ33" s="323">
        <v>3</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505</v>
      </c>
      <c r="AP34" s="322" t="s">
        <v>505</v>
      </c>
      <c r="AQ34" s="323">
        <v>103</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3691582</v>
      </c>
      <c r="AP35" s="322">
        <v>9545</v>
      </c>
      <c r="AQ35" s="323">
        <v>9138</v>
      </c>
      <c r="AR35" s="324">
        <v>4.5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t="s">
        <v>505</v>
      </c>
      <c r="AP36" s="322" t="s">
        <v>505</v>
      </c>
      <c r="AQ36" s="323">
        <v>348</v>
      </c>
      <c r="AR36" s="324" t="s">
        <v>505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v>204406</v>
      </c>
      <c r="AP37" s="322">
        <v>529</v>
      </c>
      <c r="AQ37" s="323">
        <v>851</v>
      </c>
      <c r="AR37" s="324">
        <v>-37.799999999999997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-3403277</v>
      </c>
      <c r="AP39" s="322">
        <v>-8799</v>
      </c>
      <c r="AQ39" s="323">
        <v>-8418</v>
      </c>
      <c r="AR39" s="324">
        <v>4.5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-7766453</v>
      </c>
      <c r="AP40" s="322">
        <v>-20081</v>
      </c>
      <c r="AQ40" s="323">
        <v>-29250</v>
      </c>
      <c r="AR40" s="324">
        <v>-31.3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-970204</v>
      </c>
      <c r="AP41" s="322">
        <v>-2509</v>
      </c>
      <c r="AQ41" s="323">
        <v>10666</v>
      </c>
      <c r="AR41" s="324">
        <v>-123.5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12838789</v>
      </c>
      <c r="AN51" s="344">
        <v>33859</v>
      </c>
      <c r="AO51" s="345">
        <v>-35.4</v>
      </c>
      <c r="AP51" s="346">
        <v>47677</v>
      </c>
      <c r="AQ51" s="347">
        <v>14.3</v>
      </c>
      <c r="AR51" s="348">
        <v>-49.7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9126462</v>
      </c>
      <c r="AN52" s="352">
        <v>24069</v>
      </c>
      <c r="AO52" s="353">
        <v>-20.3</v>
      </c>
      <c r="AP52" s="354">
        <v>23360</v>
      </c>
      <c r="AQ52" s="355">
        <v>2.7</v>
      </c>
      <c r="AR52" s="356">
        <v>-23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13506891</v>
      </c>
      <c r="AN53" s="344">
        <v>35494</v>
      </c>
      <c r="AO53" s="345">
        <v>4.8</v>
      </c>
      <c r="AP53" s="346">
        <v>51613</v>
      </c>
      <c r="AQ53" s="347">
        <v>8.3000000000000007</v>
      </c>
      <c r="AR53" s="348">
        <v>-3.5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9833649</v>
      </c>
      <c r="AN54" s="352">
        <v>25842</v>
      </c>
      <c r="AO54" s="353">
        <v>7.4</v>
      </c>
      <c r="AP54" s="354">
        <v>25872</v>
      </c>
      <c r="AQ54" s="355">
        <v>10.8</v>
      </c>
      <c r="AR54" s="356">
        <v>-3.4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18259552</v>
      </c>
      <c r="AN55" s="344">
        <v>47702</v>
      </c>
      <c r="AO55" s="345">
        <v>34.4</v>
      </c>
      <c r="AP55" s="346">
        <v>50880</v>
      </c>
      <c r="AQ55" s="347">
        <v>-1.4</v>
      </c>
      <c r="AR55" s="348">
        <v>35.799999999999997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13836746</v>
      </c>
      <c r="AN56" s="352">
        <v>36148</v>
      </c>
      <c r="AO56" s="353">
        <v>39.9</v>
      </c>
      <c r="AP56" s="354">
        <v>27819</v>
      </c>
      <c r="AQ56" s="355">
        <v>7.5</v>
      </c>
      <c r="AR56" s="356">
        <v>32.4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18371657</v>
      </c>
      <c r="AN57" s="344">
        <v>47761</v>
      </c>
      <c r="AO57" s="345">
        <v>0.1</v>
      </c>
      <c r="AP57" s="346">
        <v>46395</v>
      </c>
      <c r="AQ57" s="347">
        <v>-8.8000000000000007</v>
      </c>
      <c r="AR57" s="348">
        <v>8.9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14711003</v>
      </c>
      <c r="AN58" s="352">
        <v>38244</v>
      </c>
      <c r="AO58" s="353">
        <v>5.8</v>
      </c>
      <c r="AP58" s="354">
        <v>26304</v>
      </c>
      <c r="AQ58" s="355">
        <v>-5.4</v>
      </c>
      <c r="AR58" s="356">
        <v>11.2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19666260</v>
      </c>
      <c r="AN59" s="344">
        <v>50848</v>
      </c>
      <c r="AO59" s="345">
        <v>6.5</v>
      </c>
      <c r="AP59" s="346">
        <v>48088</v>
      </c>
      <c r="AQ59" s="347">
        <v>3.6</v>
      </c>
      <c r="AR59" s="348">
        <v>2.9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15172105</v>
      </c>
      <c r="AN60" s="352">
        <v>39228</v>
      </c>
      <c r="AO60" s="353">
        <v>2.6</v>
      </c>
      <c r="AP60" s="354">
        <v>25183</v>
      </c>
      <c r="AQ60" s="355">
        <v>-4.3</v>
      </c>
      <c r="AR60" s="356">
        <v>6.9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16528630</v>
      </c>
      <c r="AN61" s="359">
        <v>43133</v>
      </c>
      <c r="AO61" s="360">
        <v>2.1</v>
      </c>
      <c r="AP61" s="361">
        <v>48931</v>
      </c>
      <c r="AQ61" s="362">
        <v>3.2</v>
      </c>
      <c r="AR61" s="348">
        <v>-1.1000000000000001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12535993</v>
      </c>
      <c r="AN62" s="352">
        <v>32706</v>
      </c>
      <c r="AO62" s="353">
        <v>7.1</v>
      </c>
      <c r="AP62" s="354">
        <v>25708</v>
      </c>
      <c r="AQ62" s="355">
        <v>2.2999999999999998</v>
      </c>
      <c r="AR62" s="356">
        <v>4.8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FW0SqXq0hdpGETrwUrk4rF2+Me2jWAQgqdHVWAg4OWNQhAPG16n5HbnV+IEUOAwD13UVEpOtXnYLy+bgvnGvQ==" saltValue="1yTg2S8NuDdX8B30DRpA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luNKQ1/xZn9BalH9GOcWWr1R4AJlPGpxz4jTG+FLL8yHNlbdD9Xqa4ZjhhcHOjbrCH1+vJiPdNxE2qR2mdQvg==" saltValue="tcRGKGuSSaYE7fhxgH6f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E5Ly7vE9I3W5IW/eLnFNo46nLlX9ObSnUoWwsMLmNQVUfEJ+ffYIR70O1d91kj22jw4Eu39raZA6YA6pQBhA==" saltValue="1mzt6hsA3XTXn5wt98PI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20.73</v>
      </c>
      <c r="G47" s="12">
        <v>20.98</v>
      </c>
      <c r="H47" s="12">
        <v>18.32</v>
      </c>
      <c r="I47" s="12">
        <v>17.3</v>
      </c>
      <c r="J47" s="13">
        <v>16.48</v>
      </c>
    </row>
    <row r="48" spans="2:10" ht="57.75" customHeight="1" x14ac:dyDescent="0.15">
      <c r="B48" s="14"/>
      <c r="C48" s="1214" t="s">
        <v>4</v>
      </c>
      <c r="D48" s="1214"/>
      <c r="E48" s="1215"/>
      <c r="F48" s="15">
        <v>7.28</v>
      </c>
      <c r="G48" s="16">
        <v>6.26</v>
      </c>
      <c r="H48" s="16">
        <v>6.74</v>
      </c>
      <c r="I48" s="16">
        <v>5.28</v>
      </c>
      <c r="J48" s="17">
        <v>6.38</v>
      </c>
    </row>
    <row r="49" spans="2:10" ht="57.75" customHeight="1" thickBot="1" x14ac:dyDescent="0.2">
      <c r="B49" s="18"/>
      <c r="C49" s="1216" t="s">
        <v>5</v>
      </c>
      <c r="D49" s="1216"/>
      <c r="E49" s="1217"/>
      <c r="F49" s="19" t="s">
        <v>552</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2U2AribPwcuuvdcgK+NjdpRaYX6NWFvXv4dGq7R3Ee//JO2/VAC7oTk9CGwJ7hfYpXDspxlhLsTUtXfmmhViA==" saltValue="eu9g0KsLkKW0+8875dHX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2019-10-17T10:27:01Z</cp:lastPrinted>
  <dcterms:created xsi:type="dcterms:W3CDTF">2019-02-14T03:16:45Z</dcterms:created>
  <dcterms:modified xsi:type="dcterms:W3CDTF">2019-11-21T07:29:14Z</dcterms:modified>
  <cp:category/>
</cp:coreProperties>
</file>