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2160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<sst xmlns="http://schemas.openxmlformats.org/spreadsheetml/2006/main" count="1129" uniqueCount="625">
  <si>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</si>
  <si>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</si>
  <si>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</si>
  <si>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</si>
  <si>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</si>
  <si>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</si>
  <si>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</si>
  <si>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</si>
  <si>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</si>
  <si>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</si>
  <si>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</si>
  <si>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</si>
  <si>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</si>
  <si>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</si>
  <si>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</si>
  <si>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</si>
  <si>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</si>
  <si>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</si>
  <si>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</si>
  <si>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</si>
  <si>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</si>
  <si>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</si>
  <si>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</si>
  <si>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</si>
  <si>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</si>
  <si>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</si>
  <si>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</si>
  <si>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</si>
  <si>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</si>
  <si>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</si>
  <si>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</si>
  <si>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</si>
  <si>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</si>
  <si>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</si>
  <si>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</si>
  <si>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</si>
  <si>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</si>
  <si>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</si>
  <si>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</si>
  <si>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</si>
  <si>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</si>
  <si>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</si>
  <si>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</si>
  <si>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</si>
  <si>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</si>
  <si>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</si>
  <si>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</si>
  <si>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</si>
  <si>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</si>
  <si>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</si>
  <si>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</si>
  <si>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</si>
  <si>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</si>
  <si>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</si>
  <si>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</si>
  <si>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</si>
  <si>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</si>
  <si>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</si>
  <si>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</si>
  <si>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</si>
  <si>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</si>
  <si>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</si>
  <si>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</si>
  <si>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</si>
  <si>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</si>
  <si>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</si>
  <si>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</si>
  <si>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</si>
  <si>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</si>
  <si>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</si>
  <si>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</si>
  <si>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</si>
  <si>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</si>
  <si>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</si>
  <si>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</si>
  <si>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</si>
  <si>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</si>
  <si>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</si>
  <si>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</si>
  <si>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</si>
  <si>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</si>
  <si>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</si>
  <si>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</si>
  <si>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</si>
  <si>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</si>
  <si>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</si>
  <si>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</si>
  <si>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</si>
  <si>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</si>
  <si>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</si>
  <si>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</si>
  <si>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</si>
  <si>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</si>
  <si>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</si>
  <si>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</si>
  <si>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</si>
  <si>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</si>
  <si>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</si>
  <si>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</si>
  <si>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</si>
  <si>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</si>
  <si>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</si>
  <si>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</si>
  <si>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</si>
  <si>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</si>
  <si>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</si>
  <si>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</si>
  <si>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</si>
  <si>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</si>
  <si>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</si>
  <si>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</si>
  <si>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</si>
  <si>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</si>
  <si>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</si>
  <si>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</si>
  <si>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</si>
  <si>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</si>
  <si>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</si>
  <si>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</si>
  <si>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</si>
  <si>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</si>
  <si>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</si>
  <si>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</si>
  <si>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</si>
  <si>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</si>
  <si>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</si>
  <si>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</si>
  <si>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</si>
  <si>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</si>
  <si>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</si>
  <si>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</si>
  <si>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</si>
  <si>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</si>
  <si>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</si>
  <si>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</si>
  <si>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</si>
  <si>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</si>
  <si>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</si>
  <si>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</si>
  <si>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</si>
  <si>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</si>
  <si>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</si>
  <si>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</si>
  <si>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</si>
  <si>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</si>
  <si>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</si>
  <si>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</si>
  <si>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</si>
  <si>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</si>
  <si>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</si>
  <si>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</si>
  <si>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</si>
  <si>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</si>
  <si>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</si>
  <si>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</si>
  <si>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</si>
  <si>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</si>
  <si>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</si>
  <si>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</si>
  <si>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</si>
  <si>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</si>
  <si>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</si>
  <si>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</si>
  <si>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</si>
  <si>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</si>
  <si>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</si>
  <si>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</si>
  <si>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</si>
  <si>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</si>
  <si>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</si>
  <si>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</si>
  <si>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</si>
  <si>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</si>
  <si>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</si>
  <si>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</si>
  <si>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</si>
  <si>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</si>
  <si>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</si>
  <si>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</si>
  <si>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</si>
  <si>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</si>
  <si>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</si>
  <si>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</si>
  <si>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</si>
  <si>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</si>
  <si>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</si>
  <si>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</si>
  <si>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</si>
  <si>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</si>
  <si>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</si>
  <si>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</si>
  <si>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</si>
  <si>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</si>
  <si>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</si>
  <si>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</si>
  <si>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</si>
  <si>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</si>
  <si>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</si>
  <si>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</si>
  <si>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</si>
  <si>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</si>
  <si>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</si>
  <si>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</si>
  <si>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</si>
  <si>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</si>
  <si>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</si>
  <si>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</si>
  <si>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</si>
  <si>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</si>
  <si>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</si>
  <si>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愛知県豊川市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</si>
  <si>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</si>
  <si>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</si>
  <si>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</si>
  <si>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</si>
  <si>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</si>
  <si>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</si>
  <si>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</si>
  <si>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</si>
  <si>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</si>
  <si>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</si>
  <si>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</si>
  <si>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</si>
  <si>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</si>
  <si>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</si>
  <si>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</si>
  <si>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</si>
  <si>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</si>
  <si>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</si>
  <si>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</si>
  <si>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</si>
  <si>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</si>
  <si>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</si>
  <si>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</si>
  <si>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</si>
  <si>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</si>
  <si>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</si>
  <si>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</si>
  <si>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</si>
  <si>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</si>
  <si>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</si>
  <si>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</si>
  <si>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</si>
  <si>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</si>
  <si>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</si>
  <si>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</si>
  <si>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</si>
  <si>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</si>
  <si>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</si>
  <si>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</si>
  <si>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</si>
  <si>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</si>
  <si>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</si>
  <si>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</si>
  <si>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</si>
  <si>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</si>
  <si>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</si>
  <si>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</si>
  <si>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</si>
  <si>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</si>
  <si>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</si>
  <si>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</si>
  <si>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</si>
  <si>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</si>
  <si>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</si>
  <si>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</si>
  <si>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</si>
  <si>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</si>
  <si>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</si>
  <si>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</si>
  <si>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</si>
  <si>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</si>
  <si>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</si>
  <si>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</si>
  <si>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</si>
  <si>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</si>
  <si>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</si>
  <si>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</si>
  <si>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</si>
  <si>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</si>
  <si>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</si>
  <si>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</si>
  <si>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</si>
  <si>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</si>
  <si>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</si>
  <si>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</si>
  <si>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</si>
  <si>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</si>
  <si>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</si>
  <si>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</si>
  <si>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</si>
  <si>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</si>
  <si>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</si>
  <si>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</si>
  <si>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</si>
  <si>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</si>
  <si>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</si>
  <si>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</si>
  <si>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</si>
  <si>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</si>
  <si>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</si>
  <si>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</si>
  <si>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</si>
  <si>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</si>
  <si>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</si>
  <si>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</si>
  <si>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</si>
  <si>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</si>
  <si>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</si>
  <si>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</si>
  <si>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</si>
  <si>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</si>
  <si>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</si>
  <si>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</si>
  <si>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</si>
  <si>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</si>
  <si>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</si>
  <si>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</si>
  <si>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</si>
  <si>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</si>
  <si>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</si>
  <si>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</si>
  <si>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</si>
  <si>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</si>
  <si>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</si>
  <si>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</si>
  <si>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</si>
  <si>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</si>
  <si>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</si>
  <si>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</si>
  <si>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</si>
  <si>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</si>
  <si>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</si>
  <si>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</si>
  <si>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</si>
  <si>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</si>
  <si>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</si>
  <si>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</si>
  <si>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</si>
  <si>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</si>
  <si>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</si>
  <si>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</si>
  <si>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</si>
  <si>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</si>
  <si>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</si>
  <si>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</si>
  <si>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</si>
  <si>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</si>
  <si>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</si>
  <si>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</si>
  <si>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</si>
  <si>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</si>
  <si>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</si>
  <si>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</si>
  <si>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</si>
  <si>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</si>
  <si>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</si>
  <si>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</si>
  <si>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</si>
  <si>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</si>
  <si>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</si>
  <si>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愛知県豊川市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</si>
  <si>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</si>
  <si>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</si>
  <si>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</si>
  <si>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</si>
  <si>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</si>
  <si>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</si>
  <si>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</si>
  <si>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</si>
  <si>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</si>
  <si>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</si>
  <si>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</si>
  <si>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</si>
  <si>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</si>
  <si>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</si>
  <si>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</si>
  <si>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</si>
  <si>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</si>
  <si>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</si>
  <si>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</si>
  <si>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</si>
  <si>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</si>
  <si>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</si>
  <si>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</si>
  <si>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</si>
  <si>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</si>
  <si>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</si>
  <si>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</si>
  <si>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</si>
  <si>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</si>
  <si>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</si>
  <si>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</si>
  <si>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</si>
  <si>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</si>
  <si>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</si>
  <si>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</si>
  <si>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</si>
  <si>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</si>
  <si>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公共駐車場事業特別会計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</si>
  <si>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</si>
  <si>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</si>
  <si>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</si>
  <si>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</si>
  <si>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</si>
  <si>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</si>
  <si>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</si>
  <si>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</si>
  <si>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東三河都市計画事業豊川西部土地区画整理事業特別会計</t>
    <phoneticPr fontId="5"/>
  </si>
  <si>
    <t>法非適用企業</t>
    <phoneticPr fontId="5"/>
  </si>
  <si>
    <t>東三河都市計画事業豊川駅東土地区画整理事業特別会計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</si>
  <si>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</si>
  <si>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</si>
  <si>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</si>
  <si>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</si>
  <si>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</si>
  <si>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</si>
  <si>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</si>
  <si>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</si>
  <si>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</si>
  <si>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</si>
  <si>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</si>
  <si>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</si>
  <si>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</si>
  <si>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</si>
  <si>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</si>
  <si>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</si>
  <si>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</si>
  <si>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</si>
  <si>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</si>
  <si>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</si>
  <si>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</si>
  <si>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</si>
  <si>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</si>
  <si>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</si>
  <si>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</si>
  <si>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</si>
  <si>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</si>
  <si>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</si>
  <si>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</si>
  <si>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</si>
  <si>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</si>
  <si>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</si>
  <si>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</si>
  <si>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</si>
  <si>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</si>
  <si>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</si>
  <si>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</si>
  <si>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</si>
  <si>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</si>
  <si>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</si>
  <si>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</si>
  <si>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</si>
  <si>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</si>
  <si>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</si>
  <si>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</si>
  <si>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</si>
  <si>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</si>
  <si>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</si>
  <si>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</si>
  <si>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</si>
  <si>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</si>
  <si>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</si>
  <si>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</si>
  <si>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</si>
  <si>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</si>
  <si>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</si>
  <si>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</si>
  <si>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</si>
  <si>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</si>
  <si>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</si>
  <si>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</si>
  <si>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</si>
  <si>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</si>
  <si>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</si>
  <si>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</si>
  <si>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</si>
  <si>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</si>
  <si>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</si>
  <si>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</si>
  <si>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</si>
  <si>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</si>
  <si>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</si>
  <si>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</si>
  <si>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</si>
  <si>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</si>
  <si>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</si>
  <si>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</si>
  <si>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</si>
  <si>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</si>
  <si>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</si>
  <si>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</si>
  <si>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</si>
  <si>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</si>
  <si>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</si>
  <si>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</si>
  <si>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</si>
  <si>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</si>
  <si>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</si>
  <si>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</si>
  <si>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</si>
  <si>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</si>
  <si>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</si>
  <si>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</si>
  <si>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</si>
  <si>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</si>
  <si>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</si>
  <si>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</si>
  <si>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</si>
  <si>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</si>
  <si>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</si>
  <si>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</si>
  <si>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</si>
  <si>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</si>
  <si>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</si>
  <si>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</si>
  <si>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</si>
  <si>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</si>
  <si>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</si>
  <si>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</si>
  <si>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</si>
  <si>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</si>
  <si>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</si>
  <si>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</si>
  <si>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</si>
  <si>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</si>
  <si>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</si>
  <si>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</si>
  <si>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</si>
  <si>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</si>
  <si>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</si>
  <si>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</si>
  <si>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</si>
  <si>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</si>
  <si>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</si>
  <si>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</si>
  <si>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</si>
  <si>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</si>
  <si>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</si>
  <si>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</si>
  <si>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</si>
  <si>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</si>
  <si>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</si>
  <si>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</si>
  <si>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</si>
  <si>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</si>
  <si>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</si>
  <si>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</si>
  <si>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</si>
  <si>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</si>
  <si>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</si>
  <si>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</si>
  <si>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</si>
  <si>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</si>
  <si>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</si>
  <si>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</si>
  <si>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</si>
  <si>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</si>
  <si>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</si>
  <si>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</si>
  <si>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</si>
  <si>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</si>
  <si>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</si>
  <si>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</si>
  <si>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</si>
  <si>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</si>
  <si>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</si>
  <si>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</si>
  <si>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</si>
  <si>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</si>
  <si>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0.34</t>
  </si>
  <si>
    <t>病院事業会計</t>
  </si>
  <si>
    <t>一般会計</t>
  </si>
  <si>
    <t>水道事業会計</t>
  </si>
  <si>
    <t>国民健康保険特別会計</t>
  </si>
  <si>
    <t>公共下水道事業特別会計</t>
  </si>
  <si>
    <t>東三河都市計画事業豊川西部土地区画整理事業特別会計</t>
  </si>
  <si>
    <t>東三河都市計画事業豊川駅東土地区画整理事業特別会計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</si>
  <si>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</si>
  <si>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</si>
  <si>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</si>
  <si>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</si>
  <si>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</si>
  <si>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</si>
  <si>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</si>
  <si>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</si>
  <si>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</si>
  <si>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</si>
  <si>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</si>
  <si>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</si>
  <si>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</si>
  <si>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</si>
  <si>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</si>
  <si>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</si>
  <si>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t>
    <phoneticPr fontId="2"/>
  </si>
  <si>
    <t>－</t>
    <phoneticPr fontId="2"/>
  </si>
  <si>
    <t>豊川市開発ビル</t>
    <rPh sb="0" eb="3">
      <t>トヨカワシ</t>
    </rPh>
    <rPh sb="3" eb="5">
      <t>カイハツ</t>
    </rPh>
    <phoneticPr fontId="2"/>
  </si>
  <si>
    <t>豊川市国際交流協会</t>
    <rPh sb="0" eb="3">
      <t>トヨカワシ</t>
    </rPh>
    <rPh sb="3" eb="5">
      <t>コクサイ</t>
    </rPh>
    <rPh sb="5" eb="7">
      <t>コウリュウ</t>
    </rPh>
    <rPh sb="7" eb="9">
      <t>キョウカイ</t>
    </rPh>
    <phoneticPr fontId="2"/>
  </si>
  <si>
    <t>豊川文化協会</t>
    <rPh sb="0" eb="2">
      <t>トヨカワ</t>
    </rPh>
    <rPh sb="2" eb="4">
      <t>ブンカ</t>
    </rPh>
    <rPh sb="4" eb="6">
      <t>キョウカイ</t>
    </rPh>
    <phoneticPr fontId="2"/>
  </si>
  <si>
    <t>○</t>
    <phoneticPr fontId="2"/>
  </si>
  <si>
    <t>豊川市土地開発公社</t>
    <rPh sb="0" eb="3">
      <t>トヨカワシ</t>
    </rPh>
    <rPh sb="3" eb="5">
      <t>トチ</t>
    </rPh>
    <rPh sb="5" eb="7">
      <t>カイハツ</t>
    </rPh>
    <rPh sb="7" eb="9">
      <t>コウシャ</t>
    </rPh>
    <phoneticPr fontId="2"/>
  </si>
  <si>
    <t>本宮</t>
    <rPh sb="0" eb="2">
      <t>ホングウ</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</si>
  <si>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</si>
  <si>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</si>
  <si>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</si>
  <si>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</si>
  <si>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</si>
  <si>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8"/>
  </si>
  <si>
    <t>まちづくり振興基金</t>
    <rPh sb="5" eb="7">
      <t>シンコウ</t>
    </rPh>
    <rPh sb="7" eb="9">
      <t>キキン</t>
    </rPh>
    <phoneticPr fontId="18"/>
  </si>
  <si>
    <t>文化施設整備基金</t>
    <rPh sb="0" eb="2">
      <t>ブンカ</t>
    </rPh>
    <rPh sb="2" eb="4">
      <t>シセツ</t>
    </rPh>
    <rPh sb="4" eb="6">
      <t>セイビ</t>
    </rPh>
    <rPh sb="6" eb="8">
      <t>キキン</t>
    </rPh>
    <phoneticPr fontId="18"/>
  </si>
  <si>
    <t>子ども・子育て応援基金</t>
    <rPh sb="0" eb="1">
      <t>コ</t>
    </rPh>
    <rPh sb="4" eb="6">
      <t>コソダ</t>
    </rPh>
    <rPh sb="7" eb="9">
      <t>オウエン</t>
    </rPh>
    <rPh sb="9" eb="11">
      <t>キキン</t>
    </rPh>
    <phoneticPr fontId="18"/>
  </si>
  <si>
    <t>-</t>
    <phoneticPr fontId="2"/>
  </si>
  <si>
    <t>教育振興基金</t>
    <rPh sb="0" eb="2">
      <t>キョウイク</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</si>
  <si>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</si>
  <si>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</si>
  <si>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</si>
  <si>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時点では類似団体と比較し、将来負担比率及び形固定資産減価償却率が低くなっている。将来負担比率については、過去からの地方債の繰上償還の実施や借入額の抑制を進めていることが要因であるが、今後も市債残高の減少に努めていく。有形固定資産減価償却率については増加した場合、施設等の更新時期や更新費用に留意する必要があるため、推移を注視していく。
今後も公共施設等総合管理計画に基づき、施設の長寿命化や施設の統廃合・複合化を推進し、保有施設の適正化を図るなど公共施設の適正管理に努めていくことが肝心である。</t>
    <rPh sb="5" eb="7">
      <t>ネンド</t>
    </rPh>
    <rPh sb="7" eb="9">
      <t>ジテン</t>
    </rPh>
    <rPh sb="11" eb="13">
      <t>ルイジ</t>
    </rPh>
    <rPh sb="13" eb="15">
      <t>ダンタイ</t>
    </rPh>
    <rPh sb="16" eb="18">
      <t>ヒカク</t>
    </rPh>
    <rPh sb="20" eb="22">
      <t>ショウライ</t>
    </rPh>
    <rPh sb="22" eb="24">
      <t>フタン</t>
    </rPh>
    <rPh sb="24" eb="26">
      <t>ヒリツ</t>
    </rPh>
    <rPh sb="29" eb="31">
      <t>コテイ</t>
    </rPh>
    <rPh sb="31" eb="33">
      <t>シサン</t>
    </rPh>
    <rPh sb="33" eb="35">
      <t>ゲンカ</t>
    </rPh>
    <rPh sb="35" eb="37">
      <t>ショウキャク</t>
    </rPh>
    <rPh sb="37" eb="38">
      <t>リツ</t>
    </rPh>
    <rPh sb="39" eb="40">
      <t>ヒク</t>
    </rPh>
    <rPh sb="47" eb="49">
      <t>ショウライ</t>
    </rPh>
    <rPh sb="49" eb="51">
      <t>フタン</t>
    </rPh>
    <rPh sb="51" eb="53">
      <t>ヒリツ</t>
    </rPh>
    <rPh sb="98" eb="100">
      <t>コンゴ</t>
    </rPh>
    <rPh sb="101" eb="103">
      <t>シサイ</t>
    </rPh>
    <rPh sb="103" eb="105">
      <t>ザンダカ</t>
    </rPh>
    <rPh sb="106" eb="108">
      <t>ゲンショウ</t>
    </rPh>
    <rPh sb="109" eb="110">
      <t>ツト</t>
    </rPh>
    <rPh sb="115" eb="117">
      <t>ユウケイ</t>
    </rPh>
    <rPh sb="117" eb="119">
      <t>コテイ</t>
    </rPh>
    <rPh sb="119" eb="121">
      <t>シサン</t>
    </rPh>
    <rPh sb="121" eb="123">
      <t>ゲンカ</t>
    </rPh>
    <rPh sb="123" eb="125">
      <t>ショウキャク</t>
    </rPh>
    <rPh sb="125" eb="126">
      <t>リツ</t>
    </rPh>
    <rPh sb="131" eb="133">
      <t>ゾウカ</t>
    </rPh>
    <rPh sb="135" eb="137">
      <t>バアイ</t>
    </rPh>
    <rPh sb="138" eb="140">
      <t>シセツ</t>
    </rPh>
    <rPh sb="140" eb="141">
      <t>トウ</t>
    </rPh>
    <rPh sb="142" eb="144">
      <t>コウシン</t>
    </rPh>
    <rPh sb="144" eb="146">
      <t>ジキ</t>
    </rPh>
    <rPh sb="147" eb="149">
      <t>コウシン</t>
    </rPh>
    <rPh sb="149" eb="151">
      <t>ヒヨウ</t>
    </rPh>
    <rPh sb="152" eb="154">
      <t>リュウイ</t>
    </rPh>
    <rPh sb="156" eb="158">
      <t>ヒツヨウ</t>
    </rPh>
    <rPh sb="164" eb="166">
      <t>スイイ</t>
    </rPh>
    <rPh sb="167" eb="169">
      <t>チュウシ</t>
    </rPh>
    <rPh sb="175" eb="177">
      <t>コンゴ</t>
    </rPh>
    <rPh sb="178" eb="180">
      <t>コウキョウ</t>
    </rPh>
    <rPh sb="180" eb="182">
      <t>シセツ</t>
    </rPh>
    <rPh sb="182" eb="183">
      <t>トウ</t>
    </rPh>
    <rPh sb="183" eb="185">
      <t>ソウゴウ</t>
    </rPh>
    <rPh sb="185" eb="187">
      <t>カンリ</t>
    </rPh>
    <rPh sb="187" eb="189">
      <t>ケイカク</t>
    </rPh>
    <rPh sb="190" eb="191">
      <t>モト</t>
    </rPh>
    <rPh sb="194" eb="196">
      <t>シセツ</t>
    </rPh>
    <rPh sb="197" eb="201">
      <t>チョウジュミョウカ</t>
    </rPh>
    <rPh sb="202" eb="204">
      <t>シセツ</t>
    </rPh>
    <rPh sb="205" eb="208">
      <t>トウハイゴウ</t>
    </rPh>
    <rPh sb="209" eb="212">
      <t>フクゴウカ</t>
    </rPh>
    <rPh sb="213" eb="215">
      <t>スイシン</t>
    </rPh>
    <rPh sb="217" eb="219">
      <t>ホユウ</t>
    </rPh>
    <rPh sb="219" eb="221">
      <t>シセツ</t>
    </rPh>
    <rPh sb="222" eb="225">
      <t>テキセイカ</t>
    </rPh>
    <rPh sb="226" eb="227">
      <t>ハカ</t>
    </rPh>
    <rPh sb="230" eb="232">
      <t>コウキョウ</t>
    </rPh>
    <rPh sb="232" eb="234">
      <t>シセツ</t>
    </rPh>
    <rPh sb="235" eb="237">
      <t>テキセイ</t>
    </rPh>
    <rPh sb="237" eb="239">
      <t>カンリ</t>
    </rPh>
    <rPh sb="240" eb="241">
      <t>ツト</t>
    </rPh>
    <rPh sb="248" eb="250">
      <t>カンジン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</si>
  <si>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</si>
  <si>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</si>
  <si>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</si>
  <si>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</si>
  <si>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</si>
  <si>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</si>
  <si>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関しては、市債残高削減に向けた取り組みや交付税措置のある有利な地方債の選択並びに財政調整基金や公共施設整備基金を始めとする充当可能基金の積み増しなどの効果により、将来負担額より充当可能財源等が多い状態（－）が続いている。続いて実質公債費比率に関しては、過去からの年間借入額抑制や繰上償還の効果による市債等元利償還金の削減などにより、毎年着実に改善している。グラフ及び表から読み取れるとおり、本市においては過去からの健全な財政運営のための取り組みの効果により、両指標ともに、類似団体内平均を常に下回っており、財政構造においても着実に改善し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</si>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</sst>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44972</c:v>
                </c:pt>
                <c:pt idx="1">
                  <c:v>52496</c:v>
                </c:pt>
                <c:pt idx="2">
                  <c:v>52619</c:v>
                </c:pt>
                <c:pt idx="3">
                  <c:v>51875</c:v>
                </c:pt>
                <c:pt idx="4">
                  <c:v>48064</c:v>
                </c:pt>
              </c:numCache>
            </c:numRef>
          </c:val>
          <c:smooth val="0"/>
          <c:extLst>
            <c:ext xmlns:c16="http://schemas.microsoft.com/office/drawing/2014/chart" uri="{C3380CC4-5D6E-409C-BE32-E72D297353CC}">
              <c16:uniqueId val="{00000000-3D75-44EA-850F-EA66866C1E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39652</c:v>
                </c:pt>
                <c:pt idx="1">
                  <c:v>36409</c:v>
                </c:pt>
                <c:pt idx="2">
                  <c:v>47230</c:v>
                </c:pt>
                <c:pt idx="3">
                  <c:v>42528</c:v>
                </c:pt>
                <c:pt idx="4">
                  <c:v>42078</c:v>
                </c:pt>
              </c:numCache>
            </c:numRef>
          </c:val>
          <c:smooth val="0"/>
          <c:extLst>
            <c:ext xmlns:c16="http://schemas.microsoft.com/office/drawing/2014/chart" uri="{C3380CC4-5D6E-409C-BE32-E72D297353CC}">
              <c16:uniqueId val="{00000001-3D75-44EA-850F-EA66866C1E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7.64</c:v>
                </c:pt>
                <c:pt idx="1">
                  <c:v>8.81</c:v>
                </c:pt>
                <c:pt idx="2">
                  <c:v>7.41</c:v>
                </c:pt>
                <c:pt idx="3">
                  <c:v>8.61</c:v>
                </c:pt>
                <c:pt idx="4">
                  <c:v>7.4</c:v>
                </c:pt>
              </c:numCache>
            </c:numRef>
          </c:val>
          <c:extLst>
            <c:ext xmlns:c16="http://schemas.microsoft.com/office/drawing/2014/chart" uri="{C3380CC4-5D6E-409C-BE32-E72D297353CC}">
              <c16:uniqueId val="{00000000-64FD-4477-80CE-E3036D02F6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23.89</c:v>
                </c:pt>
                <c:pt idx="1">
                  <c:v>22.66</c:v>
                </c:pt>
                <c:pt idx="2">
                  <c:v>23.62</c:v>
                </c:pt>
                <c:pt idx="3">
                  <c:v>22.81</c:v>
                </c:pt>
                <c:pt idx="4">
                  <c:v>24.68</c:v>
                </c:pt>
              </c:numCache>
            </c:numRef>
          </c:val>
          <c:extLst>
            <c:ext xmlns:c16="http://schemas.microsoft.com/office/drawing/2014/chart" uri="{C3380CC4-5D6E-409C-BE32-E72D297353CC}">
              <c16:uniqueId val="{00000001-64FD-4477-80CE-E3036D02F6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2.34</c:v>
                </c:pt>
                <c:pt idx="1">
                  <c:v>0.39</c:v>
                </c:pt>
                <c:pt idx="2">
                  <c:v>-0.34</c:v>
                </c:pt>
                <c:pt idx="3">
                  <c:v>0.64</c:v>
                </c:pt>
                <c:pt idx="4">
                  <c:v>0.99</c:v>
                </c:pt>
              </c:numCache>
            </c:numRef>
          </c:val>
          <c:smooth val="0"/>
          <c:extLst>
            <c:ext xmlns:c16="http://schemas.microsoft.com/office/drawing/2014/chart" uri="{C3380CC4-5D6E-409C-BE32-E72D297353CC}">
              <c16:uniqueId val="{00000002-64FD-4477-80CE-E3036D02F6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0.31</c:v>
                </c:pt>
                <c:pt idx="2">
                  <c:v>#N/A</c:v>
                </c:pt>
                <c:pt idx="3">
                  <c:v>0.98</c:v>
                </c:pt>
                <c:pt idx="4">
                  <c:v>#N/A</c:v>
                </c:pt>
                <c:pt idx="5">
                  <c:v>2.1</c:v>
                </c:pt>
                <c:pt idx="6">
                  <c:v>#N/A</c:v>
                </c:pt>
                <c:pt idx="7">
                  <c:v>0.93</c:v>
                </c:pt>
                <c:pt idx="8">
                  <c:v>#N/A</c:v>
                </c:pt>
                <c:pt idx="9">
                  <c:v>0.06</c:v>
                </c:pt>
              </c:numCache>
            </c:numRef>
          </c:val>
          <c:extLst>
            <c:ext xmlns:c16="http://schemas.microsoft.com/office/drawing/2014/chart" uri="{C3380CC4-5D6E-409C-BE32-E72D297353CC}">
              <c16:uniqueId val="{00000000-7D19-489B-BA07-FF1F2D90B2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19-489B-BA07-FF1F2D90B2A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0.02</c:v>
                </c:pt>
                <c:pt idx="8">
                  <c:v>#N/A</c:v>
                </c:pt>
                <c:pt idx="9">
                  <c:v>0.04</c:v>
                </c:pt>
              </c:numCache>
            </c:numRef>
          </c:val>
          <c:extLst>
            <c:ext xmlns:c16="http://schemas.microsoft.com/office/drawing/2014/chart" uri="{C3380CC4-5D6E-409C-BE32-E72D297353CC}">
              <c16:uniqueId val="{00000002-7D19-489B-BA07-FF1F2D90B2AD}"/>
            </c:ext>
          </c:extLst>
        </c:ser>
        <c:ser>
          <c:idx val="3"/>
          <c:order val="3"/>
          <c:tx>
            <c:strRef>
              <c:f>データシート!$A$30</c:f>
              <c:strCache>
                <c:ptCount val="1"/>
                <c:pt idx="0">
                  <c:v>東三河都市計画事業豊川駅東土地区画整理事業特別会計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0.55000000000000004</c:v>
                </c:pt>
                <c:pt idx="2">
                  <c:v>#N/A</c:v>
                </c:pt>
                <c:pt idx="3">
                  <c:v>0.51</c:v>
                </c:pt>
                <c:pt idx="4">
                  <c:v>#N/A</c:v>
                </c:pt>
                <c:pt idx="5">
                  <c:v>0.57999999999999996</c:v>
                </c:pt>
                <c:pt idx="6">
                  <c:v>#N/A</c:v>
                </c:pt>
                <c:pt idx="7">
                  <c:v>0.72</c:v>
                </c:pt>
                <c:pt idx="8">
                  <c:v>#N/A</c:v>
                </c:pt>
                <c:pt idx="9">
                  <c:v>0.55000000000000004</c:v>
                </c:pt>
              </c:numCache>
            </c:numRef>
          </c:val>
          <c:extLst>
            <c:ext xmlns:c16="http://schemas.microsoft.com/office/drawing/2014/chart" uri="{C3380CC4-5D6E-409C-BE32-E72D297353CC}">
              <c16:uniqueId val="{00000003-7D19-489B-BA07-FF1F2D90B2AD}"/>
            </c:ext>
          </c:extLst>
        </c:ser>
        <c:ser>
          <c:idx val="4"/>
          <c:order val="4"/>
          <c:tx>
            <c:strRef>
              <c:f>データシート!$A$31</c:f>
              <c:strCache>
                <c:ptCount val="1"/>
                <c:pt idx="0">
                  <c:v>東三河都市計画事業豊川西部土地区画整理事業特別会計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2.0699999999999998</c:v>
                </c:pt>
                <c:pt idx="2">
                  <c:v>#N/A</c:v>
                </c:pt>
                <c:pt idx="3">
                  <c:v>2.02</c:v>
                </c:pt>
                <c:pt idx="4">
                  <c:v>#N/A</c:v>
                </c:pt>
                <c:pt idx="5">
                  <c:v>1.69</c:v>
                </c:pt>
                <c:pt idx="6">
                  <c:v>#N/A</c:v>
                </c:pt>
                <c:pt idx="7">
                  <c:v>1.22</c:v>
                </c:pt>
                <c:pt idx="8">
                  <c:v>#N/A</c:v>
                </c:pt>
                <c:pt idx="9">
                  <c:v>0.61</c:v>
                </c:pt>
              </c:numCache>
            </c:numRef>
          </c:val>
          <c:extLst>
            <c:ext xmlns:c16="http://schemas.microsoft.com/office/drawing/2014/chart" uri="{C3380CC4-5D6E-409C-BE32-E72D297353CC}">
              <c16:uniqueId val="{00000004-7D19-489B-BA07-FF1F2D90B2A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0.76</c:v>
                </c:pt>
                <c:pt idx="2">
                  <c:v>#N/A</c:v>
                </c:pt>
                <c:pt idx="3">
                  <c:v>0.65</c:v>
                </c:pt>
                <c:pt idx="4">
                  <c:v>#N/A</c:v>
                </c:pt>
                <c:pt idx="5">
                  <c:v>0.84</c:v>
                </c:pt>
                <c:pt idx="6">
                  <c:v>#N/A</c:v>
                </c:pt>
                <c:pt idx="7">
                  <c:v>0.79</c:v>
                </c:pt>
                <c:pt idx="8">
                  <c:v>#N/A</c:v>
                </c:pt>
                <c:pt idx="9">
                  <c:v>1.84</c:v>
                </c:pt>
              </c:numCache>
            </c:numRef>
          </c:val>
          <c:extLst>
            <c:ext xmlns:c16="http://schemas.microsoft.com/office/drawing/2014/chart" uri="{C3380CC4-5D6E-409C-BE32-E72D297353CC}">
              <c16:uniqueId val="{00000005-7D19-489B-BA07-FF1F2D90B2A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2.73</c:v>
                </c:pt>
                <c:pt idx="2">
                  <c:v>#N/A</c:v>
                </c:pt>
                <c:pt idx="3">
                  <c:v>1.46</c:v>
                </c:pt>
                <c:pt idx="4">
                  <c:v>#N/A</c:v>
                </c:pt>
                <c:pt idx="5">
                  <c:v>2.48</c:v>
                </c:pt>
                <c:pt idx="6">
                  <c:v>#N/A</c:v>
                </c:pt>
                <c:pt idx="7">
                  <c:v>2.98</c:v>
                </c:pt>
                <c:pt idx="8">
                  <c:v>#N/A</c:v>
                </c:pt>
                <c:pt idx="9">
                  <c:v>2.66</c:v>
                </c:pt>
              </c:numCache>
            </c:numRef>
          </c:val>
          <c:extLst>
            <c:ext xmlns:c16="http://schemas.microsoft.com/office/drawing/2014/chart" uri="{C3380CC4-5D6E-409C-BE32-E72D297353CC}">
              <c16:uniqueId val="{00000006-7D19-489B-BA07-FF1F2D90B2A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8.66</c:v>
                </c:pt>
                <c:pt idx="2">
                  <c:v>#N/A</c:v>
                </c:pt>
                <c:pt idx="3">
                  <c:v>7.48</c:v>
                </c:pt>
                <c:pt idx="4">
                  <c:v>#N/A</c:v>
                </c:pt>
                <c:pt idx="5">
                  <c:v>7.39</c:v>
                </c:pt>
                <c:pt idx="6">
                  <c:v>#N/A</c:v>
                </c:pt>
                <c:pt idx="7">
                  <c:v>6.87</c:v>
                </c:pt>
                <c:pt idx="8">
                  <c:v>#N/A</c:v>
                </c:pt>
                <c:pt idx="9">
                  <c:v>6.97</c:v>
                </c:pt>
              </c:numCache>
            </c:numRef>
          </c:val>
          <c:extLst>
            <c:ext xmlns:c16="http://schemas.microsoft.com/office/drawing/2014/chart" uri="{C3380CC4-5D6E-409C-BE32-E72D297353CC}">
              <c16:uniqueId val="{00000007-7D19-489B-BA07-FF1F2D90B2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7.62</c:v>
                </c:pt>
                <c:pt idx="2">
                  <c:v>#N/A</c:v>
                </c:pt>
                <c:pt idx="3">
                  <c:v>8.7799999999999994</c:v>
                </c:pt>
                <c:pt idx="4">
                  <c:v>#N/A</c:v>
                </c:pt>
                <c:pt idx="5">
                  <c:v>7.4</c:v>
                </c:pt>
                <c:pt idx="6">
                  <c:v>#N/A</c:v>
                </c:pt>
                <c:pt idx="7">
                  <c:v>8.6</c:v>
                </c:pt>
                <c:pt idx="8">
                  <c:v>#N/A</c:v>
                </c:pt>
                <c:pt idx="9">
                  <c:v>7.39</c:v>
                </c:pt>
              </c:numCache>
            </c:numRef>
          </c:val>
          <c:extLst>
            <c:ext xmlns:c16="http://schemas.microsoft.com/office/drawing/2014/chart" uri="{C3380CC4-5D6E-409C-BE32-E72D297353CC}">
              <c16:uniqueId val="{00000008-7D19-489B-BA07-FF1F2D90B2A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17.89</c:v>
                </c:pt>
                <c:pt idx="2">
                  <c:v>#N/A</c:v>
                </c:pt>
                <c:pt idx="3">
                  <c:v>16.53</c:v>
                </c:pt>
                <c:pt idx="4">
                  <c:v>#N/A</c:v>
                </c:pt>
                <c:pt idx="5">
                  <c:v>14.84</c:v>
                </c:pt>
                <c:pt idx="6">
                  <c:v>#N/A</c:v>
                </c:pt>
                <c:pt idx="7">
                  <c:v>11.45</c:v>
                </c:pt>
                <c:pt idx="8">
                  <c:v>#N/A</c:v>
                </c:pt>
                <c:pt idx="9">
                  <c:v>9.74</c:v>
                </c:pt>
              </c:numCache>
            </c:numRef>
          </c:val>
          <c:extLst>
            <c:ext xmlns:c16="http://schemas.microsoft.com/office/drawing/2014/chart" uri="{C3380CC4-5D6E-409C-BE32-E72D297353CC}">
              <c16:uniqueId val="{00000009-7D19-489B-BA07-FF1F2D90B2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7105</c:v>
                </c:pt>
                <c:pt idx="5">
                  <c:v>6865</c:v>
                </c:pt>
                <c:pt idx="8">
                  <c:v>6950</c:v>
                </c:pt>
                <c:pt idx="11">
                  <c:v>7128</c:v>
                </c:pt>
                <c:pt idx="14">
                  <c:v>7078</c:v>
                </c:pt>
              </c:numCache>
            </c:numRef>
          </c:val>
          <c:extLst>
            <c:ext xmlns:c16="http://schemas.microsoft.com/office/drawing/2014/chart" uri="{C3380CC4-5D6E-409C-BE32-E72D297353CC}">
              <c16:uniqueId val="{00000000-6042-46A4-9DA7-4824F71473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42-46A4-9DA7-4824F71473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129</c:v>
                </c:pt>
                <c:pt idx="3">
                  <c:v>146</c:v>
                </c:pt>
                <c:pt idx="6">
                  <c:v>132</c:v>
                </c:pt>
                <c:pt idx="9">
                  <c:v>135</c:v>
                </c:pt>
                <c:pt idx="12">
                  <c:v>176</c:v>
                </c:pt>
              </c:numCache>
            </c:numRef>
          </c:val>
          <c:extLst>
            <c:ext xmlns:c16="http://schemas.microsoft.com/office/drawing/2014/chart" uri="{C3380CC4-5D6E-409C-BE32-E72D297353CC}">
              <c16:uniqueId val="{00000002-6042-46A4-9DA7-4824F71473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42-46A4-9DA7-4824F71473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1460</c:v>
                </c:pt>
                <c:pt idx="3">
                  <c:v>1456</c:v>
                </c:pt>
                <c:pt idx="6">
                  <c:v>1523</c:v>
                </c:pt>
                <c:pt idx="9">
                  <c:v>1362</c:v>
                </c:pt>
                <c:pt idx="12">
                  <c:v>1099</c:v>
                </c:pt>
              </c:numCache>
            </c:numRef>
          </c:val>
          <c:extLst>
            <c:ext xmlns:c16="http://schemas.microsoft.com/office/drawing/2014/chart" uri="{C3380CC4-5D6E-409C-BE32-E72D297353CC}">
              <c16:uniqueId val="{00000004-6042-46A4-9DA7-4824F71473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42-46A4-9DA7-4824F71473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42-46A4-9DA7-4824F71473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6046</c:v>
                </c:pt>
                <c:pt idx="3">
                  <c:v>5610</c:v>
                </c:pt>
                <c:pt idx="6">
                  <c:v>5340</c:v>
                </c:pt>
                <c:pt idx="9">
                  <c:v>5114</c:v>
                </c:pt>
                <c:pt idx="12">
                  <c:v>5118</c:v>
                </c:pt>
              </c:numCache>
            </c:numRef>
          </c:val>
          <c:extLst>
            <c:ext xmlns:c16="http://schemas.microsoft.com/office/drawing/2014/chart" uri="{C3380CC4-5D6E-409C-BE32-E72D297353CC}">
              <c16:uniqueId val="{00000007-6042-46A4-9DA7-4824F71473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530</c:v>
                </c:pt>
                <c:pt idx="2">
                  <c:v>#N/A</c:v>
                </c:pt>
                <c:pt idx="3">
                  <c:v>#N/A</c:v>
                </c:pt>
                <c:pt idx="4">
                  <c:v>347</c:v>
                </c:pt>
                <c:pt idx="5">
                  <c:v>#N/A</c:v>
                </c:pt>
                <c:pt idx="6">
                  <c:v>#N/A</c:v>
                </c:pt>
                <c:pt idx="7">
                  <c:v>45</c:v>
                </c:pt>
                <c:pt idx="8">
                  <c:v>#N/A</c:v>
                </c:pt>
                <c:pt idx="9">
                  <c:v>#N/A</c:v>
                </c:pt>
                <c:pt idx="10">
                  <c:v>-517</c:v>
                </c:pt>
                <c:pt idx="11">
                  <c:v>#N/A</c:v>
                </c:pt>
                <c:pt idx="12">
                  <c:v>#N/A</c:v>
                </c:pt>
                <c:pt idx="13">
                  <c:v>-685</c:v>
                </c:pt>
                <c:pt idx="14">
                  <c:v>#N/A</c:v>
                </c:pt>
              </c:numCache>
            </c:numRef>
          </c:val>
          <c:smooth val="0"/>
          <c:extLst>
            <c:ext xmlns:c16="http://schemas.microsoft.com/office/drawing/2014/chart" uri="{C3380CC4-5D6E-409C-BE32-E72D297353CC}">
              <c16:uniqueId val="{00000008-6042-46A4-9DA7-4824F71473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60199</c:v>
                </c:pt>
                <c:pt idx="5">
                  <c:v>60255</c:v>
                </c:pt>
                <c:pt idx="8">
                  <c:v>61243</c:v>
                </c:pt>
                <c:pt idx="11">
                  <c:v>61164</c:v>
                </c:pt>
                <c:pt idx="14">
                  <c:v>61527</c:v>
                </c:pt>
              </c:numCache>
            </c:numRef>
          </c:val>
          <c:extLst>
            <c:ext xmlns:c16="http://schemas.microsoft.com/office/drawing/2014/chart" uri="{C3380CC4-5D6E-409C-BE32-E72D297353CC}">
              <c16:uniqueId val="{00000000-C385-4AE5-A6F4-DB1C446675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21572</c:v>
                </c:pt>
                <c:pt idx="5">
                  <c:v>21922</c:v>
                </c:pt>
                <c:pt idx="8">
                  <c:v>19722</c:v>
                </c:pt>
                <c:pt idx="11">
                  <c:v>19094</c:v>
                </c:pt>
                <c:pt idx="14">
                  <c:v>18815</c:v>
                </c:pt>
              </c:numCache>
            </c:numRef>
          </c:val>
          <c:extLst>
            <c:ext xmlns:c16="http://schemas.microsoft.com/office/drawing/2014/chart" uri="{C3380CC4-5D6E-409C-BE32-E72D297353CC}">
              <c16:uniqueId val="{00000001-C385-4AE5-A6F4-DB1C446675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13804</c:v>
                </c:pt>
                <c:pt idx="5">
                  <c:v>15861</c:v>
                </c:pt>
                <c:pt idx="8">
                  <c:v>17161</c:v>
                </c:pt>
                <c:pt idx="11">
                  <c:v>18089</c:v>
                </c:pt>
                <c:pt idx="14">
                  <c:v>18914</c:v>
                </c:pt>
              </c:numCache>
            </c:numRef>
          </c:val>
          <c:extLst>
            <c:ext xmlns:c16="http://schemas.microsoft.com/office/drawing/2014/chart" uri="{C3380CC4-5D6E-409C-BE32-E72D297353CC}">
              <c16:uniqueId val="{00000002-C385-4AE5-A6F4-DB1C446675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85-4AE5-A6F4-DB1C446675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85-4AE5-A6F4-DB1C446675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3169</c:v>
                </c:pt>
                <c:pt idx="12">
                  <c:v>3663</c:v>
                </c:pt>
              </c:numCache>
            </c:numRef>
          </c:val>
          <c:extLst>
            <c:ext xmlns:c16="http://schemas.microsoft.com/office/drawing/2014/chart" uri="{C3380CC4-5D6E-409C-BE32-E72D297353CC}">
              <c16:uniqueId val="{00000005-C385-4AE5-A6F4-DB1C446675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9381</c:v>
                </c:pt>
                <c:pt idx="3">
                  <c:v>8792</c:v>
                </c:pt>
                <c:pt idx="6">
                  <c:v>8567</c:v>
                </c:pt>
                <c:pt idx="9">
                  <c:v>8314</c:v>
                </c:pt>
                <c:pt idx="12">
                  <c:v>7796</c:v>
                </c:pt>
              </c:numCache>
            </c:numRef>
          </c:val>
          <c:extLst>
            <c:ext xmlns:c16="http://schemas.microsoft.com/office/drawing/2014/chart" uri="{C3380CC4-5D6E-409C-BE32-E72D297353CC}">
              <c16:uniqueId val="{00000006-C385-4AE5-A6F4-DB1C446675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85-4AE5-A6F4-DB1C446675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22595</c:v>
                </c:pt>
                <c:pt idx="3">
                  <c:v>21827</c:v>
                </c:pt>
                <c:pt idx="6">
                  <c:v>20254</c:v>
                </c:pt>
                <c:pt idx="9">
                  <c:v>18867</c:v>
                </c:pt>
                <c:pt idx="12">
                  <c:v>18177</c:v>
                </c:pt>
              </c:numCache>
            </c:numRef>
          </c:val>
          <c:extLst>
            <c:ext xmlns:c16="http://schemas.microsoft.com/office/drawing/2014/chart" uri="{C3380CC4-5D6E-409C-BE32-E72D297353CC}">
              <c16:uniqueId val="{00000008-C385-4AE5-A6F4-DB1C446675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1574</c:v>
                </c:pt>
                <c:pt idx="3">
                  <c:v>1333</c:v>
                </c:pt>
                <c:pt idx="6">
                  <c:v>1694</c:v>
                </c:pt>
                <c:pt idx="9">
                  <c:v>1567</c:v>
                </c:pt>
                <c:pt idx="12">
                  <c:v>1397</c:v>
                </c:pt>
              </c:numCache>
            </c:numRef>
          </c:val>
          <c:extLst>
            <c:ext xmlns:c16="http://schemas.microsoft.com/office/drawing/2014/chart" uri="{C3380CC4-5D6E-409C-BE32-E72D297353CC}">
              <c16:uniqueId val="{00000009-C385-4AE5-A6F4-DB1C446675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51352</c:v>
                </c:pt>
                <c:pt idx="3">
                  <c:v>49114</c:v>
                </c:pt>
                <c:pt idx="6">
                  <c:v>47583</c:v>
                </c:pt>
                <c:pt idx="9">
                  <c:v>44992</c:v>
                </c:pt>
                <c:pt idx="12">
                  <c:v>42979</c:v>
                </c:pt>
              </c:numCache>
            </c:numRef>
          </c:val>
          <c:extLst>
            <c:ext xmlns:c16="http://schemas.microsoft.com/office/drawing/2014/chart" uri="{C3380CC4-5D6E-409C-BE32-E72D297353CC}">
              <c16:uniqueId val="{0000000A-C385-4AE5-A6F4-DB1C446675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85-4AE5-A6F4-DB1C446675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9031</c:v>
                </c:pt>
                <c:pt idx="1">
                  <c:v>8762</c:v>
                </c:pt>
                <c:pt idx="2">
                  <c:v>9569</c:v>
                </c:pt>
              </c:numCache>
            </c:numRef>
          </c:val>
          <c:extLst>
            <c:ext xmlns:c16="http://schemas.microsoft.com/office/drawing/2014/chart" uri="{C3380CC4-5D6E-409C-BE32-E72D297353CC}">
              <c16:uniqueId val="{00000000-597D-426F-98F5-1A59F60E76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96</c:v>
                </c:pt>
                <c:pt idx="1">
                  <c:v>53</c:v>
                </c:pt>
                <c:pt idx="2">
                  <c:v>40</c:v>
                </c:pt>
              </c:numCache>
            </c:numRef>
          </c:val>
          <c:extLst>
            <c:ext xmlns:c16="http://schemas.microsoft.com/office/drawing/2014/chart" uri="{C3380CC4-5D6E-409C-BE32-E72D297353CC}">
              <c16:uniqueId val="{00000001-597D-426F-98F5-1A59F60E76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7064</c:v>
                </c:pt>
                <c:pt idx="1">
                  <c:v>7947</c:v>
                </c:pt>
                <c:pt idx="2">
                  <c:v>8617</c:v>
                </c:pt>
              </c:numCache>
            </c:numRef>
          </c:val>
          <c:extLst>
            <c:ext xmlns:c16="http://schemas.microsoft.com/office/drawing/2014/chart" uri="{C3380CC4-5D6E-409C-BE32-E72D297353CC}">
              <c16:uniqueId val="{00000002-597D-426F-98F5-1A59F60E76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{E4C38A9B-C367-4162-83BE-3B752056B964}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EAF-4B86-ACD3-77679E3605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{9389D91B-CD7D-4637-A5CE-14443A04A0AB}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AF-4B86-ACD3-77679E3605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{EBBFAAE5-FEBE-4FB6-BA0A-636DD11EF7C4}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AF-4B86-ACD3-77679E3605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{1C4CCF70-CC4F-43E6-BFFE-92A3454A263A}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AF-4B86-ACD3-77679E3605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{D1E6AC06-F7F1-46A4-B5DE-B8250076BADD}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AF-4B86-ACD3-77679E36059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{2F4D768C-E44F-4F76-B460-59BDA80DD42C}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EAF-4B86-ACD3-77679E36059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{D9E58B8C-B4FF-4C1A-B22C-69B0023B2754}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EAF-4B86-ACD3-77679E36059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{FEB1705E-34EF-45BA-A2D0-54582D6D66F1}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EAF-4B86-ACD3-77679E36059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{17591906-27F0-4224-A8BC-E498AE848B60}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EAF-4B86-ACD3-77679E3605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49.6</c:v>
                </c:pt>
                <c:pt idx="24">
                  <c:v>50.4</c:v>
                </c:pt>
                <c:pt idx="32">
                  <c:v>51.6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EAF-4B86-ACD3-77679E3605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{E25BE4EB-3E82-4FD3-B228-EA8B9C5379FA}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EAF-4B86-ACD3-77679E3605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{B573794E-7176-4312-8C81-8968F8D7B190}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AF-4B86-ACD3-77679E3605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{4868B4F4-F2B1-4A9A-A48A-6EFF95AE56FC}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AF-4B86-ACD3-77679E3605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{18BD8064-6BD3-496A-AF52-971B366AE5CA}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AF-4B86-ACD3-77679E3605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{065E4A9B-4E97-4B79-8000-E0765469443A}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AF-4B86-ACD3-77679E36059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{579F3158-232F-4613-8F29-CB26675651A6}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EAF-4B86-ACD3-77679E36059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{345AC08E-25A5-4264-A997-5C18A0949548}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EAF-4B86-ACD3-77679E36059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{45F5E8AC-ABF1-49AA-A56A-CBC142AC9653}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EAF-4B86-ACD3-77679E36059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{DC27140F-2E3D-4E21-840A-8E168F14C56A}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EAF-4B86-ACD3-77679E3605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57.7</c:v>
                </c:pt>
                <c:pt idx="32">
                  <c:v>57.1</c:v>
                </c:pt>
              </c:numCache>
            </c:numRef>
          </c:xVal>
          <c:yVal>
            <c:numRef>
              <c:f>公会計指標分析・財政指標組合せ分析表!$BP$55:$DC$55</c:f>
              <c:numCache>
                <c:formatCode>#,##0.0;"▲ "#,##0.0</c:formatCode>
                <c:ptCount val="40"/>
                <c:pt idx="16">
                  <c:v>24.1</c:v>
                </c:pt>
                <c:pt idx="24">
                  <c:v>20.100000000000001</c:v>
                </c:pt>
                <c:pt idx="32">
                  <c:v>16</c:v>
                </c:pt>
              </c:numCache>
            </c:numRef>
          </c:yVal>
          <c:smooth val="0"/>
          <c:extLst>
            <c:ext xmlns:c16="http://schemas.microsoft.com/office/drawing/2014/chart" uri="{C3380CC4-5D6E-409C-BE32-E72D297353CC}">
              <c16:uniqueId val="{00000013-AEAF-4B86-ACD3-77679E360597}"/>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{9F98021B-4F0A-4DE7-A3BD-2EAD4D22E4E4}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6DD-4C29-A5A6-2B35F69BA6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{16C23F6D-9620-412B-857E-7EFF41016607}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DD-4C29-A5A6-2B35F69BA6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{3C0A568C-ECBC-4872-9845-218BD4035CE8}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DD-4C29-A5A6-2B35F69BA6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{0D478CBA-693B-4B7C-834D-82CBFD12195D}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DD-4C29-A5A6-2B35F69BA6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{16FFE1AA-54AF-4CBB-9B8D-AD5A150E9686}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DD-4C29-A5A6-2B35F69BA6B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{7E45FB2A-DF04-4F3C-9F99-00D7C363B37F}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6DD-4C29-A5A6-2B35F69BA6B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{905F9BA0-D76F-485A-9B1B-DE2EF6855DEF}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6DD-4C29-A5A6-2B35F69BA6B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{D22C160F-44D7-48B1-8231-C27C09BED8C7}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6DD-4C29-A5A6-2B35F69BA6B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{D8D88054-0C69-4285-88B6-40F0D9ED8E85}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6DD-4C29-A5A6-2B35F69BA6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2.1</c:v>
                </c:pt>
                <c:pt idx="16">
                  <c:v>0.9</c:v>
                </c:pt>
                <c:pt idx="24">
                  <c:v>-0.1</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6DD-4C29-A5A6-2B35F69BA6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{2D5488D8-657E-428C-BDFC-88E9863316FD}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6DD-4C29-A5A6-2B35F69BA6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{94CDD254-D77D-4073-B005-74C5C4958CF7}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DD-4C29-A5A6-2B35F69BA6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{DA7F6267-E616-461B-B215-83CE4B28FBC2}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DD-4C29-A5A6-2B35F69BA6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{BDBDC4F8-8678-46E6-8C9D-46D45F1C6197}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DD-4C29-A5A6-2B35F69BA6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{F687B988-1497-46CD-BADE-D51CFFC10DDE}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DD-4C29-A5A6-2B35F69BA6B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{1892B480-897B-4983-93E2-B482BD22ECB8}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6DD-4C29-A5A6-2B35F69BA6B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{CE59FFCD-C983-4E47-ADE1-E72B2B22E280}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6DD-4C29-A5A6-2B35F69BA6B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{E7FC321C-6FF7-41E0-BE7D-AAA928499AA9}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6DD-4C29-A5A6-2B35F69BA6B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{8B631F46-241F-4FF7-9E15-C467D8F410A5}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6DD-4C29-A5A6-2B35F69BA6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5.8</c:v>
                </c:pt>
                <c:pt idx="16">
                  <c:v>6</c:v>
                </c:pt>
                <c:pt idx="24">
                  <c:v>5.8</c:v>
                </c:pt>
                <c:pt idx="32">
                  <c:v>5.3</c:v>
                </c:pt>
              </c:numCache>
            </c:numRef>
          </c:xVal>
          <c:yVal>
            <c:numRef>
              <c:f>公会計指標分析・財政指標組合せ分析表!$BP$77:$DC$77</c:f>
              <c:numCache>
                <c:formatCode>#,##0.0;"▲ "#,##0.0</c:formatCode>
                <c:ptCount val="40"/>
                <c:pt idx="0">
                  <c:v>0</c:v>
                </c:pt>
                <c:pt idx="8">
                  <c:v>13.7</c:v>
                </c:pt>
                <c:pt idx="16">
                  <c:v>24.1</c:v>
                </c:pt>
                <c:pt idx="24">
                  <c:v>20.100000000000001</c:v>
                </c:pt>
                <c:pt idx="32">
                  <c:v>16</c:v>
                </c:pt>
              </c:numCache>
            </c:numRef>
          </c:yVal>
          <c:smooth val="0"/>
          <c:extLst>
            <c:ext xmlns:c16="http://schemas.microsoft.com/office/drawing/2014/chart" uri="{C3380CC4-5D6E-409C-BE32-E72D297353CC}">
              <c16:uniqueId val="{00000013-C6DD-4C29-A5A6-2B35F69BA6B2}"/>
            </c:ext>
          </c:extLst>
        </c:ser>
        <c:dLbls>
          <c:showLegendKey val="0"/>
          <c:showVal val="1"/>
          <c:showCatName val="0"/>
          <c:showSerName val="0"/>
          <c:showPercent val="0"/>
          <c:showBubbleSize val="0"/>
        </c:dLbls>
        <c:axId val="84219776"/>
        <c:axId val="84234240"/>
      </c:scatterChart>
      <c:valAx>
        <c:axId val="84219776"/>
        <c:scaling>
          <c:orientation val="minMax"/>
          <c:max val="6.1"/>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元利償還金等（Ａ）は、公営企業債の元利償還金に対する繰入金が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263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百万円減少したことにより、総額では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また、算入公債費等（Ｂ）は、住宅使用料の減少に伴う特定財源の減などにより、総額で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全体として、実質公債費比率の分子は、対前年度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将来負担額（Ａ）は、平成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年度決算と比較すると、総額で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2,897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百万円減少した。これは、設立法人等の負債額等負担見込額で、土地開発公社の工事費に係る借入などにより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494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百万円増加したものの、一般会計等に係る地方債の現在高で、過去からの新規借入額の抑制や繰上償還の実施などにより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2,013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百万円、公営企業債等繰入見込額で、各公営企業会計の地方債現在高の減により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690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また、充当可能財源等（Ｂ）は、充当可能基金が、財政調整基金や文化施設整備基金などで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825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百万円増加したことなどにより、総額では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909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全体として、将来負担比率の分子は、対前年度で減少となった。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百万円の増。これは、財政調整基金が対前年度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百万円の増、その他特定目的基金として、文化施設の建設等のための文化施設整備基金へ、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百万円積み立てたことなどによる。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後述のとおり。</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　　　：公共施設整備事業に充当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まちづくり振興基金　　：合併を契機としたまちづくり推進事業に充当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文化施設整備基金　　　：文化施設整備事業に充当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職員退職手当基金　　　：退職手当に充当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子ども・子育て応援基金：子ども・子育て応援事業に充当　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百万円の増。文化施設整備基金に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百万円積み立てたことなどによる。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その他特定目的基金残高については、公共施設整備基金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百万円を始め、まちづくり振興基金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百万円、文化施設整備基金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などである。それぞれ、設置の目的に沿って積立て及び取崩しを行っており、特に公共施設整備基金については、ファシリティマネジメント事業を今後推進していく中で、長寿命化計画等により必要となる一般財源に対し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百万円充当するといった具体的な数値を示し、事業の実施に伴い計画的に取崩しを予定しており、決算状況をみる中で今後の積立額を検討していく。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百万円の増。財源の年度間調整として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百万円取り崩したが、地方財政法に基づく歳計剰余金分として、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％を残高目安とし、財源の年度間調整に活用をしており、平成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百万円は、標準財政規模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38,767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％となっている。今後についても、大幅な税収減や災害時の迅速な対応のための資金として、現在の積立て方針を継続する中で活用していく。なお、標準財政規模の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％については、財政再生基準に示される財政再建団体への転落条件となっている実質収支比率マイナス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％を根拠としており、赤字決算を回避し、財政再建団体への転落を防止するために必要な額を積立てておくべきと考えている。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百万円の減。公債費負担の軽減を図るために金融機関と協議し、繰上償還ができるようになったので、財源として取り崩した。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公債費負担の軽減を図るための繰上償還時に、適宜財源として取り崩す。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186,454
180,258
161.14
65,755,239
62,705,093
2,869,867
38,767,362
42,979,257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有形固定資産減価償却率は、全国平均及び愛知県平均を下回っている。</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これは公共施設の改良や更新をすることにより相対的に老朽化を抑制していることが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といえ</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清掃工場Ｂ棟基幹的設備改良工事や小学校普通教室空調設備設置工事等が完了するなど</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施設の改良・更新を</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行っている。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72" name="直線コネクタ 71"/>
        <xdr:cNvCxnSpPr/>
      </xdr:nvCxnSpPr>
      <xdr:spPr>
        <a:xfrm flipV="1">
          <a:off x="4760595" y="5510742"/>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3"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4" name="直線コネクタ 73"/>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5"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6" name="直線コネクタ 75"/>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22454</xdr:rowOff>
    </xdr:from>
    <xdr:ext cx="405111" cy="259045"/>
    <xdr:sp macro="" textlink="">
      <xdr:nvSpPr>
        <xdr:cNvPr id="77" name="有形固定資産減価償却率平均値テキスト"/>
        <xdr:cNvSpPr txBox="1"/>
      </xdr:nvSpPr>
      <xdr:spPr>
        <a:xfrm>
          <a:off x="4813300" y="5937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8" name="フローチャート: 判断 77"/>
        <xdr:cNvSpPr/>
      </xdr:nvSpPr>
      <xdr:spPr>
        <a:xfrm>
          <a:off x="47117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9" name="フローチャート: 判断 78"/>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0" name="フローチャート: 判断 79"/>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108797</xdr:rowOff>
    </xdr:from>
    <xdr:to>
      <xdr:col>11</xdr:col>
      <xdr:colOff>187325</xdr:colOff>
      <xdr:row>33</xdr:row>
      <xdr:rowOff>38947</xdr:rowOff>
    </xdr:to>
    <xdr:sp macro="" textlink="">
      <xdr:nvSpPr>
        <xdr:cNvPr id="81" name="フローチャート: 判断 80"/>
        <xdr:cNvSpPr/>
      </xdr:nvSpPr>
      <xdr:spPr>
        <a:xfrm>
          <a:off x="2476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87" name="楕円 86"/>
        <xdr:cNvSpPr/>
      </xdr:nvSpPr>
      <xdr:spPr>
        <a:xfrm>
          <a:off x="4711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8" name="有形固定資産減価償却率該当値テキスト"/>
        <xdr:cNvSpPr txBox="1"/>
      </xdr:nvSpPr>
      <xdr:spPr>
        <a:xfrm>
          <a:off x="48133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9" name="楕円 88"/>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120015</xdr:rowOff>
    </xdr:to>
    <xdr:cxnSp macro="">
      <xdr:nvCxnSpPr>
        <xdr:cNvPr id="90" name="直線コネクタ 89"/>
        <xdr:cNvCxnSpPr/>
      </xdr:nvCxnSpPr>
      <xdr:spPr>
        <a:xfrm flipV="1">
          <a:off x="4051300" y="633476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98002</xdr:rowOff>
    </xdr:from>
    <xdr:to>
      <xdr:col>15</xdr:col>
      <xdr:colOff>187325</xdr:colOff>
      <xdr:row>33</xdr:row>
      <xdr:rowOff>28152</xdr:rowOff>
    </xdr:to>
    <xdr:sp macro="" textlink="">
      <xdr:nvSpPr>
        <xdr:cNvPr id="91" name="楕円 90"/>
        <xdr:cNvSpPr/>
      </xdr:nvSpPr>
      <xdr:spPr>
        <a:xfrm>
          <a:off x="3238500" y="63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120015</xdr:rowOff>
    </xdr:from>
    <xdr:to>
      <xdr:col>19</xdr:col>
      <xdr:colOff>136525</xdr:colOff>
      <xdr:row>32</xdr:row>
      <xdr:rowOff>148802</xdr:rowOff>
    </xdr:to>
    <xdr:cxnSp macro="">
      <xdr:nvCxnSpPr>
        <xdr:cNvPr id="92" name="直線コネクタ 91"/>
        <xdr:cNvCxnSpPr/>
      </xdr:nvCxnSpPr>
      <xdr:spPr>
        <a:xfrm flipV="1">
          <a:off x="3289300" y="637794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3"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4"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55474</xdr:rowOff>
    </xdr:from>
    <xdr:ext cx="405111" cy="259045"/>
    <xdr:sp macro="" textlink="">
      <xdr:nvSpPr>
        <xdr:cNvPr id="95" name="n_3aveValue有形固定資産減価償却率"/>
        <xdr:cNvSpPr txBox="1"/>
      </xdr:nvSpPr>
      <xdr:spPr>
        <a:xfrm>
          <a:off x="2324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6" name="n_1mainValue有形固定資産減価償却率"/>
        <xdr:cNvSpPr txBox="1"/>
      </xdr:nvSpPr>
      <xdr:spPr>
        <a:xfrm>
          <a:off x="383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19279</xdr:rowOff>
    </xdr:from>
    <xdr:ext cx="405111" cy="259045"/>
    <xdr:sp macro="" textlink="">
      <xdr:nvSpPr>
        <xdr:cNvPr id="97" name="n_2mainValue有形固定資産減価償却率"/>
        <xdr:cNvSpPr txBox="1"/>
      </xdr:nvSpPr>
      <xdr:spPr>
        <a:xfrm>
          <a:off x="3086744" y="644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年度の債務償還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、全国平均及び愛知県平均を下回っている。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は、過去からの地方債の繰上償還の実施や借入額の抑制を進めていることが要因である。今後も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市債残高の減少に努めていく。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4" name="テキスト ボックス 12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28" name="直線コネクタ 127"/>
        <xdr:cNvCxnSpPr/>
      </xdr:nvCxnSpPr>
      <xdr:spPr>
        <a:xfrm flipV="1">
          <a:off x="14793595" y="5388964"/>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31" name="債務償還比率最大値テキスト"/>
        <xdr:cNvSpPr txBox="1"/>
      </xdr:nvSpPr>
      <xdr:spPr>
        <a:xfrm>
          <a:off x="14846300" y="5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32" name="直線コネクタ 131"/>
        <xdr:cNvCxnSpPr/>
      </xdr:nvCxnSpPr>
      <xdr:spPr>
        <a:xfrm>
          <a:off x="14706600" y="5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46989</xdr:rowOff>
    </xdr:from>
    <xdr:ext cx="469744" cy="259045"/>
    <xdr:sp macro="" textlink="">
      <xdr:nvSpPr>
        <xdr:cNvPr id="133" name="債務償還比率平均値テキスト"/>
        <xdr:cNvSpPr txBox="1"/>
      </xdr:nvSpPr>
      <xdr:spPr>
        <a:xfrm>
          <a:off x="14846300" y="5790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34" name="フローチャート: 判断 133"/>
        <xdr:cNvSpPr/>
      </xdr:nvSpPr>
      <xdr:spPr>
        <a:xfrm>
          <a:off x="14744700" y="5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35" name="フローチャート: 判断 134"/>
        <xdr:cNvSpPr/>
      </xdr:nvSpPr>
      <xdr:spPr>
        <a:xfrm>
          <a:off x="14033500" y="590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50401</xdr:rowOff>
    </xdr:from>
    <xdr:to>
      <xdr:col>76</xdr:col>
      <xdr:colOff>73025</xdr:colOff>
      <xdr:row>32</xdr:row>
      <xdr:rowOff>152001</xdr:rowOff>
    </xdr:to>
    <xdr:sp macro="" textlink="">
      <xdr:nvSpPr>
        <xdr:cNvPr id="141" name="楕円 140"/>
        <xdr:cNvSpPr/>
      </xdr:nvSpPr>
      <xdr:spPr>
        <a:xfrm>
          <a:off x="14744700" y="63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28828</xdr:rowOff>
    </xdr:from>
    <xdr:ext cx="469744" cy="259045"/>
    <xdr:sp macro="" textlink="">
      <xdr:nvSpPr>
        <xdr:cNvPr id="142" name="債務償還比率該当値テキスト"/>
        <xdr:cNvSpPr txBox="1"/>
      </xdr:nvSpPr>
      <xdr:spPr>
        <a:xfrm>
          <a:off x="14846300" y="62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26806</xdr:rowOff>
    </xdr:from>
    <xdr:to>
      <xdr:col>72</xdr:col>
      <xdr:colOff>123825</xdr:colOff>
      <xdr:row>32</xdr:row>
      <xdr:rowOff>128406</xdr:rowOff>
    </xdr:to>
    <xdr:sp macro="" textlink="">
      <xdr:nvSpPr>
        <xdr:cNvPr id="143" name="楕円 142"/>
        <xdr:cNvSpPr/>
      </xdr:nvSpPr>
      <xdr:spPr>
        <a:xfrm>
          <a:off x="14033500" y="62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77606</xdr:rowOff>
    </xdr:from>
    <xdr:to>
      <xdr:col>76</xdr:col>
      <xdr:colOff>22225</xdr:colOff>
      <xdr:row>32</xdr:row>
      <xdr:rowOff>101201</xdr:rowOff>
    </xdr:to>
    <xdr:cxnSp macro="">
      <xdr:nvCxnSpPr>
        <xdr:cNvPr id="144" name="直線コネクタ 143"/>
        <xdr:cNvCxnSpPr/>
      </xdr:nvCxnSpPr>
      <xdr:spPr>
        <a:xfrm>
          <a:off x="14084300" y="6335531"/>
          <a:ext cx="7112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106153</xdr:rowOff>
    </xdr:from>
    <xdr:ext cx="469744" cy="259045"/>
    <xdr:sp macro="" textlink="">
      <xdr:nvSpPr>
        <xdr:cNvPr id="145" name="n_1aveValue債務償還比率"/>
        <xdr:cNvSpPr txBox="1"/>
      </xdr:nvSpPr>
      <xdr:spPr>
        <a:xfrm>
          <a:off x="13836727" y="567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119533</xdr:rowOff>
    </xdr:from>
    <xdr:ext cx="469744" cy="259045"/>
    <xdr:sp macro="" textlink="">
      <xdr:nvSpPr>
        <xdr:cNvPr id="146" name="n_1mainValue債務償還比率"/>
        <xdr:cNvSpPr txBox="1"/>
      </xdr:nvSpPr>
      <xdr:spPr>
        <a:xfrm>
          <a:off x="13836727" y="637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186,454
180,258
161.14
65,755,239
62,705,093
2,869,867
38,767,362
42,979,257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2" name="【道路】&#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6" name="フローチャート: 判断 65"/>
        <xdr:cNvSpPr/>
      </xdr:nvSpPr>
      <xdr:spPr>
        <a:xfrm>
          <a:off x="196850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72" name="楕円 71"/>
        <xdr:cNvSpPr/>
      </xdr:nvSpPr>
      <xdr:spPr>
        <a:xfrm>
          <a:off x="4584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103794</xdr:rowOff>
    </xdr:from>
    <xdr:ext cx="405111" cy="259045"/>
    <xdr:sp macro="" textlink="">
      <xdr:nvSpPr>
        <xdr:cNvPr id="73" name="【道路】&#10;有形固定資産減価償却率該当値テキスト"/>
        <xdr:cNvSpPr txBox="1"/>
      </xdr:nvSpPr>
      <xdr:spPr>
        <a:xfrm>
          <a:off x="4673600" y="610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113574</xdr:rowOff>
    </xdr:from>
    <xdr:to>
      <xdr:col>20</xdr:col>
      <xdr:colOff>38100</xdr:colOff>
      <xdr:row>37</xdr:row>
      <xdr:rowOff>43724</xdr:rowOff>
    </xdr:to>
    <xdr:sp macro="" textlink="">
      <xdr:nvSpPr>
        <xdr:cNvPr id="74" name="楕円 73"/>
        <xdr:cNvSpPr/>
      </xdr:nvSpPr>
      <xdr:spPr>
        <a:xfrm>
          <a:off x="3746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131717</xdr:rowOff>
    </xdr:from>
    <xdr:to>
      <xdr:col>24</xdr:col>
      <xdr:colOff>63500</xdr:colOff>
      <xdr:row>36</xdr:row>
      <xdr:rowOff>164374</xdr:rowOff>
    </xdr:to>
    <xdr:cxnSp macro="">
      <xdr:nvCxnSpPr>
        <xdr:cNvPr id="75" name="直線コネクタ 74"/>
        <xdr:cNvCxnSpPr/>
      </xdr:nvCxnSpPr>
      <xdr:spPr>
        <a:xfrm flipV="1">
          <a:off x="3797300" y="63039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142966</xdr:rowOff>
    </xdr:from>
    <xdr:to>
      <xdr:col>15</xdr:col>
      <xdr:colOff>101600</xdr:colOff>
      <xdr:row>37</xdr:row>
      <xdr:rowOff>73116</xdr:rowOff>
    </xdr:to>
    <xdr:sp macro="" textlink="">
      <xdr:nvSpPr>
        <xdr:cNvPr id="76" name="楕円 75"/>
        <xdr:cNvSpPr/>
      </xdr:nvSpPr>
      <xdr:spPr>
        <a:xfrm>
          <a:off x="2857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164374</xdr:rowOff>
    </xdr:from>
    <xdr:to>
      <xdr:col>19</xdr:col>
      <xdr:colOff>177800</xdr:colOff>
      <xdr:row>37</xdr:row>
      <xdr:rowOff>22316</xdr:rowOff>
    </xdr:to>
    <xdr:cxnSp macro="">
      <xdr:nvCxnSpPr>
        <xdr:cNvPr id="77" name="直線コネクタ 76"/>
        <xdr:cNvCxnSpPr/>
      </xdr:nvCxnSpPr>
      <xdr:spPr>
        <a:xfrm flipV="1">
          <a:off x="2908300" y="63365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78" name="n_1aveValue【道路】&#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85470</xdr:rowOff>
    </xdr:from>
    <xdr:ext cx="405111" cy="259045"/>
    <xdr:sp macro="" textlink="">
      <xdr:nvSpPr>
        <xdr:cNvPr id="79" name="n_2aveValue【道路】&#10;有形固定資産減価償却率"/>
        <xdr:cNvSpPr txBox="1"/>
      </xdr:nvSpPr>
      <xdr:spPr>
        <a:xfrm>
          <a:off x="2705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163121</xdr:rowOff>
    </xdr:from>
    <xdr:ext cx="405111" cy="259045"/>
    <xdr:sp macro="" textlink="">
      <xdr:nvSpPr>
        <xdr:cNvPr id="80" name="n_3aveValue【道路】&#10;有形固定資産減価償却率"/>
        <xdr:cNvSpPr txBox="1"/>
      </xdr:nvSpPr>
      <xdr:spPr>
        <a:xfrm>
          <a:off x="181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60251</xdr:rowOff>
    </xdr:from>
    <xdr:ext cx="405111" cy="259045"/>
    <xdr:sp macro="" textlink="">
      <xdr:nvSpPr>
        <xdr:cNvPr id="81" name="n_1mainValue【道路】&#10;有形固定資産減価償却率"/>
        <xdr:cNvSpPr txBox="1"/>
      </xdr:nvSpPr>
      <xdr:spPr>
        <a:xfrm>
          <a:off x="35820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2" name="n_2mainValue【道路】&#10;有形固定資産減価償却率"/>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07" name="直線コネクタ 106"/>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08" name="【道路】&#10;一人当たり延長最小値テキスト"/>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09" name="直線コネクタ 108"/>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10" name="【道路】&#10;一人当たり延長最大値テキスト"/>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11" name="直線コネクタ 110"/>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32402</xdr:rowOff>
    </xdr:from>
    <xdr:ext cx="469744" cy="259045"/>
    <xdr:sp macro="" textlink="">
      <xdr:nvSpPr>
        <xdr:cNvPr id="112" name="【道路】&#10;一人当たり延長平均値テキスト"/>
        <xdr:cNvSpPr txBox="1"/>
      </xdr:nvSpPr>
      <xdr:spPr>
        <a:xfrm>
          <a:off x="10515600" y="654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3" name="フローチャート: 判断 112"/>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4" name="フローチャート: 判断 113"/>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5" name="フローチャート: 判断 114"/>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46355</xdr:rowOff>
    </xdr:from>
    <xdr:to>
      <xdr:col>41</xdr:col>
      <xdr:colOff>101600</xdr:colOff>
      <xdr:row>39</xdr:row>
      <xdr:rowOff>147955</xdr:rowOff>
    </xdr:to>
    <xdr:sp macro="" textlink="">
      <xdr:nvSpPr>
        <xdr:cNvPr id="116" name="フローチャート: 判断 115"/>
        <xdr:cNvSpPr/>
      </xdr:nvSpPr>
      <xdr:spPr>
        <a:xfrm>
          <a:off x="7810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82042</xdr:rowOff>
    </xdr:from>
    <xdr:to>
      <xdr:col>55</xdr:col>
      <xdr:colOff>50800</xdr:colOff>
      <xdr:row>40</xdr:row>
      <xdr:rowOff>12192</xdr:rowOff>
    </xdr:to>
    <xdr:sp macro="" textlink="">
      <xdr:nvSpPr>
        <xdr:cNvPr id="122" name="楕円 121"/>
        <xdr:cNvSpPr/>
      </xdr:nvSpPr>
      <xdr:spPr>
        <a:xfrm>
          <a:off x="10426700" y="67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60469</xdr:rowOff>
    </xdr:from>
    <xdr:ext cx="469744" cy="259045"/>
    <xdr:sp macro="" textlink="">
      <xdr:nvSpPr>
        <xdr:cNvPr id="123" name="【道路】&#10;一人当たり延長該当値テキスト"/>
        <xdr:cNvSpPr txBox="1"/>
      </xdr:nvSpPr>
      <xdr:spPr>
        <a:xfrm>
          <a:off x="10515600"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79248</xdr:rowOff>
    </xdr:from>
    <xdr:to>
      <xdr:col>50</xdr:col>
      <xdr:colOff>165100</xdr:colOff>
      <xdr:row>40</xdr:row>
      <xdr:rowOff>9398</xdr:rowOff>
    </xdr:to>
    <xdr:sp macro="" textlink="">
      <xdr:nvSpPr>
        <xdr:cNvPr id="124" name="楕円 123"/>
        <xdr:cNvSpPr/>
      </xdr:nvSpPr>
      <xdr:spPr>
        <a:xfrm>
          <a:off x="9588500" y="67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130048</xdr:rowOff>
    </xdr:from>
    <xdr:to>
      <xdr:col>55</xdr:col>
      <xdr:colOff>0</xdr:colOff>
      <xdr:row>39</xdr:row>
      <xdr:rowOff>132842</xdr:rowOff>
    </xdr:to>
    <xdr:cxnSp macro="">
      <xdr:nvCxnSpPr>
        <xdr:cNvPr id="125" name="直線コネクタ 124"/>
        <xdr:cNvCxnSpPr/>
      </xdr:nvCxnSpPr>
      <xdr:spPr>
        <a:xfrm>
          <a:off x="9639300" y="6816598"/>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58928</xdr:rowOff>
    </xdr:from>
    <xdr:to>
      <xdr:col>46</xdr:col>
      <xdr:colOff>38100</xdr:colOff>
      <xdr:row>39</xdr:row>
      <xdr:rowOff>160528</xdr:rowOff>
    </xdr:to>
    <xdr:sp macro="" textlink="">
      <xdr:nvSpPr>
        <xdr:cNvPr id="126" name="楕円 125"/>
        <xdr:cNvSpPr/>
      </xdr:nvSpPr>
      <xdr:spPr>
        <a:xfrm>
          <a:off x="8699500" y="67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109728</xdr:rowOff>
    </xdr:from>
    <xdr:to>
      <xdr:col>50</xdr:col>
      <xdr:colOff>114300</xdr:colOff>
      <xdr:row>39</xdr:row>
      <xdr:rowOff>130048</xdr:rowOff>
    </xdr:to>
    <xdr:cxnSp macro="">
      <xdr:nvCxnSpPr>
        <xdr:cNvPr id="127" name="直線コネクタ 126"/>
        <xdr:cNvCxnSpPr/>
      </xdr:nvCxnSpPr>
      <xdr:spPr>
        <a:xfrm>
          <a:off x="8750300" y="6796278"/>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65041</xdr:rowOff>
    </xdr:from>
    <xdr:ext cx="534377" cy="259045"/>
    <xdr:sp macro="" textlink="">
      <xdr:nvSpPr>
        <xdr:cNvPr id="128" name="n_1aveValue【道路】&#10;一人当たり延長"/>
        <xdr:cNvSpPr txBox="1"/>
      </xdr:nvSpPr>
      <xdr:spPr>
        <a:xfrm>
          <a:off x="93594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29" name="n_2aveValue【道路】&#10;一人当たり延長"/>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164482</xdr:rowOff>
    </xdr:from>
    <xdr:ext cx="469744" cy="259045"/>
    <xdr:sp macro="" textlink="">
      <xdr:nvSpPr>
        <xdr:cNvPr id="130" name="n_3aveValue【道路】&#10;一人当たり延長"/>
        <xdr:cNvSpPr txBox="1"/>
      </xdr:nvSpPr>
      <xdr:spPr>
        <a:xfrm>
          <a:off x="7626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525</xdr:rowOff>
    </xdr:from>
    <xdr:ext cx="469744" cy="259045"/>
    <xdr:sp macro="" textlink="">
      <xdr:nvSpPr>
        <xdr:cNvPr id="131" name="n_1mainValue【道路】&#10;一人当たり延長"/>
        <xdr:cNvSpPr txBox="1"/>
      </xdr:nvSpPr>
      <xdr:spPr>
        <a:xfrm>
          <a:off x="9391727" y="685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151655</xdr:rowOff>
    </xdr:from>
    <xdr:ext cx="469744" cy="259045"/>
    <xdr:sp macro="" textlink="">
      <xdr:nvSpPr>
        <xdr:cNvPr id="132" name="n_2mainValue【道路】&#10;一人当たり延長"/>
        <xdr:cNvSpPr txBox="1"/>
      </xdr:nvSpPr>
      <xdr:spPr>
        <a:xfrm>
          <a:off x="8515427" y="68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3" name="テキスト ボックス 15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55" name="直線コネクタ 154"/>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56"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57" name="直線コネクタ 156"/>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9" name="直線コネクタ 15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60" name="【橋りょう・トンネ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1" name="フローチャート: 判断 160"/>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2" name="フローチャート: 判断 161"/>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3" name="フローチャート: 判断 162"/>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64" name="フローチャート: 判断 163"/>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70" name="楕円 169"/>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71" name="【橋りょう・トンネル】&#10;有形固定資産減価償却率該当値テキスト"/>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111506</xdr:rowOff>
    </xdr:from>
    <xdr:to>
      <xdr:col>20</xdr:col>
      <xdr:colOff>38100</xdr:colOff>
      <xdr:row>62</xdr:row>
      <xdr:rowOff>41656</xdr:rowOff>
    </xdr:to>
    <xdr:sp macro="" textlink="">
      <xdr:nvSpPr>
        <xdr:cNvPr id="172" name="楕円 171"/>
        <xdr:cNvSpPr/>
      </xdr:nvSpPr>
      <xdr:spPr>
        <a:xfrm>
          <a:off x="3746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162306</xdr:rowOff>
    </xdr:to>
    <xdr:cxnSp macro="">
      <xdr:nvCxnSpPr>
        <xdr:cNvPr id="173" name="直線コネクタ 172"/>
        <xdr:cNvCxnSpPr/>
      </xdr:nvCxnSpPr>
      <xdr:spPr>
        <a:xfrm flipV="1">
          <a:off x="3797300" y="105384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8636</xdr:rowOff>
    </xdr:from>
    <xdr:to>
      <xdr:col>15</xdr:col>
      <xdr:colOff>101600</xdr:colOff>
      <xdr:row>62</xdr:row>
      <xdr:rowOff>110236</xdr:rowOff>
    </xdr:to>
    <xdr:sp macro="" textlink="">
      <xdr:nvSpPr>
        <xdr:cNvPr id="174" name="楕円 173"/>
        <xdr:cNvSpPr/>
      </xdr:nvSpPr>
      <xdr:spPr>
        <a:xfrm>
          <a:off x="2857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162306</xdr:rowOff>
    </xdr:from>
    <xdr:to>
      <xdr:col>19</xdr:col>
      <xdr:colOff>177800</xdr:colOff>
      <xdr:row>62</xdr:row>
      <xdr:rowOff>59436</xdr:rowOff>
    </xdr:to>
    <xdr:cxnSp macro="">
      <xdr:nvCxnSpPr>
        <xdr:cNvPr id="175" name="直線コネクタ 174"/>
        <xdr:cNvCxnSpPr/>
      </xdr:nvCxnSpPr>
      <xdr:spPr>
        <a:xfrm flipV="1">
          <a:off x="2908300" y="106207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76" name="n_1aveValue【橋りょう・トンネ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62755</xdr:rowOff>
    </xdr:from>
    <xdr:ext cx="405111" cy="259045"/>
    <xdr:sp macro="" textlink="">
      <xdr:nvSpPr>
        <xdr:cNvPr id="177" name="n_2aveValue【橋りょう・トンネル】&#10;有形固定資産減価償却率"/>
        <xdr:cNvSpPr txBox="1"/>
      </xdr:nvSpPr>
      <xdr:spPr>
        <a:xfrm>
          <a:off x="27057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78" name="n_3aveValue【橋りょう・トンネル】&#10;有形固定資産減価償却率"/>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32783</xdr:rowOff>
    </xdr:from>
    <xdr:ext cx="405111" cy="259045"/>
    <xdr:sp macro="" textlink="">
      <xdr:nvSpPr>
        <xdr:cNvPr id="179" name="n_1mainValue【橋りょう・トンネル】&#10;有形固定資産減価償却率"/>
        <xdr:cNvSpPr txBox="1"/>
      </xdr:nvSpPr>
      <xdr:spPr>
        <a:xfrm>
          <a:off x="35820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101363</xdr:rowOff>
    </xdr:from>
    <xdr:ext cx="405111" cy="259045"/>
    <xdr:sp macro="" textlink="">
      <xdr:nvSpPr>
        <xdr:cNvPr id="180" name="n_2mainValue【橋りょう・トンネル】&#10;有形固定資産減価償却率"/>
        <xdr:cNvSpPr txBox="1"/>
      </xdr:nvSpPr>
      <xdr:spPr>
        <a:xfrm>
          <a:off x="2705744"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06" name="直線コネクタ 205"/>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07"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08" name="直線コネクタ 207"/>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09"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10" name="直線コネクタ 209"/>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168209</xdr:rowOff>
    </xdr:from>
    <xdr:ext cx="599010" cy="259045"/>
    <xdr:sp macro="" textlink="">
      <xdr:nvSpPr>
        <xdr:cNvPr id="211" name="【橋りょう・トンネル】&#10;一人当たり有形固定資産（償却資産）額平均値テキスト"/>
        <xdr:cNvSpPr txBox="1"/>
      </xdr:nvSpPr>
      <xdr:spPr>
        <a:xfrm>
          <a:off x="10515600" y="10626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12" name="フローチャート: 判断 211"/>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13" name="フローチャート: 判断 212"/>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14" name="フローチャート: 判断 213"/>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121261</xdr:rowOff>
    </xdr:from>
    <xdr:to>
      <xdr:col>41</xdr:col>
      <xdr:colOff>101600</xdr:colOff>
      <xdr:row>64</xdr:row>
      <xdr:rowOff>51411</xdr:rowOff>
    </xdr:to>
    <xdr:sp macro="" textlink="">
      <xdr:nvSpPr>
        <xdr:cNvPr id="215" name="フローチャート: 判断 214"/>
        <xdr:cNvSpPr/>
      </xdr:nvSpPr>
      <xdr:spPr>
        <a:xfrm>
          <a:off x="7810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89161</xdr:rowOff>
    </xdr:from>
    <xdr:to>
      <xdr:col>55</xdr:col>
      <xdr:colOff>50800</xdr:colOff>
      <xdr:row>64</xdr:row>
      <xdr:rowOff>19311</xdr:rowOff>
    </xdr:to>
    <xdr:sp macro="" textlink="">
      <xdr:nvSpPr>
        <xdr:cNvPr id="221" name="楕円 220"/>
        <xdr:cNvSpPr/>
      </xdr:nvSpPr>
      <xdr:spPr>
        <a:xfrm>
          <a:off x="10426700" y="108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4088</xdr:rowOff>
    </xdr:from>
    <xdr:ext cx="599010" cy="259045"/>
    <xdr:sp macro="" textlink="">
      <xdr:nvSpPr>
        <xdr:cNvPr id="222" name="【橋りょう・トンネル】&#10;一人当たり有形固定資産（償却資産）額該当値テキスト"/>
        <xdr:cNvSpPr txBox="1"/>
      </xdr:nvSpPr>
      <xdr:spPr>
        <a:xfrm>
          <a:off x="10515600" y="1080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88416</xdr:rowOff>
    </xdr:from>
    <xdr:to>
      <xdr:col>50</xdr:col>
      <xdr:colOff>165100</xdr:colOff>
      <xdr:row>64</xdr:row>
      <xdr:rowOff>18566</xdr:rowOff>
    </xdr:to>
    <xdr:sp macro="" textlink="">
      <xdr:nvSpPr>
        <xdr:cNvPr id="223" name="楕円 222"/>
        <xdr:cNvSpPr/>
      </xdr:nvSpPr>
      <xdr:spPr>
        <a:xfrm>
          <a:off x="9588500" y="108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139216</xdr:rowOff>
    </xdr:from>
    <xdr:to>
      <xdr:col>55</xdr:col>
      <xdr:colOff>0</xdr:colOff>
      <xdr:row>63</xdr:row>
      <xdr:rowOff>139961</xdr:rowOff>
    </xdr:to>
    <xdr:cxnSp macro="">
      <xdr:nvCxnSpPr>
        <xdr:cNvPr id="224" name="直線コネクタ 223"/>
        <xdr:cNvCxnSpPr/>
      </xdr:nvCxnSpPr>
      <xdr:spPr>
        <a:xfrm>
          <a:off x="9639300" y="10940566"/>
          <a:ext cx="8382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88626</xdr:rowOff>
    </xdr:from>
    <xdr:to>
      <xdr:col>46</xdr:col>
      <xdr:colOff>38100</xdr:colOff>
      <xdr:row>64</xdr:row>
      <xdr:rowOff>18776</xdr:rowOff>
    </xdr:to>
    <xdr:sp macro="" textlink="">
      <xdr:nvSpPr>
        <xdr:cNvPr id="225" name="楕円 224"/>
        <xdr:cNvSpPr/>
      </xdr:nvSpPr>
      <xdr:spPr>
        <a:xfrm>
          <a:off x="8699500" y="108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139216</xdr:rowOff>
    </xdr:from>
    <xdr:to>
      <xdr:col>50</xdr:col>
      <xdr:colOff>114300</xdr:colOff>
      <xdr:row>63</xdr:row>
      <xdr:rowOff>139426</xdr:rowOff>
    </xdr:to>
    <xdr:cxnSp macro="">
      <xdr:nvCxnSpPr>
        <xdr:cNvPr id="226" name="直線コネクタ 225"/>
        <xdr:cNvCxnSpPr/>
      </xdr:nvCxnSpPr>
      <xdr:spPr>
        <a:xfrm flipV="1">
          <a:off x="8750300" y="10940566"/>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115887</xdr:rowOff>
    </xdr:from>
    <xdr:ext cx="599010" cy="259045"/>
    <xdr:sp macro="" textlink="">
      <xdr:nvSpPr>
        <xdr:cNvPr id="227" name="n_1aveValue【橋りょう・トンネル】&#10;一人当たり有形固定資産（償却資産）額"/>
        <xdr:cNvSpPr txBox="1"/>
      </xdr:nvSpPr>
      <xdr:spPr>
        <a:xfrm>
          <a:off x="93270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115630</xdr:rowOff>
    </xdr:from>
    <xdr:ext cx="599010" cy="259045"/>
    <xdr:sp macro="" textlink="">
      <xdr:nvSpPr>
        <xdr:cNvPr id="228" name="n_2aveValue【橋りょう・トンネル】&#10;一人当たり有形固定資産（償却資産）額"/>
        <xdr:cNvSpPr txBox="1"/>
      </xdr:nvSpPr>
      <xdr:spPr>
        <a:xfrm>
          <a:off x="8450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67938</xdr:rowOff>
    </xdr:from>
    <xdr:ext cx="599010" cy="259045"/>
    <xdr:sp macro="" textlink="">
      <xdr:nvSpPr>
        <xdr:cNvPr id="229" name="n_3aveValue【橋りょう・トンネル】&#10;一人当たり有形固定資産（償却資産）額"/>
        <xdr:cNvSpPr txBox="1"/>
      </xdr:nvSpPr>
      <xdr:spPr>
        <a:xfrm>
          <a:off x="7561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9693</xdr:rowOff>
    </xdr:from>
    <xdr:ext cx="599010" cy="259045"/>
    <xdr:sp macro="" textlink="">
      <xdr:nvSpPr>
        <xdr:cNvPr id="230" name="n_1mainValue【橋りょう・トンネル】&#10;一人当たり有形固定資産（償却資産）額"/>
        <xdr:cNvSpPr txBox="1"/>
      </xdr:nvSpPr>
      <xdr:spPr>
        <a:xfrm>
          <a:off x="9327095" y="1098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9903</xdr:rowOff>
    </xdr:from>
    <xdr:ext cx="599010" cy="259045"/>
    <xdr:sp macro="" textlink="">
      <xdr:nvSpPr>
        <xdr:cNvPr id="231" name="n_2mainValue【橋りょう・トンネル】&#10;一人当たり有形固定資産（償却資産）額"/>
        <xdr:cNvSpPr txBox="1"/>
      </xdr:nvSpPr>
      <xdr:spPr>
        <a:xfrm>
          <a:off x="8450795" y="1098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56" name="直線コネクタ 255"/>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57"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58" name="直線コネクタ 257"/>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59"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60" name="直線コネクタ 259"/>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61" name="【公営住宅】&#10;有形固定資産減価償却率平均値テキスト"/>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62" name="フローチャート: 判断 261"/>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63" name="フローチャート: 判断 262"/>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64" name="フローチャート: 判断 263"/>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65" name="フローチャート: 判断 264"/>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128270</xdr:rowOff>
    </xdr:from>
    <xdr:to>
      <xdr:col>24</xdr:col>
      <xdr:colOff>114300</xdr:colOff>
      <xdr:row>85</xdr:row>
      <xdr:rowOff>58420</xdr:rowOff>
    </xdr:to>
    <xdr:sp macro="" textlink="">
      <xdr:nvSpPr>
        <xdr:cNvPr id="271" name="楕円 270"/>
        <xdr:cNvSpPr/>
      </xdr:nvSpPr>
      <xdr:spPr>
        <a:xfrm>
          <a:off x="4584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106697</xdr:rowOff>
    </xdr:from>
    <xdr:ext cx="405111" cy="259045"/>
    <xdr:sp macro="" textlink="">
      <xdr:nvSpPr>
        <xdr:cNvPr id="272" name="【公営住宅】&#10;有形固定資産減価償却率該当値テキスト"/>
        <xdr:cNvSpPr txBox="1"/>
      </xdr:nvSpPr>
      <xdr:spPr>
        <a:xfrm>
          <a:off x="46736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36830</xdr:rowOff>
    </xdr:from>
    <xdr:to>
      <xdr:col>20</xdr:col>
      <xdr:colOff>38100</xdr:colOff>
      <xdr:row>85</xdr:row>
      <xdr:rowOff>138430</xdr:rowOff>
    </xdr:to>
    <xdr:sp macro="" textlink="">
      <xdr:nvSpPr>
        <xdr:cNvPr id="273" name="楕円 272"/>
        <xdr:cNvSpPr/>
      </xdr:nvSpPr>
      <xdr:spPr>
        <a:xfrm>
          <a:off x="3746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7620</xdr:rowOff>
    </xdr:from>
    <xdr:to>
      <xdr:col>24</xdr:col>
      <xdr:colOff>63500</xdr:colOff>
      <xdr:row>85</xdr:row>
      <xdr:rowOff>87630</xdr:rowOff>
    </xdr:to>
    <xdr:cxnSp macro="">
      <xdr:nvCxnSpPr>
        <xdr:cNvPr id="274" name="直線コネクタ 273"/>
        <xdr:cNvCxnSpPr/>
      </xdr:nvCxnSpPr>
      <xdr:spPr>
        <a:xfrm flipV="1">
          <a:off x="3797300" y="145808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40639</xdr:rowOff>
    </xdr:from>
    <xdr:to>
      <xdr:col>15</xdr:col>
      <xdr:colOff>101600</xdr:colOff>
      <xdr:row>86</xdr:row>
      <xdr:rowOff>142239</xdr:rowOff>
    </xdr:to>
    <xdr:sp macro="" textlink="">
      <xdr:nvSpPr>
        <xdr:cNvPr id="275" name="楕円 274"/>
        <xdr:cNvSpPr/>
      </xdr:nvSpPr>
      <xdr:spPr>
        <a:xfrm>
          <a:off x="2857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87630</xdr:rowOff>
    </xdr:from>
    <xdr:to>
      <xdr:col>19</xdr:col>
      <xdr:colOff>177800</xdr:colOff>
      <xdr:row>86</xdr:row>
      <xdr:rowOff>91439</xdr:rowOff>
    </xdr:to>
    <xdr:cxnSp macro="">
      <xdr:nvCxnSpPr>
        <xdr:cNvPr id="276" name="直線コネクタ 275"/>
        <xdr:cNvCxnSpPr/>
      </xdr:nvCxnSpPr>
      <xdr:spPr>
        <a:xfrm flipV="1">
          <a:off x="2908300" y="146608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77" name="n_1aveValue【公営住宅】&#10;有形固定資産減価償却率"/>
        <xdr:cNvSpPr txBox="1"/>
      </xdr:nvSpPr>
      <xdr:spPr>
        <a:xfrm>
          <a:off x="3582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278" name="n_2aveValue【公営住宅】&#10;有形固定資産減価償却率"/>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79"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129557</xdr:rowOff>
    </xdr:from>
    <xdr:ext cx="405111" cy="259045"/>
    <xdr:sp macro="" textlink="">
      <xdr:nvSpPr>
        <xdr:cNvPr id="280" name="n_1mainValue【公営住宅】&#10;有形固定資産減価償却率"/>
        <xdr:cNvSpPr txBox="1"/>
      </xdr:nvSpPr>
      <xdr:spPr>
        <a:xfrm>
          <a:off x="35820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133366</xdr:rowOff>
    </xdr:from>
    <xdr:ext cx="405111" cy="259045"/>
    <xdr:sp macro="" textlink="">
      <xdr:nvSpPr>
        <xdr:cNvPr id="281" name="n_2mainValue【公営住宅】&#10;有形固定資産減価償却率"/>
        <xdr:cNvSpPr txBox="1"/>
      </xdr:nvSpPr>
      <xdr:spPr>
        <a:xfrm>
          <a:off x="27057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05" name="直線コネクタ 304"/>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06"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07" name="直線コネクタ 306"/>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08"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09" name="直線コネクタ 308"/>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163847</xdr:rowOff>
    </xdr:from>
    <xdr:ext cx="469744" cy="259045"/>
    <xdr:sp macro="" textlink="">
      <xdr:nvSpPr>
        <xdr:cNvPr id="310" name="【公営住宅】&#10;一人当たり面積平均値テキスト"/>
        <xdr:cNvSpPr txBox="1"/>
      </xdr:nvSpPr>
      <xdr:spPr>
        <a:xfrm>
          <a:off x="1051560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11" name="フローチャート: 判断 310"/>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12" name="フローチャート: 判断 311"/>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13" name="フローチャート: 判断 312"/>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69850</xdr:rowOff>
    </xdr:from>
    <xdr:to>
      <xdr:col>41</xdr:col>
      <xdr:colOff>101600</xdr:colOff>
      <xdr:row>83</xdr:row>
      <xdr:rowOff>0</xdr:rowOff>
    </xdr:to>
    <xdr:sp macro="" textlink="">
      <xdr:nvSpPr>
        <xdr:cNvPr id="314" name="フローチャート: 判断 313"/>
        <xdr:cNvSpPr/>
      </xdr:nvSpPr>
      <xdr:spPr>
        <a:xfrm>
          <a:off x="781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1270</xdr:rowOff>
    </xdr:from>
    <xdr:to>
      <xdr:col>55</xdr:col>
      <xdr:colOff>50800</xdr:colOff>
      <xdr:row>83</xdr:row>
      <xdr:rowOff>102870</xdr:rowOff>
    </xdr:to>
    <xdr:sp macro="" textlink="">
      <xdr:nvSpPr>
        <xdr:cNvPr id="320" name="楕円 319"/>
        <xdr:cNvSpPr/>
      </xdr:nvSpPr>
      <xdr:spPr>
        <a:xfrm>
          <a:off x="104267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151147</xdr:rowOff>
    </xdr:from>
    <xdr:ext cx="469744" cy="259045"/>
    <xdr:sp macro="" textlink="">
      <xdr:nvSpPr>
        <xdr:cNvPr id="321" name="【公営住宅】&#10;一人当たり面積該当値テキスト"/>
        <xdr:cNvSpPr txBox="1"/>
      </xdr:nvSpPr>
      <xdr:spPr>
        <a:xfrm>
          <a:off x="10515600"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168911</xdr:rowOff>
    </xdr:from>
    <xdr:to>
      <xdr:col>50</xdr:col>
      <xdr:colOff>165100</xdr:colOff>
      <xdr:row>83</xdr:row>
      <xdr:rowOff>99061</xdr:rowOff>
    </xdr:to>
    <xdr:sp macro="" textlink="">
      <xdr:nvSpPr>
        <xdr:cNvPr id="322" name="楕円 321"/>
        <xdr:cNvSpPr/>
      </xdr:nvSpPr>
      <xdr:spPr>
        <a:xfrm>
          <a:off x="958850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48261</xdr:rowOff>
    </xdr:from>
    <xdr:to>
      <xdr:col>55</xdr:col>
      <xdr:colOff>0</xdr:colOff>
      <xdr:row>83</xdr:row>
      <xdr:rowOff>52070</xdr:rowOff>
    </xdr:to>
    <xdr:cxnSp macro="">
      <xdr:nvCxnSpPr>
        <xdr:cNvPr id="323" name="直線コネクタ 322"/>
        <xdr:cNvCxnSpPr/>
      </xdr:nvCxnSpPr>
      <xdr:spPr>
        <a:xfrm>
          <a:off x="9639300" y="142786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20320</xdr:rowOff>
    </xdr:from>
    <xdr:to>
      <xdr:col>46</xdr:col>
      <xdr:colOff>38100</xdr:colOff>
      <xdr:row>83</xdr:row>
      <xdr:rowOff>121920</xdr:rowOff>
    </xdr:to>
    <xdr:sp macro="" textlink="">
      <xdr:nvSpPr>
        <xdr:cNvPr id="324" name="楕円 323"/>
        <xdr:cNvSpPr/>
      </xdr:nvSpPr>
      <xdr:spPr>
        <a:xfrm>
          <a:off x="8699500" y="142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48261</xdr:rowOff>
    </xdr:from>
    <xdr:to>
      <xdr:col>50</xdr:col>
      <xdr:colOff>114300</xdr:colOff>
      <xdr:row>83</xdr:row>
      <xdr:rowOff>71120</xdr:rowOff>
    </xdr:to>
    <xdr:cxnSp macro="">
      <xdr:nvCxnSpPr>
        <xdr:cNvPr id="325" name="直線コネクタ 324"/>
        <xdr:cNvCxnSpPr/>
      </xdr:nvCxnSpPr>
      <xdr:spPr>
        <a:xfrm flipV="1">
          <a:off x="8750300" y="14278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26" name="n_1aveValue【公営住宅】&#10;一人当たり面積"/>
        <xdr:cNvSpPr txBox="1"/>
      </xdr:nvSpPr>
      <xdr:spPr>
        <a:xfrm>
          <a:off x="93917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62247</xdr:rowOff>
    </xdr:from>
    <xdr:ext cx="469744" cy="259045"/>
    <xdr:sp macro="" textlink="">
      <xdr:nvSpPr>
        <xdr:cNvPr id="327" name="n_2aveValue【公営住宅】&#10;一人当たり面積"/>
        <xdr:cNvSpPr txBox="1"/>
      </xdr:nvSpPr>
      <xdr:spPr>
        <a:xfrm>
          <a:off x="85154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16527</xdr:rowOff>
    </xdr:from>
    <xdr:ext cx="469744" cy="259045"/>
    <xdr:sp macro="" textlink="">
      <xdr:nvSpPr>
        <xdr:cNvPr id="328" name="n_3aveValue【公営住宅】&#10;一人当たり面積"/>
        <xdr:cNvSpPr txBox="1"/>
      </xdr:nvSpPr>
      <xdr:spPr>
        <a:xfrm>
          <a:off x="7626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90188</xdr:rowOff>
    </xdr:from>
    <xdr:ext cx="469744" cy="259045"/>
    <xdr:sp macro="" textlink="">
      <xdr:nvSpPr>
        <xdr:cNvPr id="329" name="n_1mainValue【公営住宅】&#10;一人当たり面積"/>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30" name="n_2mainValue【公営住宅】&#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8" name="直線コネクタ 3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9" name="テキスト ボックス 35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0" name="直線コネクタ 3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61" name="テキスト ボックス 3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2" name="直線コネクタ 3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3" name="テキスト ボックス 3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4" name="直線コネクタ 3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5" name="テキスト ボックス 36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369" name="直線コネクタ 368"/>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370"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371" name="直線コネクタ 370"/>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372"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373" name="直線コネクタ 37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128287</xdr:rowOff>
    </xdr:from>
    <xdr:ext cx="405111" cy="259045"/>
    <xdr:sp macro="" textlink="">
      <xdr:nvSpPr>
        <xdr:cNvPr id="374" name="【認定こども園・幼稚園・保育所】&#10;有形固定資産減価償却率平均値テキスト"/>
        <xdr:cNvSpPr txBox="1"/>
      </xdr:nvSpPr>
      <xdr:spPr>
        <a:xfrm>
          <a:off x="163576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75" name="フローチャート: 判断 374"/>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376" name="フローチャート: 判断 375"/>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377" name="フローチャート: 判断 376"/>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378" name="フローチャート: 判断 377"/>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130556</xdr:rowOff>
    </xdr:from>
    <xdr:to>
      <xdr:col>85</xdr:col>
      <xdr:colOff>177800</xdr:colOff>
      <xdr:row>38</xdr:row>
      <xdr:rowOff>60706</xdr:rowOff>
    </xdr:to>
    <xdr:sp macro="" textlink="">
      <xdr:nvSpPr>
        <xdr:cNvPr id="384" name="楕円 383"/>
        <xdr:cNvSpPr/>
      </xdr:nvSpPr>
      <xdr:spPr>
        <a:xfrm>
          <a:off x="162687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108983</xdr:rowOff>
    </xdr:from>
    <xdr:ext cx="405111" cy="259045"/>
    <xdr:sp macro="" textlink="">
      <xdr:nvSpPr>
        <xdr:cNvPr id="385" name="【認定こども園・幼稚園・保育所】&#10;有形固定資産減価償却率該当値テキスト"/>
        <xdr:cNvSpPr txBox="1"/>
      </xdr:nvSpPr>
      <xdr:spPr>
        <a:xfrm>
          <a:off x="16357600"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xdr:rowOff>
    </xdr:from>
    <xdr:to>
      <xdr:col>81</xdr:col>
      <xdr:colOff>101600</xdr:colOff>
      <xdr:row>38</xdr:row>
      <xdr:rowOff>101854</xdr:rowOff>
    </xdr:to>
    <xdr:sp macro="" textlink="">
      <xdr:nvSpPr>
        <xdr:cNvPr id="386" name="楕円 385"/>
        <xdr:cNvSpPr/>
      </xdr:nvSpPr>
      <xdr:spPr>
        <a:xfrm>
          <a:off x="15430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xdr:rowOff>
    </xdr:from>
    <xdr:to>
      <xdr:col>85</xdr:col>
      <xdr:colOff>127000</xdr:colOff>
      <xdr:row>38</xdr:row>
      <xdr:rowOff>51054</xdr:rowOff>
    </xdr:to>
    <xdr:cxnSp macro="">
      <xdr:nvCxnSpPr>
        <xdr:cNvPr id="387" name="直線コネクタ 386"/>
        <xdr:cNvCxnSpPr/>
      </xdr:nvCxnSpPr>
      <xdr:spPr>
        <a:xfrm flipV="1">
          <a:off x="15481300" y="652500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43688</xdr:rowOff>
    </xdr:from>
    <xdr:to>
      <xdr:col>76</xdr:col>
      <xdr:colOff>165100</xdr:colOff>
      <xdr:row>38</xdr:row>
      <xdr:rowOff>145288</xdr:rowOff>
    </xdr:to>
    <xdr:sp macro="" textlink="">
      <xdr:nvSpPr>
        <xdr:cNvPr id="388" name="楕円 387"/>
        <xdr:cNvSpPr/>
      </xdr:nvSpPr>
      <xdr:spPr>
        <a:xfrm>
          <a:off x="14541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51054</xdr:rowOff>
    </xdr:from>
    <xdr:to>
      <xdr:col>81</xdr:col>
      <xdr:colOff>50800</xdr:colOff>
      <xdr:row>38</xdr:row>
      <xdr:rowOff>94488</xdr:rowOff>
    </xdr:to>
    <xdr:cxnSp macro="">
      <xdr:nvCxnSpPr>
        <xdr:cNvPr id="389" name="直線コネクタ 388"/>
        <xdr:cNvCxnSpPr/>
      </xdr:nvCxnSpPr>
      <xdr:spPr>
        <a:xfrm flipV="1">
          <a:off x="14592300" y="65661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15511</xdr:rowOff>
    </xdr:from>
    <xdr:ext cx="405111" cy="259045"/>
    <xdr:sp macro="" textlink="">
      <xdr:nvSpPr>
        <xdr:cNvPr id="390" name="n_1aveValue【認定こども園・幼稚園・保育所】&#10;有形固定資産減価償却率"/>
        <xdr:cNvSpPr txBox="1"/>
      </xdr:nvSpPr>
      <xdr:spPr>
        <a:xfrm>
          <a:off x="15266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391" name="n_2aveValue【認定こども園・幼稚園・保育所】&#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392" name="n_3aveValue【認定こども園・幼稚園・保育所】&#10;有形固定資産減価償却率"/>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92981</xdr:rowOff>
    </xdr:from>
    <xdr:ext cx="405111" cy="259045"/>
    <xdr:sp macro="" textlink="">
      <xdr:nvSpPr>
        <xdr:cNvPr id="393" name="n_1mainValue【認定こども園・幼稚園・保育所】&#10;有形固定資産減価償却率"/>
        <xdr:cNvSpPr txBox="1"/>
      </xdr:nvSpPr>
      <xdr:spPr>
        <a:xfrm>
          <a:off x="152660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136415</xdr:rowOff>
    </xdr:from>
    <xdr:ext cx="405111" cy="259045"/>
    <xdr:sp macro="" textlink="">
      <xdr:nvSpPr>
        <xdr:cNvPr id="394" name="n_2mainValue【認定こども園・幼稚園・保育所】&#10;有形固定資産減価償却率"/>
        <xdr:cNvSpPr txBox="1"/>
      </xdr:nvSpPr>
      <xdr:spPr>
        <a:xfrm>
          <a:off x="14389744" y="665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05" name="テキスト ボックス 40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419" name="直線コネクタ 418"/>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20"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21" name="直線コネクタ 420"/>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422"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423" name="直線コネクタ 422"/>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144797</xdr:rowOff>
    </xdr:from>
    <xdr:ext cx="469744" cy="259045"/>
    <xdr:sp macro="" textlink="">
      <xdr:nvSpPr>
        <xdr:cNvPr id="424" name="【認定こども園・幼稚園・保育所】&#10;一人当たり面積平均値テキスト"/>
        <xdr:cNvSpPr txBox="1"/>
      </xdr:nvSpPr>
      <xdr:spPr>
        <a:xfrm>
          <a:off x="2219960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25" name="フローチャート: 判断 424"/>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26" name="フローチャート: 判断 425"/>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27" name="フローチャート: 判断 426"/>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428" name="フローチャート: 判断 427"/>
        <xdr:cNvSpPr/>
      </xdr:nvSpPr>
      <xdr:spPr>
        <a:xfrm>
          <a:off x="19494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34" name="楕円 433"/>
        <xdr:cNvSpPr/>
      </xdr:nvSpPr>
      <xdr:spPr>
        <a:xfrm>
          <a:off x="22110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2557</xdr:rowOff>
    </xdr:from>
    <xdr:ext cx="469744" cy="259045"/>
    <xdr:sp macro="" textlink="">
      <xdr:nvSpPr>
        <xdr:cNvPr id="435" name="【認定こども園・幼稚園・保育所】&#10;一人当たり面積該当値テキスト"/>
        <xdr:cNvSpPr txBox="1"/>
      </xdr:nvSpPr>
      <xdr:spPr>
        <a:xfrm>
          <a:off x="22199600"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151130</xdr:rowOff>
    </xdr:from>
    <xdr:to>
      <xdr:col>112</xdr:col>
      <xdr:colOff>38100</xdr:colOff>
      <xdr:row>38</xdr:row>
      <xdr:rowOff>81280</xdr:rowOff>
    </xdr:to>
    <xdr:sp macro="" textlink="">
      <xdr:nvSpPr>
        <xdr:cNvPr id="436" name="楕円 435"/>
        <xdr:cNvSpPr/>
      </xdr:nvSpPr>
      <xdr:spPr>
        <a:xfrm>
          <a:off x="2127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30480</xdr:rowOff>
    </xdr:from>
    <xdr:to>
      <xdr:col>116</xdr:col>
      <xdr:colOff>63500</xdr:colOff>
      <xdr:row>38</xdr:row>
      <xdr:rowOff>30480</xdr:rowOff>
    </xdr:to>
    <xdr:cxnSp macro="">
      <xdr:nvCxnSpPr>
        <xdr:cNvPr id="437" name="直線コネクタ 436"/>
        <xdr:cNvCxnSpPr/>
      </xdr:nvCxnSpPr>
      <xdr:spPr>
        <a:xfrm>
          <a:off x="21323300" y="654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xdr:rowOff>
    </xdr:from>
    <xdr:to>
      <xdr:col>107</xdr:col>
      <xdr:colOff>101600</xdr:colOff>
      <xdr:row>38</xdr:row>
      <xdr:rowOff>111760</xdr:rowOff>
    </xdr:to>
    <xdr:sp macro="" textlink="">
      <xdr:nvSpPr>
        <xdr:cNvPr id="438" name="楕円 437"/>
        <xdr:cNvSpPr/>
      </xdr:nvSpPr>
      <xdr:spPr>
        <a:xfrm>
          <a:off x="2038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30480</xdr:rowOff>
    </xdr:from>
    <xdr:to>
      <xdr:col>111</xdr:col>
      <xdr:colOff>177800</xdr:colOff>
      <xdr:row>38</xdr:row>
      <xdr:rowOff>60960</xdr:rowOff>
    </xdr:to>
    <xdr:cxnSp macro="">
      <xdr:nvCxnSpPr>
        <xdr:cNvPr id="439" name="直線コネクタ 438"/>
        <xdr:cNvCxnSpPr/>
      </xdr:nvCxnSpPr>
      <xdr:spPr>
        <a:xfrm flipV="1">
          <a:off x="20434300" y="6545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163847</xdr:rowOff>
    </xdr:from>
    <xdr:ext cx="469744" cy="259045"/>
    <xdr:sp macro="" textlink="">
      <xdr:nvSpPr>
        <xdr:cNvPr id="440" name="n_1aveValue【認定こども園・幼稚園・保育所】&#10;一人当たり面積"/>
        <xdr:cNvSpPr txBox="1"/>
      </xdr:nvSpPr>
      <xdr:spPr>
        <a:xfrm>
          <a:off x="21075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441" name="n_2aveValue【認定こども園・幼稚園・保育所】&#10;一人当たり面積"/>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442" name="n_3aveValue【認定こども園・幼稚園・保育所】&#10;一人当たり面積"/>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97807</xdr:rowOff>
    </xdr:from>
    <xdr:ext cx="469744" cy="259045"/>
    <xdr:sp macro="" textlink="">
      <xdr:nvSpPr>
        <xdr:cNvPr id="443" name="n_1mainValue【認定こども園・幼稚園・保育所】&#10;一人当たり面積"/>
        <xdr:cNvSpPr txBox="1"/>
      </xdr:nvSpPr>
      <xdr:spPr>
        <a:xfrm>
          <a:off x="21075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102887</xdr:rowOff>
    </xdr:from>
    <xdr:ext cx="469744" cy="259045"/>
    <xdr:sp macro="" textlink="">
      <xdr:nvSpPr>
        <xdr:cNvPr id="444" name="n_2mainValue【認定こども園・幼稚園・保育所】&#10;一人当たり面積"/>
        <xdr:cNvSpPr txBox="1"/>
      </xdr:nvSpPr>
      <xdr:spPr>
        <a:xfrm>
          <a:off x="20199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5" name="テキスト ボックス 4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7" name="テキスト ボックス 4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469" name="直線コネクタ 468"/>
        <xdr:cNvCxnSpPr/>
      </xdr:nvCxnSpPr>
      <xdr:spPr>
        <a:xfrm flipV="1">
          <a:off x="16318864" y="965454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470" name="【学校施設】&#10;有形固定資産減価償却率最小値テキスト"/>
        <xdr:cNvSpPr txBox="1"/>
      </xdr:nvSpPr>
      <xdr:spPr>
        <a:xfrm>
          <a:off x="16357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471" name="直線コネクタ 470"/>
        <xdr:cNvCxnSpPr/>
      </xdr:nvCxnSpPr>
      <xdr:spPr>
        <a:xfrm>
          <a:off x="16230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472" name="【学校施設】&#10;有形固定資産減価償却率最大値テキスト"/>
        <xdr:cNvSpPr txBox="1"/>
      </xdr:nvSpPr>
      <xdr:spPr>
        <a:xfrm>
          <a:off x="16357600"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473" name="直線コネクタ 472"/>
        <xdr:cNvCxnSpPr/>
      </xdr:nvCxnSpPr>
      <xdr:spPr>
        <a:xfrm>
          <a:off x="16230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474"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75" name="フローチャート: 判断 474"/>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476" name="フローチャート: 判断 475"/>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477" name="フローチャート: 判断 476"/>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154940</xdr:rowOff>
    </xdr:from>
    <xdr:to>
      <xdr:col>72</xdr:col>
      <xdr:colOff>38100</xdr:colOff>
      <xdr:row>61</xdr:row>
      <xdr:rowOff>85090</xdr:rowOff>
    </xdr:to>
    <xdr:sp macro="" textlink="">
      <xdr:nvSpPr>
        <xdr:cNvPr id="478" name="フローチャート: 判断 477"/>
        <xdr:cNvSpPr/>
      </xdr:nvSpPr>
      <xdr:spPr>
        <a:xfrm>
          <a:off x="13652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484" name="楕円 483"/>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485" name="【学校施設】&#10;有形固定資産減価償却率該当値テキスト"/>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486" name="楕円 485"/>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72390</xdr:rowOff>
    </xdr:from>
    <xdr:to>
      <xdr:col>85</xdr:col>
      <xdr:colOff>127000</xdr:colOff>
      <xdr:row>61</xdr:row>
      <xdr:rowOff>148590</xdr:rowOff>
    </xdr:to>
    <xdr:cxnSp macro="">
      <xdr:nvCxnSpPr>
        <xdr:cNvPr id="487" name="直線コネクタ 486"/>
        <xdr:cNvCxnSpPr/>
      </xdr:nvCxnSpPr>
      <xdr:spPr>
        <a:xfrm flipV="1">
          <a:off x="15481300" y="105308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xdr:rowOff>
    </xdr:from>
    <xdr:to>
      <xdr:col>76</xdr:col>
      <xdr:colOff>165100</xdr:colOff>
      <xdr:row>62</xdr:row>
      <xdr:rowOff>104140</xdr:rowOff>
    </xdr:to>
    <xdr:sp macro="" textlink="">
      <xdr:nvSpPr>
        <xdr:cNvPr id="488" name="楕円 487"/>
        <xdr:cNvSpPr/>
      </xdr:nvSpPr>
      <xdr:spPr>
        <a:xfrm>
          <a:off x="1454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53340</xdr:rowOff>
    </xdr:to>
    <xdr:cxnSp macro="">
      <xdr:nvCxnSpPr>
        <xdr:cNvPr id="489" name="直線コネクタ 488"/>
        <xdr:cNvCxnSpPr/>
      </xdr:nvCxnSpPr>
      <xdr:spPr>
        <a:xfrm flipV="1">
          <a:off x="14592300" y="10607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29227</xdr:rowOff>
    </xdr:from>
    <xdr:ext cx="405111" cy="259045"/>
    <xdr:sp macro="" textlink="">
      <xdr:nvSpPr>
        <xdr:cNvPr id="490" name="n_1aveValue【学校施設】&#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491" name="n_2aveValue【学校施設】&#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101617</xdr:rowOff>
    </xdr:from>
    <xdr:ext cx="405111" cy="259045"/>
    <xdr:sp macro="" textlink="">
      <xdr:nvSpPr>
        <xdr:cNvPr id="492" name="n_3aveValue【学校施設】&#10;有形固定資産減価償却率"/>
        <xdr:cNvSpPr txBox="1"/>
      </xdr:nvSpPr>
      <xdr:spPr>
        <a:xfrm>
          <a:off x="13500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493" name="n_1mainValue【学校施設】&#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95267</xdr:rowOff>
    </xdr:from>
    <xdr:ext cx="405111" cy="259045"/>
    <xdr:sp macro="" textlink="">
      <xdr:nvSpPr>
        <xdr:cNvPr id="494" name="n_2mainValue【学校施設】&#10;有形固定資産減価償却率"/>
        <xdr:cNvSpPr txBox="1"/>
      </xdr:nvSpPr>
      <xdr:spPr>
        <a:xfrm>
          <a:off x="14389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523" name="直線コネクタ 522"/>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524"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525" name="直線コネクタ 524"/>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526"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527" name="直線コネクタ 526"/>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92092</xdr:rowOff>
    </xdr:from>
    <xdr:ext cx="469744" cy="259045"/>
    <xdr:sp macro="" textlink="">
      <xdr:nvSpPr>
        <xdr:cNvPr id="528" name="【学校施設】&#10;一人当たり面積平均値テキスト"/>
        <xdr:cNvSpPr txBox="1"/>
      </xdr:nvSpPr>
      <xdr:spPr>
        <a:xfrm>
          <a:off x="22199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529" name="フローチャート: 判断 528"/>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530" name="フローチャート: 判断 529"/>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531" name="フローチャート: 判断 530"/>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152082</xdr:rowOff>
    </xdr:from>
    <xdr:to>
      <xdr:col>102</xdr:col>
      <xdr:colOff>165100</xdr:colOff>
      <xdr:row>61</xdr:row>
      <xdr:rowOff>82232</xdr:rowOff>
    </xdr:to>
    <xdr:sp macro="" textlink="">
      <xdr:nvSpPr>
        <xdr:cNvPr id="532" name="フローチャート: 判断 531"/>
        <xdr:cNvSpPr/>
      </xdr:nvSpPr>
      <xdr:spPr>
        <a:xfrm>
          <a:off x="19494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117793</xdr:rowOff>
    </xdr:from>
    <xdr:to>
      <xdr:col>116</xdr:col>
      <xdr:colOff>114300</xdr:colOff>
      <xdr:row>62</xdr:row>
      <xdr:rowOff>47943</xdr:rowOff>
    </xdr:to>
    <xdr:sp macro="" textlink="">
      <xdr:nvSpPr>
        <xdr:cNvPr id="538" name="楕円 537"/>
        <xdr:cNvSpPr/>
      </xdr:nvSpPr>
      <xdr:spPr>
        <a:xfrm>
          <a:off x="22110700" y="105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96220</xdr:rowOff>
    </xdr:from>
    <xdr:ext cx="469744" cy="259045"/>
    <xdr:sp macro="" textlink="">
      <xdr:nvSpPr>
        <xdr:cNvPr id="539" name="【学校施設】&#10;一人当たり面積該当値テキスト"/>
        <xdr:cNvSpPr txBox="1"/>
      </xdr:nvSpPr>
      <xdr:spPr>
        <a:xfrm>
          <a:off x="22199600"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113506</xdr:rowOff>
    </xdr:from>
    <xdr:to>
      <xdr:col>112</xdr:col>
      <xdr:colOff>38100</xdr:colOff>
      <xdr:row>62</xdr:row>
      <xdr:rowOff>43656</xdr:rowOff>
    </xdr:to>
    <xdr:sp macro="" textlink="">
      <xdr:nvSpPr>
        <xdr:cNvPr id="540" name="楕円 539"/>
        <xdr:cNvSpPr/>
      </xdr:nvSpPr>
      <xdr:spPr>
        <a:xfrm>
          <a:off x="21272500" y="105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164306</xdr:rowOff>
    </xdr:from>
    <xdr:to>
      <xdr:col>116</xdr:col>
      <xdr:colOff>63500</xdr:colOff>
      <xdr:row>61</xdr:row>
      <xdr:rowOff>168593</xdr:rowOff>
    </xdr:to>
    <xdr:cxnSp macro="">
      <xdr:nvCxnSpPr>
        <xdr:cNvPr id="541" name="直線コネクタ 540"/>
        <xdr:cNvCxnSpPr/>
      </xdr:nvCxnSpPr>
      <xdr:spPr>
        <a:xfrm>
          <a:off x="21323300" y="10622756"/>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107791</xdr:rowOff>
    </xdr:from>
    <xdr:to>
      <xdr:col>107</xdr:col>
      <xdr:colOff>101600</xdr:colOff>
      <xdr:row>63</xdr:row>
      <xdr:rowOff>37941</xdr:rowOff>
    </xdr:to>
    <xdr:sp macro="" textlink="">
      <xdr:nvSpPr>
        <xdr:cNvPr id="542" name="楕円 541"/>
        <xdr:cNvSpPr/>
      </xdr:nvSpPr>
      <xdr:spPr>
        <a:xfrm>
          <a:off x="20383500" y="107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164306</xdr:rowOff>
    </xdr:from>
    <xdr:to>
      <xdr:col>111</xdr:col>
      <xdr:colOff>177800</xdr:colOff>
      <xdr:row>62</xdr:row>
      <xdr:rowOff>158591</xdr:rowOff>
    </xdr:to>
    <xdr:cxnSp macro="">
      <xdr:nvCxnSpPr>
        <xdr:cNvPr id="543" name="直線コネクタ 542"/>
        <xdr:cNvCxnSpPr/>
      </xdr:nvCxnSpPr>
      <xdr:spPr>
        <a:xfrm flipV="1">
          <a:off x="20434300" y="10622756"/>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53040</xdr:rowOff>
    </xdr:from>
    <xdr:ext cx="469744" cy="259045"/>
    <xdr:sp macro="" textlink="">
      <xdr:nvSpPr>
        <xdr:cNvPr id="544" name="n_1aveValue【学校施設】&#10;一人当たり面積"/>
        <xdr:cNvSpPr txBox="1"/>
      </xdr:nvSpPr>
      <xdr:spPr>
        <a:xfrm>
          <a:off x="210757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111618</xdr:rowOff>
    </xdr:from>
    <xdr:ext cx="469744" cy="259045"/>
    <xdr:sp macro="" textlink="">
      <xdr:nvSpPr>
        <xdr:cNvPr id="545" name="n_2aveValue【学校施設】&#10;一人当たり面積"/>
        <xdr:cNvSpPr txBox="1"/>
      </xdr:nvSpPr>
      <xdr:spPr>
        <a:xfrm>
          <a:off x="20199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98759</xdr:rowOff>
    </xdr:from>
    <xdr:ext cx="469744" cy="259045"/>
    <xdr:sp macro="" textlink="">
      <xdr:nvSpPr>
        <xdr:cNvPr id="546" name="n_3aveValue【学校施設】&#10;一人当たり面積"/>
        <xdr:cNvSpPr txBox="1"/>
      </xdr:nvSpPr>
      <xdr:spPr>
        <a:xfrm>
          <a:off x="19310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34783</xdr:rowOff>
    </xdr:from>
    <xdr:ext cx="469744" cy="259045"/>
    <xdr:sp macro="" textlink="">
      <xdr:nvSpPr>
        <xdr:cNvPr id="547" name="n_1mainValue【学校施設】&#10;一人当たり面積"/>
        <xdr:cNvSpPr txBox="1"/>
      </xdr:nvSpPr>
      <xdr:spPr>
        <a:xfrm>
          <a:off x="21075727" y="1066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29068</xdr:rowOff>
    </xdr:from>
    <xdr:ext cx="469744" cy="259045"/>
    <xdr:sp macro="" textlink="">
      <xdr:nvSpPr>
        <xdr:cNvPr id="548" name="n_2mainValue【学校施設】&#10;一人当たり面積"/>
        <xdr:cNvSpPr txBox="1"/>
      </xdr:nvSpPr>
      <xdr:spPr>
        <a:xfrm>
          <a:off x="20199427" y="1083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573" name="直線コネクタ 572"/>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574"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575" name="直線コネクタ 574"/>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578" name="【児童館】&#10;有形固定資産減価償却率平均値テキスト"/>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579" name="フローチャート: 判断 578"/>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580" name="フローチャート: 判断 579"/>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581" name="フローチャート: 判断 580"/>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61595</xdr:rowOff>
    </xdr:from>
    <xdr:to>
      <xdr:col>72</xdr:col>
      <xdr:colOff>38100</xdr:colOff>
      <xdr:row>82</xdr:row>
      <xdr:rowOff>163195</xdr:rowOff>
    </xdr:to>
    <xdr:sp macro="" textlink="">
      <xdr:nvSpPr>
        <xdr:cNvPr id="582" name="フローチャート: 判断 581"/>
        <xdr:cNvSpPr/>
      </xdr:nvSpPr>
      <xdr:spPr>
        <a:xfrm>
          <a:off x="13652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52070</xdr:rowOff>
    </xdr:from>
    <xdr:to>
      <xdr:col>85</xdr:col>
      <xdr:colOff>177800</xdr:colOff>
      <xdr:row>83</xdr:row>
      <xdr:rowOff>153670</xdr:rowOff>
    </xdr:to>
    <xdr:sp macro="" textlink="">
      <xdr:nvSpPr>
        <xdr:cNvPr id="588" name="楕円 587"/>
        <xdr:cNvSpPr/>
      </xdr:nvSpPr>
      <xdr:spPr>
        <a:xfrm>
          <a:off x="16268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30497</xdr:rowOff>
    </xdr:from>
    <xdr:ext cx="405111" cy="259045"/>
    <xdr:sp macro="" textlink="">
      <xdr:nvSpPr>
        <xdr:cNvPr id="589" name="【児童館】&#10;有形固定資産減価償却率該当値テキスト"/>
        <xdr:cNvSpPr txBox="1"/>
      </xdr:nvSpPr>
      <xdr:spPr>
        <a:xfrm>
          <a:off x="16357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95886</xdr:rowOff>
    </xdr:from>
    <xdr:to>
      <xdr:col>81</xdr:col>
      <xdr:colOff>101600</xdr:colOff>
      <xdr:row>84</xdr:row>
      <xdr:rowOff>26036</xdr:rowOff>
    </xdr:to>
    <xdr:sp macro="" textlink="">
      <xdr:nvSpPr>
        <xdr:cNvPr id="590" name="楕円 589"/>
        <xdr:cNvSpPr/>
      </xdr:nvSpPr>
      <xdr:spPr>
        <a:xfrm>
          <a:off x="15430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102870</xdr:rowOff>
    </xdr:from>
    <xdr:to>
      <xdr:col>85</xdr:col>
      <xdr:colOff>127000</xdr:colOff>
      <xdr:row>83</xdr:row>
      <xdr:rowOff>146686</xdr:rowOff>
    </xdr:to>
    <xdr:cxnSp macro="">
      <xdr:nvCxnSpPr>
        <xdr:cNvPr id="591" name="直線コネクタ 590"/>
        <xdr:cNvCxnSpPr/>
      </xdr:nvCxnSpPr>
      <xdr:spPr>
        <a:xfrm flipV="1">
          <a:off x="15481300" y="143332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139700</xdr:rowOff>
    </xdr:from>
    <xdr:to>
      <xdr:col>76</xdr:col>
      <xdr:colOff>165100</xdr:colOff>
      <xdr:row>84</xdr:row>
      <xdr:rowOff>69850</xdr:rowOff>
    </xdr:to>
    <xdr:sp macro="" textlink="">
      <xdr:nvSpPr>
        <xdr:cNvPr id="592" name="楕円 591"/>
        <xdr:cNvSpPr/>
      </xdr:nvSpPr>
      <xdr:spPr>
        <a:xfrm>
          <a:off x="14541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146686</xdr:rowOff>
    </xdr:from>
    <xdr:to>
      <xdr:col>81</xdr:col>
      <xdr:colOff>50800</xdr:colOff>
      <xdr:row>84</xdr:row>
      <xdr:rowOff>19050</xdr:rowOff>
    </xdr:to>
    <xdr:cxnSp macro="">
      <xdr:nvCxnSpPr>
        <xdr:cNvPr id="593" name="直線コネクタ 592"/>
        <xdr:cNvCxnSpPr/>
      </xdr:nvCxnSpPr>
      <xdr:spPr>
        <a:xfrm flipV="1">
          <a:off x="14592300" y="143770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113047</xdr:rowOff>
    </xdr:from>
    <xdr:ext cx="405111" cy="259045"/>
    <xdr:sp macro="" textlink="">
      <xdr:nvSpPr>
        <xdr:cNvPr id="594" name="n_1aveValue【児童館】&#10;有形固定資産減価償却率"/>
        <xdr:cNvSpPr txBox="1"/>
      </xdr:nvSpPr>
      <xdr:spPr>
        <a:xfrm>
          <a:off x="152660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595" name="n_2aveValue【児童館】&#10;有形固定資産減価償却率"/>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8272</xdr:rowOff>
    </xdr:from>
    <xdr:ext cx="405111" cy="259045"/>
    <xdr:sp macro="" textlink="">
      <xdr:nvSpPr>
        <xdr:cNvPr id="596" name="n_3aveValue【児童館】&#10;有形固定資産減価償却率"/>
        <xdr:cNvSpPr txBox="1"/>
      </xdr:nvSpPr>
      <xdr:spPr>
        <a:xfrm>
          <a:off x="13500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17163</xdr:rowOff>
    </xdr:from>
    <xdr:ext cx="405111" cy="259045"/>
    <xdr:sp macro="" textlink="">
      <xdr:nvSpPr>
        <xdr:cNvPr id="597" name="n_1mainValue【児童館】&#10;有形固定資産減価償却率"/>
        <xdr:cNvSpPr txBox="1"/>
      </xdr:nvSpPr>
      <xdr:spPr>
        <a:xfrm>
          <a:off x="15266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86377</xdr:rowOff>
    </xdr:from>
    <xdr:ext cx="405111" cy="259045"/>
    <xdr:sp macro="" textlink="">
      <xdr:nvSpPr>
        <xdr:cNvPr id="598" name="n_2mainValue【児童館】&#10;有形固定資産減価償却率"/>
        <xdr:cNvSpPr txBox="1"/>
      </xdr:nvSpPr>
      <xdr:spPr>
        <a:xfrm>
          <a:off x="14389744" y="1414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22" name="直線コネクタ 621"/>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2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24" name="直線コネクタ 62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25"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26" name="直線コネクタ 625"/>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9" name="フローチャート: 判断 62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630" name="フローチャート: 判断 629"/>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31" name="フローチャート: 判断 630"/>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637" name="楕円 636"/>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638" name="【児童館】&#10;一人当たり面積該当値テキスト"/>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639" name="楕円 638"/>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57150</xdr:rowOff>
    </xdr:to>
    <xdr:cxnSp macro="">
      <xdr:nvCxnSpPr>
        <xdr:cNvPr id="640" name="直線コネクタ 639"/>
        <xdr:cNvCxnSpPr/>
      </xdr:nvCxnSpPr>
      <xdr:spPr>
        <a:xfrm>
          <a:off x="21323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641" name="楕円 640"/>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57150</xdr:rowOff>
    </xdr:to>
    <xdr:cxnSp macro="">
      <xdr:nvCxnSpPr>
        <xdr:cNvPr id="642" name="直線コネクタ 641"/>
        <xdr:cNvCxnSpPr/>
      </xdr:nvCxnSpPr>
      <xdr:spPr>
        <a:xfrm>
          <a:off x="20434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43"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44" name="n_2ave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45"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646" name="n_1mainValue【児童館】&#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647" name="n_2mainValue【児童館】&#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8" name="テキスト ボックス 6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0" name="テキスト ボックス 66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672" name="直線コネクタ 671"/>
        <xdr:cNvCxnSpPr/>
      </xdr:nvCxnSpPr>
      <xdr:spPr>
        <a:xfrm flipV="1">
          <a:off x="16318864" y="173469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73"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74" name="直線コネクタ 673"/>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6" name="直線コネクタ 67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77"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78" name="フローチャート: 判断 677"/>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679" name="フローチャート: 判断 678"/>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80" name="フローチャート: 判断 679"/>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681" name="フローチャート: 判断 680"/>
        <xdr:cNvSpPr/>
      </xdr:nvSpPr>
      <xdr:spPr>
        <a:xfrm>
          <a:off x="1365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6350</xdr:rowOff>
    </xdr:from>
    <xdr:to>
      <xdr:col>85</xdr:col>
      <xdr:colOff>177800</xdr:colOff>
      <xdr:row>101</xdr:row>
      <xdr:rowOff>107950</xdr:rowOff>
    </xdr:to>
    <xdr:sp macro="" textlink="">
      <xdr:nvSpPr>
        <xdr:cNvPr id="687" name="楕円 686"/>
        <xdr:cNvSpPr/>
      </xdr:nvSpPr>
      <xdr:spPr>
        <a:xfrm>
          <a:off x="16268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104157</xdr:rowOff>
    </xdr:from>
    <xdr:ext cx="405111" cy="259045"/>
    <xdr:sp macro="" textlink="">
      <xdr:nvSpPr>
        <xdr:cNvPr id="688" name="【公民館】&#10;有形固定資産減価償却率該当値テキスト"/>
        <xdr:cNvSpPr txBox="1"/>
      </xdr:nvSpPr>
      <xdr:spPr>
        <a:xfrm>
          <a:off x="16357600"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63500</xdr:rowOff>
    </xdr:from>
    <xdr:to>
      <xdr:col>81</xdr:col>
      <xdr:colOff>101600</xdr:colOff>
      <xdr:row>101</xdr:row>
      <xdr:rowOff>165100</xdr:rowOff>
    </xdr:to>
    <xdr:sp macro="" textlink="">
      <xdr:nvSpPr>
        <xdr:cNvPr id="689" name="楕円 688"/>
        <xdr:cNvSpPr/>
      </xdr:nvSpPr>
      <xdr:spPr>
        <a:xfrm>
          <a:off x="15430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57150</xdr:rowOff>
    </xdr:from>
    <xdr:to>
      <xdr:col>85</xdr:col>
      <xdr:colOff>127000</xdr:colOff>
      <xdr:row>101</xdr:row>
      <xdr:rowOff>114300</xdr:rowOff>
    </xdr:to>
    <xdr:cxnSp macro="">
      <xdr:nvCxnSpPr>
        <xdr:cNvPr id="690" name="直線コネクタ 689"/>
        <xdr:cNvCxnSpPr/>
      </xdr:nvCxnSpPr>
      <xdr:spPr>
        <a:xfrm flipV="1">
          <a:off x="15481300" y="17373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120650</xdr:rowOff>
    </xdr:from>
    <xdr:to>
      <xdr:col>76</xdr:col>
      <xdr:colOff>165100</xdr:colOff>
      <xdr:row>102</xdr:row>
      <xdr:rowOff>50800</xdr:rowOff>
    </xdr:to>
    <xdr:sp macro="" textlink="">
      <xdr:nvSpPr>
        <xdr:cNvPr id="691" name="楕円 690"/>
        <xdr:cNvSpPr/>
      </xdr:nvSpPr>
      <xdr:spPr>
        <a:xfrm>
          <a:off x="14541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114300</xdr:rowOff>
    </xdr:from>
    <xdr:to>
      <xdr:col>81</xdr:col>
      <xdr:colOff>50800</xdr:colOff>
      <xdr:row>102</xdr:row>
      <xdr:rowOff>0</xdr:rowOff>
    </xdr:to>
    <xdr:cxnSp macro="">
      <xdr:nvCxnSpPr>
        <xdr:cNvPr id="692" name="直線コネクタ 691"/>
        <xdr:cNvCxnSpPr/>
      </xdr:nvCxnSpPr>
      <xdr:spPr>
        <a:xfrm flipV="1">
          <a:off x="14592300" y="17430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91457</xdr:rowOff>
    </xdr:from>
    <xdr:ext cx="405111" cy="259045"/>
    <xdr:sp macro="" textlink="">
      <xdr:nvSpPr>
        <xdr:cNvPr id="693" name="n_1aveValue【公民館】&#10;有形固定資産減価償却率"/>
        <xdr:cNvSpPr txBox="1"/>
      </xdr:nvSpPr>
      <xdr:spPr>
        <a:xfrm>
          <a:off x="152660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94"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90188</xdr:rowOff>
    </xdr:from>
    <xdr:ext cx="405111" cy="259045"/>
    <xdr:sp macro="" textlink="">
      <xdr:nvSpPr>
        <xdr:cNvPr id="695" name="n_3aveValue【公民館】&#10;有形固定資産減価償却率"/>
        <xdr:cNvSpPr txBox="1"/>
      </xdr:nvSpPr>
      <xdr:spPr>
        <a:xfrm>
          <a:off x="135007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10177</xdr:rowOff>
    </xdr:from>
    <xdr:ext cx="405111" cy="259045"/>
    <xdr:sp macro="" textlink="">
      <xdr:nvSpPr>
        <xdr:cNvPr id="696" name="n_1mainValue【公民館】&#10;有形固定資産減価償却率"/>
        <xdr:cNvSpPr txBox="1"/>
      </xdr:nvSpPr>
      <xdr:spPr>
        <a:xfrm>
          <a:off x="152660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67327</xdr:rowOff>
    </xdr:from>
    <xdr:ext cx="405111" cy="259045"/>
    <xdr:sp macro="" textlink="">
      <xdr:nvSpPr>
        <xdr:cNvPr id="697" name="n_2mainValue【公民館】&#10;有形固定資産減価償却率"/>
        <xdr:cNvSpPr txBox="1"/>
      </xdr:nvSpPr>
      <xdr:spPr>
        <a:xfrm>
          <a:off x="14389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719" name="直線コネクタ 718"/>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20"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1" name="直線コネクタ 720"/>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722" name="【公民館】&#10;一人当たり面積最大値テキスト"/>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723" name="直線コネクタ 722"/>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24"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5" name="フローチャート: 判断 72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726" name="フローチャート: 判断 725"/>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727" name="フローチャート: 判断 726"/>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8" name="フローチャート: 判断 727"/>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119126</xdr:rowOff>
    </xdr:from>
    <xdr:to>
      <xdr:col>116</xdr:col>
      <xdr:colOff>114300</xdr:colOff>
      <xdr:row>108</xdr:row>
      <xdr:rowOff>49276</xdr:rowOff>
    </xdr:to>
    <xdr:sp macro="" textlink="">
      <xdr:nvSpPr>
        <xdr:cNvPr id="734" name="楕円 733"/>
        <xdr:cNvSpPr/>
      </xdr:nvSpPr>
      <xdr:spPr>
        <a:xfrm>
          <a:off x="22110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34053</xdr:rowOff>
    </xdr:from>
    <xdr:ext cx="469744" cy="259045"/>
    <xdr:sp macro="" textlink="">
      <xdr:nvSpPr>
        <xdr:cNvPr id="735" name="【公民館】&#10;一人当たり面積該当値テキスト"/>
        <xdr:cNvSpPr txBox="1"/>
      </xdr:nvSpPr>
      <xdr:spPr>
        <a:xfrm>
          <a:off x="22199600" y="183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119126</xdr:rowOff>
    </xdr:from>
    <xdr:to>
      <xdr:col>112</xdr:col>
      <xdr:colOff>38100</xdr:colOff>
      <xdr:row>108</xdr:row>
      <xdr:rowOff>49276</xdr:rowOff>
    </xdr:to>
    <xdr:sp macro="" textlink="">
      <xdr:nvSpPr>
        <xdr:cNvPr id="736" name="楕円 735"/>
        <xdr:cNvSpPr/>
      </xdr:nvSpPr>
      <xdr:spPr>
        <a:xfrm>
          <a:off x="21272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169926</xdr:rowOff>
    </xdr:from>
    <xdr:to>
      <xdr:col>116</xdr:col>
      <xdr:colOff>63500</xdr:colOff>
      <xdr:row>107</xdr:row>
      <xdr:rowOff>169926</xdr:rowOff>
    </xdr:to>
    <xdr:cxnSp macro="">
      <xdr:nvCxnSpPr>
        <xdr:cNvPr id="737" name="直線コネクタ 736"/>
        <xdr:cNvCxnSpPr/>
      </xdr:nvCxnSpPr>
      <xdr:spPr>
        <a:xfrm>
          <a:off x="21323300" y="1851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119126</xdr:rowOff>
    </xdr:from>
    <xdr:to>
      <xdr:col>107</xdr:col>
      <xdr:colOff>101600</xdr:colOff>
      <xdr:row>108</xdr:row>
      <xdr:rowOff>49276</xdr:rowOff>
    </xdr:to>
    <xdr:sp macro="" textlink="">
      <xdr:nvSpPr>
        <xdr:cNvPr id="738" name="楕円 737"/>
        <xdr:cNvSpPr/>
      </xdr:nvSpPr>
      <xdr:spPr>
        <a:xfrm>
          <a:off x="20383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169926</xdr:rowOff>
    </xdr:from>
    <xdr:to>
      <xdr:col>111</xdr:col>
      <xdr:colOff>177800</xdr:colOff>
      <xdr:row>107</xdr:row>
      <xdr:rowOff>169926</xdr:rowOff>
    </xdr:to>
    <xdr:cxnSp macro="">
      <xdr:nvCxnSpPr>
        <xdr:cNvPr id="739" name="直線コネクタ 738"/>
        <xdr:cNvCxnSpPr/>
      </xdr:nvCxnSpPr>
      <xdr:spPr>
        <a:xfrm>
          <a:off x="20434300" y="1851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740" name="n_1aveValue【公民館】&#10;一人当たり面積"/>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159529</xdr:rowOff>
    </xdr:from>
    <xdr:ext cx="469744" cy="259045"/>
    <xdr:sp macro="" textlink="">
      <xdr:nvSpPr>
        <xdr:cNvPr id="741" name="n_2aveValue【公民館】&#10;一人当たり面積"/>
        <xdr:cNvSpPr txBox="1"/>
      </xdr:nvSpPr>
      <xdr:spPr>
        <a:xfrm>
          <a:off x="20199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42"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40403</xdr:rowOff>
    </xdr:from>
    <xdr:ext cx="469744" cy="259045"/>
    <xdr:sp macro="" textlink="">
      <xdr:nvSpPr>
        <xdr:cNvPr id="743" name="n_1mainValue【公民館】&#10;一人当たり面積"/>
        <xdr:cNvSpPr txBox="1"/>
      </xdr:nvSpPr>
      <xdr:spPr>
        <a:xfrm>
          <a:off x="21075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40403</xdr:rowOff>
    </xdr:from>
    <xdr:ext cx="469744" cy="259045"/>
    <xdr:sp macro="" textlink="">
      <xdr:nvSpPr>
        <xdr:cNvPr id="744" name="n_2mainValue【公民館】&#10;一人当たり面積"/>
        <xdr:cNvSpPr txBox="1"/>
      </xdr:nvSpPr>
      <xdr:spPr>
        <a:xfrm>
          <a:off x="20199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分析表①の中で、全国平均及び愛知県平均と比較して、有形固定資産減価償却率が低くなっている施設は</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認定こども園・幼稚園・保育所</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橋りょう・トンネル</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学校施設</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児童館</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であり、特に低くなっている施設は、</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公営住宅</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である。公営住宅については、「豊川市営住宅等長寿命化計画」に基づき、計画的に改修等を実施して</a:t>
          </a:r>
          <a:r>
            <a:rPr kumimoji="1" lang="ja-JP" altLang="en-US" sz="1200">
              <a:solidFill>
                <a:schemeClr val="dk1"/>
              </a:solidFill>
              <a:effectLst/>
              <a:latin typeface="+mn-lt"/>
              <a:ea typeface="+mn-ea"/>
              <a:cs typeface="+mn-cs"/>
            </a:rPr>
            <a:t>いるこ</a:t>
          </a:r>
          <a:r>
            <a:rPr kumimoji="1" lang="ja-JP" altLang="ja-JP" sz="1200">
              <a:solidFill>
                <a:schemeClr val="dk1"/>
              </a:solidFill>
              <a:effectLst/>
              <a:latin typeface="+mn-lt"/>
              <a:ea typeface="+mn-ea"/>
              <a:cs typeface="+mn-cs"/>
            </a:rPr>
            <a:t>となどが要因である。一方、全国平均及び愛知県平均と比較して、有形固定資産減価償却率が特に高くなっている施設は</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公民館</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である。</a:t>
          </a:r>
          <a:r>
            <a:rPr kumimoji="1" lang="ja-JP" altLang="en-US" sz="1200">
              <a:solidFill>
                <a:schemeClr val="dk1"/>
              </a:solidFill>
              <a:effectLst/>
              <a:latin typeface="+mn-lt"/>
              <a:ea typeface="+mn-ea"/>
              <a:cs typeface="+mn-cs"/>
            </a:rPr>
            <a:t>なお、公民館については、平成</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年度に施設概況調査を行い、長寿命化の検討を進めている。</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186,454
180,258
161.14
65,755,239
62,705,093
2,869,867
38,767,362
42,979,257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23512</xdr:rowOff>
    </xdr:from>
    <xdr:ext cx="405111" cy="259045"/>
    <xdr:sp macro="" textlink="">
      <xdr:nvSpPr>
        <xdr:cNvPr id="60" name="【図書館】&#10;有形固定資産減価償却率平均値テキスト"/>
        <xdr:cNvSpPr txBox="1"/>
      </xdr:nvSpPr>
      <xdr:spPr>
        <a:xfrm>
          <a:off x="4673600" y="619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120650</xdr:rowOff>
    </xdr:from>
    <xdr:to>
      <xdr:col>10</xdr:col>
      <xdr:colOff>165100</xdr:colOff>
      <xdr:row>36</xdr:row>
      <xdr:rowOff>50800</xdr:rowOff>
    </xdr:to>
    <xdr:sp macro="" textlink="">
      <xdr:nvSpPr>
        <xdr:cNvPr id="64" name="フローチャート: 判断 63"/>
        <xdr:cNvSpPr/>
      </xdr:nvSpPr>
      <xdr:spPr>
        <a:xfrm>
          <a:off x="196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0" name="楕円 69"/>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1" name="【図書館】&#10;有形固定資産減価償却率該当値テキスト"/>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2" name="楕円 71"/>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150495</xdr:rowOff>
    </xdr:to>
    <xdr:cxnSp macro="">
      <xdr:nvCxnSpPr>
        <xdr:cNvPr id="73" name="直線コネクタ 72"/>
        <xdr:cNvCxnSpPr/>
      </xdr:nvCxnSpPr>
      <xdr:spPr>
        <a:xfrm flipV="1">
          <a:off x="3797300" y="64770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164465</xdr:rowOff>
    </xdr:from>
    <xdr:to>
      <xdr:col>15</xdr:col>
      <xdr:colOff>101600</xdr:colOff>
      <xdr:row>38</xdr:row>
      <xdr:rowOff>94615</xdr:rowOff>
    </xdr:to>
    <xdr:sp macro="" textlink="">
      <xdr:nvSpPr>
        <xdr:cNvPr id="74" name="楕円 73"/>
        <xdr:cNvSpPr/>
      </xdr:nvSpPr>
      <xdr:spPr>
        <a:xfrm>
          <a:off x="2857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38</xdr:row>
      <xdr:rowOff>43815</xdr:rowOff>
    </xdr:to>
    <xdr:cxnSp macro="">
      <xdr:nvCxnSpPr>
        <xdr:cNvPr id="75" name="直線コネクタ 74"/>
        <xdr:cNvCxnSpPr/>
      </xdr:nvCxnSpPr>
      <xdr:spPr>
        <a:xfrm flipV="1">
          <a:off x="2908300" y="649414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134002</xdr:rowOff>
    </xdr:from>
    <xdr:ext cx="405111" cy="259045"/>
    <xdr:sp macro="" textlink="">
      <xdr:nvSpPr>
        <xdr:cNvPr id="76" name="n_1aveValue【図書館】&#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77" name="n_2aveValue【図書館】&#10;有形固定資産減価償却率"/>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78" name="n_3ave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20972</xdr:rowOff>
    </xdr:from>
    <xdr:ext cx="405111" cy="259045"/>
    <xdr:sp macro="" textlink="">
      <xdr:nvSpPr>
        <xdr:cNvPr id="79" name="n_1mainValue【図書館】&#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85742</xdr:rowOff>
    </xdr:from>
    <xdr:ext cx="405111" cy="259045"/>
    <xdr:sp macro="" textlink="">
      <xdr:nvSpPr>
        <xdr:cNvPr id="80" name="n_2mainValue【図書館】&#10;有形固定資産減価償却率"/>
        <xdr:cNvSpPr txBox="1"/>
      </xdr:nvSpPr>
      <xdr:spPr>
        <a:xfrm>
          <a:off x="2705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2" name="直線コネクタ 101"/>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3"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4" name="直線コネクタ 103"/>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5"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6" name="直線コネクタ 105"/>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36847</xdr:rowOff>
    </xdr:from>
    <xdr:ext cx="469744" cy="259045"/>
    <xdr:sp macro="" textlink="">
      <xdr:nvSpPr>
        <xdr:cNvPr id="107" name="【図書館】&#10;一人当たり面積平均値テキスト"/>
        <xdr:cNvSpPr txBox="1"/>
      </xdr:nvSpPr>
      <xdr:spPr>
        <a:xfrm>
          <a:off x="10515600" y="620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08" name="フローチャート: 判断 107"/>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09" name="フローチャート: 判断 108"/>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10" name="フローチャート: 判断 109"/>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36830</xdr:rowOff>
    </xdr:from>
    <xdr:to>
      <xdr:col>41</xdr:col>
      <xdr:colOff>101600</xdr:colOff>
      <xdr:row>37</xdr:row>
      <xdr:rowOff>138430</xdr:rowOff>
    </xdr:to>
    <xdr:sp macro="" textlink="">
      <xdr:nvSpPr>
        <xdr:cNvPr id="111" name="フローチャート: 判断 110"/>
        <xdr:cNvSpPr/>
      </xdr:nvSpPr>
      <xdr:spPr>
        <a:xfrm>
          <a:off x="781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17" name="楕円 116"/>
        <xdr:cNvSpPr/>
      </xdr:nvSpPr>
      <xdr:spPr>
        <a:xfrm>
          <a:off x="10426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38117</xdr:rowOff>
    </xdr:from>
    <xdr:ext cx="469744" cy="259045"/>
    <xdr:sp macro="" textlink="">
      <xdr:nvSpPr>
        <xdr:cNvPr id="118" name="【図書館】&#10;一人当たり面積該当値テキスト"/>
        <xdr:cNvSpPr txBox="1"/>
      </xdr:nvSpPr>
      <xdr:spPr>
        <a:xfrm>
          <a:off x="10515600"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59690</xdr:rowOff>
    </xdr:from>
    <xdr:to>
      <xdr:col>50</xdr:col>
      <xdr:colOff>165100</xdr:colOff>
      <xdr:row>37</xdr:row>
      <xdr:rowOff>161290</xdr:rowOff>
    </xdr:to>
    <xdr:sp macro="" textlink="">
      <xdr:nvSpPr>
        <xdr:cNvPr id="119" name="楕円 118"/>
        <xdr:cNvSpPr/>
      </xdr:nvSpPr>
      <xdr:spPr>
        <a:xfrm>
          <a:off x="958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110490</xdr:rowOff>
    </xdr:from>
    <xdr:to>
      <xdr:col>55</xdr:col>
      <xdr:colOff>0</xdr:colOff>
      <xdr:row>37</xdr:row>
      <xdr:rowOff>110490</xdr:rowOff>
    </xdr:to>
    <xdr:cxnSp macro="">
      <xdr:nvCxnSpPr>
        <xdr:cNvPr id="120" name="直線コネクタ 119"/>
        <xdr:cNvCxnSpPr/>
      </xdr:nvCxnSpPr>
      <xdr:spPr>
        <a:xfrm>
          <a:off x="9639300" y="645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59690</xdr:rowOff>
    </xdr:from>
    <xdr:to>
      <xdr:col>46</xdr:col>
      <xdr:colOff>38100</xdr:colOff>
      <xdr:row>37</xdr:row>
      <xdr:rowOff>161290</xdr:rowOff>
    </xdr:to>
    <xdr:sp macro="" textlink="">
      <xdr:nvSpPr>
        <xdr:cNvPr id="121" name="楕円 120"/>
        <xdr:cNvSpPr/>
      </xdr:nvSpPr>
      <xdr:spPr>
        <a:xfrm>
          <a:off x="869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110490</xdr:rowOff>
    </xdr:from>
    <xdr:to>
      <xdr:col>50</xdr:col>
      <xdr:colOff>114300</xdr:colOff>
      <xdr:row>37</xdr:row>
      <xdr:rowOff>110490</xdr:rowOff>
    </xdr:to>
    <xdr:cxnSp macro="">
      <xdr:nvCxnSpPr>
        <xdr:cNvPr id="122" name="直線コネクタ 121"/>
        <xdr:cNvCxnSpPr/>
      </xdr:nvCxnSpPr>
      <xdr:spPr>
        <a:xfrm>
          <a:off x="87503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109237</xdr:rowOff>
    </xdr:from>
    <xdr:ext cx="469744" cy="259045"/>
    <xdr:sp macro="" textlink="">
      <xdr:nvSpPr>
        <xdr:cNvPr id="123" name="n_1ave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24" name="n_2ave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25" name="n_3ave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152417</xdr:rowOff>
    </xdr:from>
    <xdr:ext cx="469744" cy="259045"/>
    <xdr:sp macro="" textlink="">
      <xdr:nvSpPr>
        <xdr:cNvPr id="126" name="n_1mainValue【図書館】&#10;一人当たり面積"/>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152417</xdr:rowOff>
    </xdr:from>
    <xdr:ext cx="469744" cy="259045"/>
    <xdr:sp macro="" textlink="">
      <xdr:nvSpPr>
        <xdr:cNvPr id="127" name="n_2mainValue【図書館】&#10;一人当たり面積"/>
        <xdr:cNvSpPr txBox="1"/>
      </xdr:nvSpPr>
      <xdr:spPr>
        <a:xfrm>
          <a:off x="8515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52" name="直線コネクタ 151"/>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3"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4" name="直線コネクタ 153"/>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55"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6" name="直線コネクタ 155"/>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7"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9" name="フローチャート: 判断 158"/>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xdr:rowOff>
    </xdr:from>
    <xdr:to>
      <xdr:col>15</xdr:col>
      <xdr:colOff>101600</xdr:colOff>
      <xdr:row>60</xdr:row>
      <xdr:rowOff>115570</xdr:rowOff>
    </xdr:to>
    <xdr:sp macro="" textlink="">
      <xdr:nvSpPr>
        <xdr:cNvPr id="160" name="フローチャート: 判断 159"/>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61" name="フローチャート: 判断 160"/>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7" name="楕円 166"/>
        <xdr:cNvSpPr/>
      </xdr:nvSpPr>
      <xdr:spPr>
        <a:xfrm>
          <a:off x="4584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129557</xdr:rowOff>
    </xdr:from>
    <xdr:ext cx="405111" cy="259045"/>
    <xdr:sp macro="" textlink="">
      <xdr:nvSpPr>
        <xdr:cNvPr id="168" name="【体育館・プール】&#10;有形固定資産減価償却率該当値テキスト"/>
        <xdr:cNvSpPr txBox="1"/>
      </xdr:nvSpPr>
      <xdr:spPr>
        <a:xfrm>
          <a:off x="467360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69" name="楕円 168"/>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30480</xdr:rowOff>
    </xdr:from>
    <xdr:to>
      <xdr:col>24</xdr:col>
      <xdr:colOff>63500</xdr:colOff>
      <xdr:row>60</xdr:row>
      <xdr:rowOff>80010</xdr:rowOff>
    </xdr:to>
    <xdr:cxnSp macro="">
      <xdr:nvCxnSpPr>
        <xdr:cNvPr id="170" name="直線コネクタ 169"/>
        <xdr:cNvCxnSpPr/>
      </xdr:nvCxnSpPr>
      <xdr:spPr>
        <a:xfrm flipV="1">
          <a:off x="3797300" y="103174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65405</xdr:rowOff>
    </xdr:from>
    <xdr:to>
      <xdr:col>15</xdr:col>
      <xdr:colOff>101600</xdr:colOff>
      <xdr:row>60</xdr:row>
      <xdr:rowOff>167005</xdr:rowOff>
    </xdr:to>
    <xdr:sp macro="" textlink="">
      <xdr:nvSpPr>
        <xdr:cNvPr id="171" name="楕円 170"/>
        <xdr:cNvSpPr/>
      </xdr:nvSpPr>
      <xdr:spPr>
        <a:xfrm>
          <a:off x="2857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116205</xdr:rowOff>
    </xdr:to>
    <xdr:cxnSp macro="">
      <xdr:nvCxnSpPr>
        <xdr:cNvPr id="172" name="直線コネクタ 171"/>
        <xdr:cNvCxnSpPr/>
      </xdr:nvCxnSpPr>
      <xdr:spPr>
        <a:xfrm flipV="1">
          <a:off x="2908300" y="103670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3" name="n_1aveValue【体育館・プー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132097</xdr:rowOff>
    </xdr:from>
    <xdr:ext cx="405111" cy="259045"/>
    <xdr:sp macro="" textlink="">
      <xdr:nvSpPr>
        <xdr:cNvPr id="174" name="n_2aveValue【体育館・プール】&#10;有形固定資産減価償却率"/>
        <xdr:cNvSpPr txBox="1"/>
      </xdr:nvSpPr>
      <xdr:spPr>
        <a:xfrm>
          <a:off x="2705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75"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76" name="n_1mainValue【体育館・プー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158132</xdr:rowOff>
    </xdr:from>
    <xdr:ext cx="405111" cy="259045"/>
    <xdr:sp macro="" textlink="">
      <xdr:nvSpPr>
        <xdr:cNvPr id="177" name="n_2mainValue【体育館・プール】&#10;有形固定資産減価償却率"/>
        <xdr:cNvSpPr txBox="1"/>
      </xdr:nvSpPr>
      <xdr:spPr>
        <a:xfrm>
          <a:off x="2705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02" name="直線コネクタ 201"/>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3"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4" name="直線コネクタ 203"/>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05"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06" name="直線コネクタ 205"/>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128287</xdr:rowOff>
    </xdr:from>
    <xdr:ext cx="469744" cy="259045"/>
    <xdr:sp macro="" textlink="">
      <xdr:nvSpPr>
        <xdr:cNvPr id="207" name="【体育館・プール】&#10;一人当たり面積平均値テキスト"/>
        <xdr:cNvSpPr txBox="1"/>
      </xdr:nvSpPr>
      <xdr:spPr>
        <a:xfrm>
          <a:off x="10515600" y="10072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08" name="フローチャート: 判断 207"/>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09" name="フローチャート: 判断 208"/>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10" name="フローチャート: 判断 209"/>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101600</xdr:rowOff>
    </xdr:from>
    <xdr:to>
      <xdr:col>41</xdr:col>
      <xdr:colOff>101600</xdr:colOff>
      <xdr:row>61</xdr:row>
      <xdr:rowOff>31750</xdr:rowOff>
    </xdr:to>
    <xdr:sp macro="" textlink="">
      <xdr:nvSpPr>
        <xdr:cNvPr id="211" name="フローチャート: 判断 210"/>
        <xdr:cNvSpPr/>
      </xdr:nvSpPr>
      <xdr:spPr>
        <a:xfrm>
          <a:off x="781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44450</xdr:rowOff>
    </xdr:from>
    <xdr:to>
      <xdr:col>55</xdr:col>
      <xdr:colOff>50800</xdr:colOff>
      <xdr:row>61</xdr:row>
      <xdr:rowOff>146050</xdr:rowOff>
    </xdr:to>
    <xdr:sp macro="" textlink="">
      <xdr:nvSpPr>
        <xdr:cNvPr id="217" name="楕円 216"/>
        <xdr:cNvSpPr/>
      </xdr:nvSpPr>
      <xdr:spPr>
        <a:xfrm>
          <a:off x="10426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22877</xdr:rowOff>
    </xdr:from>
    <xdr:ext cx="469744" cy="259045"/>
    <xdr:sp macro="" textlink="">
      <xdr:nvSpPr>
        <xdr:cNvPr id="218" name="【体育館・プール】&#10;一人当たり面積該当値テキスト"/>
        <xdr:cNvSpPr txBox="1"/>
      </xdr:nvSpPr>
      <xdr:spPr>
        <a:xfrm>
          <a:off x="10515600"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44450</xdr:rowOff>
    </xdr:from>
    <xdr:to>
      <xdr:col>50</xdr:col>
      <xdr:colOff>165100</xdr:colOff>
      <xdr:row>61</xdr:row>
      <xdr:rowOff>146050</xdr:rowOff>
    </xdr:to>
    <xdr:sp macro="" textlink="">
      <xdr:nvSpPr>
        <xdr:cNvPr id="219" name="楕円 218"/>
        <xdr:cNvSpPr/>
      </xdr:nvSpPr>
      <xdr:spPr>
        <a:xfrm>
          <a:off x="958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95250</xdr:rowOff>
    </xdr:from>
    <xdr:to>
      <xdr:col>55</xdr:col>
      <xdr:colOff>0</xdr:colOff>
      <xdr:row>61</xdr:row>
      <xdr:rowOff>95250</xdr:rowOff>
    </xdr:to>
    <xdr:cxnSp macro="">
      <xdr:nvCxnSpPr>
        <xdr:cNvPr id="220" name="直線コネクタ 219"/>
        <xdr:cNvCxnSpPr/>
      </xdr:nvCxnSpPr>
      <xdr:spPr>
        <a:xfrm>
          <a:off x="9639300" y="1055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21" name="楕円 220"/>
        <xdr:cNvSpPr/>
      </xdr:nvSpPr>
      <xdr:spPr>
        <a:xfrm>
          <a:off x="869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95250</xdr:rowOff>
    </xdr:from>
    <xdr:to>
      <xdr:col>50</xdr:col>
      <xdr:colOff>114300</xdr:colOff>
      <xdr:row>61</xdr:row>
      <xdr:rowOff>95250</xdr:rowOff>
    </xdr:to>
    <xdr:cxnSp macro="">
      <xdr:nvCxnSpPr>
        <xdr:cNvPr id="222" name="直線コネクタ 221"/>
        <xdr:cNvCxnSpPr/>
      </xdr:nvCxnSpPr>
      <xdr:spPr>
        <a:xfrm>
          <a:off x="8750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36847</xdr:rowOff>
    </xdr:from>
    <xdr:ext cx="469744" cy="259045"/>
    <xdr:sp macro="" textlink="">
      <xdr:nvSpPr>
        <xdr:cNvPr id="223" name="n_1aveValue【体育館・プール】&#10;一人当たり面積"/>
        <xdr:cNvSpPr txBox="1"/>
      </xdr:nvSpPr>
      <xdr:spPr>
        <a:xfrm>
          <a:off x="93917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24" name="n_2aveValue【体育館・プール】&#10;一人当たり面積"/>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48277</xdr:rowOff>
    </xdr:from>
    <xdr:ext cx="469744" cy="259045"/>
    <xdr:sp macro="" textlink="">
      <xdr:nvSpPr>
        <xdr:cNvPr id="225" name="n_3aveValue【体育館・プール】&#10;一人当たり面積"/>
        <xdr:cNvSpPr txBox="1"/>
      </xdr:nvSpPr>
      <xdr:spPr>
        <a:xfrm>
          <a:off x="7626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137177</xdr:rowOff>
    </xdr:from>
    <xdr:ext cx="469744" cy="259045"/>
    <xdr:sp macro="" textlink="">
      <xdr:nvSpPr>
        <xdr:cNvPr id="226" name="n_1mainValue【体育館・プール】&#10;一人当たり面積"/>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27" name="n_2main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52" name="直線コネクタ 251"/>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3"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4" name="直線コネクタ 253"/>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55" name="【福祉施設】&#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56" name="直線コネクタ 255"/>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57" name="【福祉施設】&#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58" name="フローチャート: 判断 257"/>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59" name="フローチャート: 判断 258"/>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xdr:rowOff>
    </xdr:from>
    <xdr:to>
      <xdr:col>15</xdr:col>
      <xdr:colOff>101600</xdr:colOff>
      <xdr:row>84</xdr:row>
      <xdr:rowOff>107950</xdr:rowOff>
    </xdr:to>
    <xdr:sp macro="" textlink="">
      <xdr:nvSpPr>
        <xdr:cNvPr id="260" name="フローチャート: 判断 259"/>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261" name="フローチャート: 判断 260"/>
        <xdr:cNvSpPr/>
      </xdr:nvSpPr>
      <xdr:spPr>
        <a:xfrm>
          <a:off x="196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52070</xdr:rowOff>
    </xdr:from>
    <xdr:to>
      <xdr:col>24</xdr:col>
      <xdr:colOff>114300</xdr:colOff>
      <xdr:row>85</xdr:row>
      <xdr:rowOff>153670</xdr:rowOff>
    </xdr:to>
    <xdr:sp macro="" textlink="">
      <xdr:nvSpPr>
        <xdr:cNvPr id="267" name="楕円 266"/>
        <xdr:cNvSpPr/>
      </xdr:nvSpPr>
      <xdr:spPr>
        <a:xfrm>
          <a:off x="4584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30497</xdr:rowOff>
    </xdr:from>
    <xdr:ext cx="405111" cy="259045"/>
    <xdr:sp macro="" textlink="">
      <xdr:nvSpPr>
        <xdr:cNvPr id="268" name="【福祉施設】&#10;有形固定資産減価償却率該当値テキスト"/>
        <xdr:cNvSpPr txBox="1"/>
      </xdr:nvSpPr>
      <xdr:spPr>
        <a:xfrm>
          <a:off x="4673600"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132080</xdr:rowOff>
    </xdr:from>
    <xdr:to>
      <xdr:col>20</xdr:col>
      <xdr:colOff>38100</xdr:colOff>
      <xdr:row>86</xdr:row>
      <xdr:rowOff>62230</xdr:rowOff>
    </xdr:to>
    <xdr:sp macro="" textlink="">
      <xdr:nvSpPr>
        <xdr:cNvPr id="269" name="楕円 268"/>
        <xdr:cNvSpPr/>
      </xdr:nvSpPr>
      <xdr:spPr>
        <a:xfrm>
          <a:off x="3746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102870</xdr:rowOff>
    </xdr:from>
    <xdr:to>
      <xdr:col>24</xdr:col>
      <xdr:colOff>63500</xdr:colOff>
      <xdr:row>86</xdr:row>
      <xdr:rowOff>11430</xdr:rowOff>
    </xdr:to>
    <xdr:cxnSp macro="">
      <xdr:nvCxnSpPr>
        <xdr:cNvPr id="270" name="直線コネクタ 269"/>
        <xdr:cNvCxnSpPr/>
      </xdr:nvCxnSpPr>
      <xdr:spPr>
        <a:xfrm flipV="1">
          <a:off x="3797300" y="146761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40639</xdr:rowOff>
    </xdr:from>
    <xdr:to>
      <xdr:col>15</xdr:col>
      <xdr:colOff>101600</xdr:colOff>
      <xdr:row>86</xdr:row>
      <xdr:rowOff>142239</xdr:rowOff>
    </xdr:to>
    <xdr:sp macro="" textlink="">
      <xdr:nvSpPr>
        <xdr:cNvPr id="271" name="楕円 270"/>
        <xdr:cNvSpPr/>
      </xdr:nvSpPr>
      <xdr:spPr>
        <a:xfrm>
          <a:off x="2857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xdr:rowOff>
    </xdr:from>
    <xdr:to>
      <xdr:col>19</xdr:col>
      <xdr:colOff>177800</xdr:colOff>
      <xdr:row>86</xdr:row>
      <xdr:rowOff>91439</xdr:rowOff>
    </xdr:to>
    <xdr:cxnSp macro="">
      <xdr:nvCxnSpPr>
        <xdr:cNvPr id="272" name="直線コネクタ 271"/>
        <xdr:cNvCxnSpPr/>
      </xdr:nvCxnSpPr>
      <xdr:spPr>
        <a:xfrm flipV="1">
          <a:off x="2908300" y="147561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147338</xdr:rowOff>
    </xdr:from>
    <xdr:ext cx="405111" cy="259045"/>
    <xdr:sp macro="" textlink="">
      <xdr:nvSpPr>
        <xdr:cNvPr id="273" name="n_1aveValue【福祉施設】&#10;有形固定資産減価償却率"/>
        <xdr:cNvSpPr txBox="1"/>
      </xdr:nvSpPr>
      <xdr:spPr>
        <a:xfrm>
          <a:off x="358204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124477</xdr:rowOff>
    </xdr:from>
    <xdr:ext cx="405111" cy="259045"/>
    <xdr:sp macro="" textlink="">
      <xdr:nvSpPr>
        <xdr:cNvPr id="274" name="n_2aveValue【福祉施設】&#10;有形固定資産減価償却率"/>
        <xdr:cNvSpPr txBox="1"/>
      </xdr:nvSpPr>
      <xdr:spPr>
        <a:xfrm>
          <a:off x="2705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116857</xdr:rowOff>
    </xdr:from>
    <xdr:ext cx="405111" cy="259045"/>
    <xdr:sp macro="" textlink="">
      <xdr:nvSpPr>
        <xdr:cNvPr id="275" name="n_3aveValue【福祉施設】&#10;有形固定資産減価償却率"/>
        <xdr:cNvSpPr txBox="1"/>
      </xdr:nvSpPr>
      <xdr:spPr>
        <a:xfrm>
          <a:off x="1816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53357</xdr:rowOff>
    </xdr:from>
    <xdr:ext cx="405111" cy="259045"/>
    <xdr:sp macro="" textlink="">
      <xdr:nvSpPr>
        <xdr:cNvPr id="276" name="n_1mainValue【福祉施設】&#10;有形固定資産減価償却率"/>
        <xdr:cNvSpPr txBox="1"/>
      </xdr:nvSpPr>
      <xdr:spPr>
        <a:xfrm>
          <a:off x="35820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133366</xdr:rowOff>
    </xdr:from>
    <xdr:ext cx="405111" cy="259045"/>
    <xdr:sp macro="" textlink="">
      <xdr:nvSpPr>
        <xdr:cNvPr id="277" name="n_2mainValue【福祉施設】&#10;有形固定資産減価償却率"/>
        <xdr:cNvSpPr txBox="1"/>
      </xdr:nvSpPr>
      <xdr:spPr>
        <a:xfrm>
          <a:off x="27057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288" name="直線コネクタ 287"/>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289" name="テキスト ボックス 288"/>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292" name="直線コネクタ 291"/>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293" name="テキスト ボックス 292"/>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296" name="直線コネクタ 295"/>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297" name="テキスト ボックス 296"/>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8" name="直線コネクタ 29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9" name="テキスト ボックス 29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00" name="直線コネクタ 299"/>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01" name="テキスト ボックス 300"/>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05" name="直線コネクタ 304"/>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6"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7" name="直線コネクタ 306"/>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08"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09" name="直線コネクタ 308"/>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10"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11" name="フローチャート: 判断 310"/>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12" name="フローチャート: 判断 311"/>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13" name="フローチャート: 判断 312"/>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xdr:rowOff>
    </xdr:from>
    <xdr:to>
      <xdr:col>41</xdr:col>
      <xdr:colOff>101600</xdr:colOff>
      <xdr:row>82</xdr:row>
      <xdr:rowOff>117475</xdr:rowOff>
    </xdr:to>
    <xdr:sp macro="" textlink="">
      <xdr:nvSpPr>
        <xdr:cNvPr id="314" name="フローチャート: 判断 313"/>
        <xdr:cNvSpPr/>
      </xdr:nvSpPr>
      <xdr:spPr>
        <a:xfrm>
          <a:off x="7810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168275</xdr:rowOff>
    </xdr:from>
    <xdr:to>
      <xdr:col>55</xdr:col>
      <xdr:colOff>50800</xdr:colOff>
      <xdr:row>81</xdr:row>
      <xdr:rowOff>98425</xdr:rowOff>
    </xdr:to>
    <xdr:sp macro="" textlink="">
      <xdr:nvSpPr>
        <xdr:cNvPr id="320" name="楕円 319"/>
        <xdr:cNvSpPr/>
      </xdr:nvSpPr>
      <xdr:spPr>
        <a:xfrm>
          <a:off x="10426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19702</xdr:rowOff>
    </xdr:from>
    <xdr:ext cx="469744" cy="259045"/>
    <xdr:sp macro="" textlink="">
      <xdr:nvSpPr>
        <xdr:cNvPr id="321" name="【福祉施設】&#10;一人当たり面積該当値テキスト"/>
        <xdr:cNvSpPr txBox="1"/>
      </xdr:nvSpPr>
      <xdr:spPr>
        <a:xfrm>
          <a:off x="10515600"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168275</xdr:rowOff>
    </xdr:from>
    <xdr:to>
      <xdr:col>50</xdr:col>
      <xdr:colOff>165100</xdr:colOff>
      <xdr:row>81</xdr:row>
      <xdr:rowOff>98425</xdr:rowOff>
    </xdr:to>
    <xdr:sp macro="" textlink="">
      <xdr:nvSpPr>
        <xdr:cNvPr id="322" name="楕円 321"/>
        <xdr:cNvSpPr/>
      </xdr:nvSpPr>
      <xdr:spPr>
        <a:xfrm>
          <a:off x="9588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47625</xdr:rowOff>
    </xdr:from>
    <xdr:to>
      <xdr:col>55</xdr:col>
      <xdr:colOff>0</xdr:colOff>
      <xdr:row>81</xdr:row>
      <xdr:rowOff>47625</xdr:rowOff>
    </xdr:to>
    <xdr:cxnSp macro="">
      <xdr:nvCxnSpPr>
        <xdr:cNvPr id="323" name="直線コネクタ 322"/>
        <xdr:cNvCxnSpPr/>
      </xdr:nvCxnSpPr>
      <xdr:spPr>
        <a:xfrm>
          <a:off x="9639300" y="13935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168275</xdr:rowOff>
    </xdr:from>
    <xdr:to>
      <xdr:col>46</xdr:col>
      <xdr:colOff>38100</xdr:colOff>
      <xdr:row>81</xdr:row>
      <xdr:rowOff>98425</xdr:rowOff>
    </xdr:to>
    <xdr:sp macro="" textlink="">
      <xdr:nvSpPr>
        <xdr:cNvPr id="324" name="楕円 323"/>
        <xdr:cNvSpPr/>
      </xdr:nvSpPr>
      <xdr:spPr>
        <a:xfrm>
          <a:off x="8699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47625</xdr:rowOff>
    </xdr:from>
    <xdr:to>
      <xdr:col>50</xdr:col>
      <xdr:colOff>114300</xdr:colOff>
      <xdr:row>81</xdr:row>
      <xdr:rowOff>47625</xdr:rowOff>
    </xdr:to>
    <xdr:cxnSp macro="">
      <xdr:nvCxnSpPr>
        <xdr:cNvPr id="325" name="直線コネクタ 324"/>
        <xdr:cNvCxnSpPr/>
      </xdr:nvCxnSpPr>
      <xdr:spPr>
        <a:xfrm>
          <a:off x="8750300" y="13935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26" name="n_1aveValue【福祉施設】&#10;一人当たり面積"/>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80027</xdr:rowOff>
    </xdr:from>
    <xdr:ext cx="469744" cy="259045"/>
    <xdr:sp macro="" textlink="">
      <xdr:nvSpPr>
        <xdr:cNvPr id="327" name="n_2aveValue【福祉施設】&#10;一人当たり面積"/>
        <xdr:cNvSpPr txBox="1"/>
      </xdr:nvSpPr>
      <xdr:spPr>
        <a:xfrm>
          <a:off x="8515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134002</xdr:rowOff>
    </xdr:from>
    <xdr:ext cx="469744" cy="259045"/>
    <xdr:sp macro="" textlink="">
      <xdr:nvSpPr>
        <xdr:cNvPr id="328" name="n_3aveValue【福祉施設】&#10;一人当たり面積"/>
        <xdr:cNvSpPr txBox="1"/>
      </xdr:nvSpPr>
      <xdr:spPr>
        <a:xfrm>
          <a:off x="7626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114952</xdr:rowOff>
    </xdr:from>
    <xdr:ext cx="469744" cy="259045"/>
    <xdr:sp macro="" textlink="">
      <xdr:nvSpPr>
        <xdr:cNvPr id="329" name="n_1mainValue【福祉施設】&#10;一人当たり面積"/>
        <xdr:cNvSpPr txBox="1"/>
      </xdr:nvSpPr>
      <xdr:spPr>
        <a:xfrm>
          <a:off x="9391727" y="1365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114952</xdr:rowOff>
    </xdr:from>
    <xdr:ext cx="469744" cy="259045"/>
    <xdr:sp macro="" textlink="">
      <xdr:nvSpPr>
        <xdr:cNvPr id="330" name="n_2mainValue【福祉施設】&#10;一人当たり面積"/>
        <xdr:cNvSpPr txBox="1"/>
      </xdr:nvSpPr>
      <xdr:spPr>
        <a:xfrm>
          <a:off x="8515427" y="1365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56" name="直線コネクタ 355"/>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7"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8" name="直線コネクタ 357"/>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59"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60" name="直線コネクタ 359"/>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61"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62" name="フローチャート: 判断 361"/>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63" name="フローチャート: 判断 362"/>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154395</xdr:rowOff>
    </xdr:from>
    <xdr:to>
      <xdr:col>15</xdr:col>
      <xdr:colOff>101600</xdr:colOff>
      <xdr:row>104</xdr:row>
      <xdr:rowOff>84545</xdr:rowOff>
    </xdr:to>
    <xdr:sp macro="" textlink="">
      <xdr:nvSpPr>
        <xdr:cNvPr id="364" name="フローチャート: 判断 363"/>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65" name="フローチャート: 判断 364"/>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136434</xdr:rowOff>
    </xdr:from>
    <xdr:to>
      <xdr:col>24</xdr:col>
      <xdr:colOff>114300</xdr:colOff>
      <xdr:row>104</xdr:row>
      <xdr:rowOff>66584</xdr:rowOff>
    </xdr:to>
    <xdr:sp macro="" textlink="">
      <xdr:nvSpPr>
        <xdr:cNvPr id="371" name="楕円 370"/>
        <xdr:cNvSpPr/>
      </xdr:nvSpPr>
      <xdr:spPr>
        <a:xfrm>
          <a:off x="4584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159311</xdr:rowOff>
    </xdr:from>
    <xdr:ext cx="405111" cy="259045"/>
    <xdr:sp macro="" textlink="">
      <xdr:nvSpPr>
        <xdr:cNvPr id="372" name="【市民会館】&#10;有形固定資産減価償却率該当値テキスト"/>
        <xdr:cNvSpPr txBox="1"/>
      </xdr:nvSpPr>
      <xdr:spPr>
        <a:xfrm>
          <a:off x="4673600" y="176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373" name="楕円 372"/>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xdr:rowOff>
    </xdr:from>
    <xdr:to>
      <xdr:col>24</xdr:col>
      <xdr:colOff>63500</xdr:colOff>
      <xdr:row>104</xdr:row>
      <xdr:rowOff>50074</xdr:rowOff>
    </xdr:to>
    <xdr:cxnSp macro="">
      <xdr:nvCxnSpPr>
        <xdr:cNvPr id="374" name="直線コネクタ 373"/>
        <xdr:cNvCxnSpPr/>
      </xdr:nvCxnSpPr>
      <xdr:spPr>
        <a:xfrm flipV="1">
          <a:off x="3797300" y="178465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33564</xdr:rowOff>
    </xdr:from>
    <xdr:to>
      <xdr:col>15</xdr:col>
      <xdr:colOff>101600</xdr:colOff>
      <xdr:row>104</xdr:row>
      <xdr:rowOff>135164</xdr:rowOff>
    </xdr:to>
    <xdr:sp macro="" textlink="">
      <xdr:nvSpPr>
        <xdr:cNvPr id="375" name="楕円 374"/>
        <xdr:cNvSpPr/>
      </xdr:nvSpPr>
      <xdr:spPr>
        <a:xfrm>
          <a:off x="2857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50074</xdr:rowOff>
    </xdr:from>
    <xdr:to>
      <xdr:col>19</xdr:col>
      <xdr:colOff>177800</xdr:colOff>
      <xdr:row>104</xdr:row>
      <xdr:rowOff>84364</xdr:rowOff>
    </xdr:to>
    <xdr:cxnSp macro="">
      <xdr:nvCxnSpPr>
        <xdr:cNvPr id="376" name="直線コネクタ 375"/>
        <xdr:cNvCxnSpPr/>
      </xdr:nvCxnSpPr>
      <xdr:spPr>
        <a:xfrm flipV="1">
          <a:off x="2908300" y="178808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77"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101072</xdr:rowOff>
    </xdr:from>
    <xdr:ext cx="405111" cy="259045"/>
    <xdr:sp macro="" textlink="">
      <xdr:nvSpPr>
        <xdr:cNvPr id="378" name="n_2aveValue【市民会館】&#10;有形固定資産減価償却率"/>
        <xdr:cNvSpPr txBox="1"/>
      </xdr:nvSpPr>
      <xdr:spPr>
        <a:xfrm>
          <a:off x="2705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79"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117401</xdr:rowOff>
    </xdr:from>
    <xdr:ext cx="405111" cy="259045"/>
    <xdr:sp macro="" textlink="">
      <xdr:nvSpPr>
        <xdr:cNvPr id="380" name="n_1mainValue【市民会館】&#10;有形固定資産減価償却率"/>
        <xdr:cNvSpPr txBox="1"/>
      </xdr:nvSpPr>
      <xdr:spPr>
        <a:xfrm>
          <a:off x="3582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381" name="n_2main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405" name="直線コネクタ 404"/>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406"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407" name="直線コネクタ 406"/>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408"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409" name="直線コネクタ 408"/>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154957</xdr:rowOff>
    </xdr:from>
    <xdr:ext cx="469744" cy="259045"/>
    <xdr:sp macro="" textlink="">
      <xdr:nvSpPr>
        <xdr:cNvPr id="410" name="【市民会館】&#10;一人当たり面積平均値テキスト"/>
        <xdr:cNvSpPr txBox="1"/>
      </xdr:nvSpPr>
      <xdr:spPr>
        <a:xfrm>
          <a:off x="10515600" y="1781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11" name="フローチャート: 判断 410"/>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12" name="フローチャート: 判断 411"/>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13" name="フローチャート: 判断 412"/>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14" name="フローチャート: 判断 413"/>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20" name="楕円 419"/>
        <xdr:cNvSpPr/>
      </xdr:nvSpPr>
      <xdr:spPr>
        <a:xfrm>
          <a:off x="10426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133366</xdr:rowOff>
    </xdr:from>
    <xdr:ext cx="469744" cy="259045"/>
    <xdr:sp macro="" textlink="">
      <xdr:nvSpPr>
        <xdr:cNvPr id="421" name="【市民会館】&#10;一人当たり面積該当値テキスト"/>
        <xdr:cNvSpPr txBox="1"/>
      </xdr:nvSpPr>
      <xdr:spPr>
        <a:xfrm>
          <a:off x="10515600" y="179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147320</xdr:rowOff>
    </xdr:from>
    <xdr:to>
      <xdr:col>50</xdr:col>
      <xdr:colOff>165100</xdr:colOff>
      <xdr:row>105</xdr:row>
      <xdr:rowOff>77470</xdr:rowOff>
    </xdr:to>
    <xdr:sp macro="" textlink="">
      <xdr:nvSpPr>
        <xdr:cNvPr id="422" name="楕円 421"/>
        <xdr:cNvSpPr/>
      </xdr:nvSpPr>
      <xdr:spPr>
        <a:xfrm>
          <a:off x="9588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26670</xdr:rowOff>
    </xdr:from>
    <xdr:to>
      <xdr:col>55</xdr:col>
      <xdr:colOff>0</xdr:colOff>
      <xdr:row>105</xdr:row>
      <xdr:rowOff>34289</xdr:rowOff>
    </xdr:to>
    <xdr:cxnSp macro="">
      <xdr:nvCxnSpPr>
        <xdr:cNvPr id="423" name="直線コネクタ 422"/>
        <xdr:cNvCxnSpPr/>
      </xdr:nvCxnSpPr>
      <xdr:spPr>
        <a:xfrm>
          <a:off x="9639300" y="18028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147320</xdr:rowOff>
    </xdr:from>
    <xdr:to>
      <xdr:col>46</xdr:col>
      <xdr:colOff>38100</xdr:colOff>
      <xdr:row>105</xdr:row>
      <xdr:rowOff>77470</xdr:rowOff>
    </xdr:to>
    <xdr:sp macro="" textlink="">
      <xdr:nvSpPr>
        <xdr:cNvPr id="424" name="楕円 423"/>
        <xdr:cNvSpPr/>
      </xdr:nvSpPr>
      <xdr:spPr>
        <a:xfrm>
          <a:off x="8699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26670</xdr:rowOff>
    </xdr:from>
    <xdr:to>
      <xdr:col>50</xdr:col>
      <xdr:colOff>114300</xdr:colOff>
      <xdr:row>105</xdr:row>
      <xdr:rowOff>26670</xdr:rowOff>
    </xdr:to>
    <xdr:cxnSp macro="">
      <xdr:nvCxnSpPr>
        <xdr:cNvPr id="425" name="直線コネクタ 424"/>
        <xdr:cNvCxnSpPr/>
      </xdr:nvCxnSpPr>
      <xdr:spPr>
        <a:xfrm>
          <a:off x="8750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26"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27"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78757</xdr:rowOff>
    </xdr:from>
    <xdr:ext cx="469744" cy="259045"/>
    <xdr:sp macro="" textlink="">
      <xdr:nvSpPr>
        <xdr:cNvPr id="428" name="n_3aveValue【市民会館】&#10;一人当たり面積"/>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93997</xdr:rowOff>
    </xdr:from>
    <xdr:ext cx="469744" cy="259045"/>
    <xdr:sp macro="" textlink="">
      <xdr:nvSpPr>
        <xdr:cNvPr id="429" name="n_1mainValue【市民会館】&#10;一人当たり面積"/>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93997</xdr:rowOff>
    </xdr:from>
    <xdr:ext cx="469744" cy="259045"/>
    <xdr:sp macro="" textlink="">
      <xdr:nvSpPr>
        <xdr:cNvPr id="430" name="n_2mainValue【市民会館】&#10;一人当たり面積"/>
        <xdr:cNvSpPr txBox="1"/>
      </xdr:nvSpPr>
      <xdr:spPr>
        <a:xfrm>
          <a:off x="8515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1" name="テキスト ボックス 4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2" name="直線コネクタ 4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3" name="テキスト ボックス 4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4" name="直線コネクタ 4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5" name="テキスト ボックス 4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6" name="直線コネクタ 4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7" name="テキスト ボックス 4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8" name="直線コネクタ 4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9" name="テキスト ボックス 4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0" name="直線コネクタ 4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1" name="テキスト ボックス 4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3" name="テキスト ボックス 4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135255</xdr:rowOff>
    </xdr:from>
    <xdr:to>
      <xdr:col>85</xdr:col>
      <xdr:colOff>126364</xdr:colOff>
      <xdr:row>40</xdr:row>
      <xdr:rowOff>95250</xdr:rowOff>
    </xdr:to>
    <xdr:cxnSp macro="">
      <xdr:nvCxnSpPr>
        <xdr:cNvPr id="455" name="直線コネクタ 454"/>
        <xdr:cNvCxnSpPr/>
      </xdr:nvCxnSpPr>
      <xdr:spPr>
        <a:xfrm flipV="1">
          <a:off x="16318864" y="579310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99077</xdr:rowOff>
    </xdr:from>
    <xdr:ext cx="405111" cy="259045"/>
    <xdr:sp macro="" textlink="">
      <xdr:nvSpPr>
        <xdr:cNvPr id="456" name="【一般廃棄物処理施設】&#10;有形固定資産減価償却率最小値テキスト"/>
        <xdr:cNvSpPr txBox="1"/>
      </xdr:nvSpPr>
      <xdr:spPr>
        <a:xfrm>
          <a:off x="16357600"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95250</xdr:rowOff>
    </xdr:from>
    <xdr:to>
      <xdr:col>86</xdr:col>
      <xdr:colOff>25400</xdr:colOff>
      <xdr:row>40</xdr:row>
      <xdr:rowOff>95250</xdr:rowOff>
    </xdr:to>
    <xdr:cxnSp macro="">
      <xdr:nvCxnSpPr>
        <xdr:cNvPr id="457" name="直線コネクタ 456"/>
        <xdr:cNvCxnSpPr/>
      </xdr:nvCxnSpPr>
      <xdr:spPr>
        <a:xfrm>
          <a:off x="16230600" y="695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81932</xdr:rowOff>
    </xdr:from>
    <xdr:ext cx="405111" cy="259045"/>
    <xdr:sp macro="" textlink="">
      <xdr:nvSpPr>
        <xdr:cNvPr id="458" name="【一般廃棄物処理施設】&#10;有形固定資産減価償却率最大値テキスト"/>
        <xdr:cNvSpPr txBox="1"/>
      </xdr:nvSpPr>
      <xdr:spPr>
        <a:xfrm>
          <a:off x="16357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135255</xdr:rowOff>
    </xdr:from>
    <xdr:to>
      <xdr:col>86</xdr:col>
      <xdr:colOff>25400</xdr:colOff>
      <xdr:row>33</xdr:row>
      <xdr:rowOff>135255</xdr:rowOff>
    </xdr:to>
    <xdr:cxnSp macro="">
      <xdr:nvCxnSpPr>
        <xdr:cNvPr id="459" name="直線コネクタ 458"/>
        <xdr:cNvCxnSpPr/>
      </xdr:nvCxnSpPr>
      <xdr:spPr>
        <a:xfrm>
          <a:off x="16230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40657</xdr:rowOff>
    </xdr:from>
    <xdr:ext cx="405111" cy="259045"/>
    <xdr:sp macro="" textlink="">
      <xdr:nvSpPr>
        <xdr:cNvPr id="460" name="【一般廃棄物処理施設】&#10;有形固定資産減価償却率平均値テキスト"/>
        <xdr:cNvSpPr txBox="1"/>
      </xdr:nvSpPr>
      <xdr:spPr>
        <a:xfrm>
          <a:off x="163576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461" name="フローチャート: 判断 460"/>
        <xdr:cNvSpPr/>
      </xdr:nvSpPr>
      <xdr:spPr>
        <a:xfrm>
          <a:off x="16268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62" name="フローチャート: 判断 461"/>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69215</xdr:rowOff>
    </xdr:from>
    <xdr:to>
      <xdr:col>76</xdr:col>
      <xdr:colOff>165100</xdr:colOff>
      <xdr:row>38</xdr:row>
      <xdr:rowOff>170815</xdr:rowOff>
    </xdr:to>
    <xdr:sp macro="" textlink="">
      <xdr:nvSpPr>
        <xdr:cNvPr id="463" name="フローチャート: 判断 462"/>
        <xdr:cNvSpPr/>
      </xdr:nvSpPr>
      <xdr:spPr>
        <a:xfrm>
          <a:off x="1454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10160</xdr:rowOff>
    </xdr:from>
    <xdr:to>
      <xdr:col>72</xdr:col>
      <xdr:colOff>38100</xdr:colOff>
      <xdr:row>38</xdr:row>
      <xdr:rowOff>111760</xdr:rowOff>
    </xdr:to>
    <xdr:sp macro="" textlink="">
      <xdr:nvSpPr>
        <xdr:cNvPr id="464" name="フローチャート: 判断 463"/>
        <xdr:cNvSpPr/>
      </xdr:nvSpPr>
      <xdr:spPr>
        <a:xfrm>
          <a:off x="1365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5" name="テキスト ボックス 4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6" name="テキスト ボックス 4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7" name="テキスト ボックス 4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8" name="テキスト ボックス 4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9" name="テキスト ボックス 4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147320</xdr:rowOff>
    </xdr:from>
    <xdr:to>
      <xdr:col>85</xdr:col>
      <xdr:colOff>177800</xdr:colOff>
      <xdr:row>40</xdr:row>
      <xdr:rowOff>77470</xdr:rowOff>
    </xdr:to>
    <xdr:sp macro="" textlink="">
      <xdr:nvSpPr>
        <xdr:cNvPr id="470" name="楕円 469"/>
        <xdr:cNvSpPr/>
      </xdr:nvSpPr>
      <xdr:spPr>
        <a:xfrm>
          <a:off x="16268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62247</xdr:rowOff>
    </xdr:from>
    <xdr:ext cx="405111" cy="259045"/>
    <xdr:sp macro="" textlink="">
      <xdr:nvSpPr>
        <xdr:cNvPr id="471" name="【一般廃棄物処理施設】&#10;有形固定資産減価償却率該当値テキスト"/>
        <xdr:cNvSpPr txBox="1"/>
      </xdr:nvSpPr>
      <xdr:spPr>
        <a:xfrm>
          <a:off x="16357600" y="674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38735</xdr:rowOff>
    </xdr:from>
    <xdr:to>
      <xdr:col>81</xdr:col>
      <xdr:colOff>101600</xdr:colOff>
      <xdr:row>40</xdr:row>
      <xdr:rowOff>140335</xdr:rowOff>
    </xdr:to>
    <xdr:sp macro="" textlink="">
      <xdr:nvSpPr>
        <xdr:cNvPr id="472" name="楕円 471"/>
        <xdr:cNvSpPr/>
      </xdr:nvSpPr>
      <xdr:spPr>
        <a:xfrm>
          <a:off x="15430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26670</xdr:rowOff>
    </xdr:from>
    <xdr:to>
      <xdr:col>85</xdr:col>
      <xdr:colOff>127000</xdr:colOff>
      <xdr:row>40</xdr:row>
      <xdr:rowOff>89535</xdr:rowOff>
    </xdr:to>
    <xdr:cxnSp macro="">
      <xdr:nvCxnSpPr>
        <xdr:cNvPr id="473" name="直線コネクタ 472"/>
        <xdr:cNvCxnSpPr/>
      </xdr:nvCxnSpPr>
      <xdr:spPr>
        <a:xfrm flipV="1">
          <a:off x="15481300" y="688467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78740</xdr:rowOff>
    </xdr:from>
    <xdr:to>
      <xdr:col>76</xdr:col>
      <xdr:colOff>165100</xdr:colOff>
      <xdr:row>41</xdr:row>
      <xdr:rowOff>8890</xdr:rowOff>
    </xdr:to>
    <xdr:sp macro="" textlink="">
      <xdr:nvSpPr>
        <xdr:cNvPr id="474" name="楕円 473"/>
        <xdr:cNvSpPr/>
      </xdr:nvSpPr>
      <xdr:spPr>
        <a:xfrm>
          <a:off x="14541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89535</xdr:rowOff>
    </xdr:from>
    <xdr:to>
      <xdr:col>81</xdr:col>
      <xdr:colOff>50800</xdr:colOff>
      <xdr:row>40</xdr:row>
      <xdr:rowOff>129540</xdr:rowOff>
    </xdr:to>
    <xdr:cxnSp macro="">
      <xdr:nvCxnSpPr>
        <xdr:cNvPr id="475" name="直線コネクタ 474"/>
        <xdr:cNvCxnSpPr/>
      </xdr:nvCxnSpPr>
      <xdr:spPr>
        <a:xfrm flipV="1">
          <a:off x="14592300" y="69475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476"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15892</xdr:rowOff>
    </xdr:from>
    <xdr:ext cx="405111" cy="259045"/>
    <xdr:sp macro="" textlink="">
      <xdr:nvSpPr>
        <xdr:cNvPr id="477" name="n_2aveValue【一般廃棄物処理施設】&#10;有形固定資産減価償却率"/>
        <xdr:cNvSpPr txBox="1"/>
      </xdr:nvSpPr>
      <xdr:spPr>
        <a:xfrm>
          <a:off x="14389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128287</xdr:rowOff>
    </xdr:from>
    <xdr:ext cx="405111" cy="259045"/>
    <xdr:sp macro="" textlink="">
      <xdr:nvSpPr>
        <xdr:cNvPr id="478" name="n_3aveValue【一般廃棄物処理施設】&#10;有形固定資産減価償却率"/>
        <xdr:cNvSpPr txBox="1"/>
      </xdr:nvSpPr>
      <xdr:spPr>
        <a:xfrm>
          <a:off x="13500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131462</xdr:rowOff>
    </xdr:from>
    <xdr:ext cx="405111" cy="259045"/>
    <xdr:sp macro="" textlink="">
      <xdr:nvSpPr>
        <xdr:cNvPr id="479" name="n_1mainValue【一般廃棄物処理施設】&#10;有形固定資産減価償却率"/>
        <xdr:cNvSpPr txBox="1"/>
      </xdr:nvSpPr>
      <xdr:spPr>
        <a:xfrm>
          <a:off x="152660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17</xdr:rowOff>
    </xdr:from>
    <xdr:ext cx="405111" cy="259045"/>
    <xdr:sp macro="" textlink="">
      <xdr:nvSpPr>
        <xdr:cNvPr id="480" name="n_2mainValue【一般廃棄物処理施設】&#10;有形固定資産減価償却率"/>
        <xdr:cNvSpPr txBox="1"/>
      </xdr:nvSpPr>
      <xdr:spPr>
        <a:xfrm>
          <a:off x="14389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1" name="正方形/長方形 4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2" name="正方形/長方形 4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3" name="正方形/長方形 4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4" name="正方形/長方形 4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5" name="正方形/長方形 4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6" name="正方形/長方形 4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7" name="正方形/長方形 4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8" name="正方形/長方形 4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9" name="テキスト ボックス 4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0" name="直線コネクタ 4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1" name="直線コネクタ 4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2" name="テキスト ボックス 49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3" name="直線コネクタ 4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4" name="テキスト ボックス 49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5" name="直線コネクタ 4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6" name="テキスト ボックス 49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7" name="直線コネクタ 4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8" name="テキスト ボックス 49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9" name="直線コネクタ 4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0" name="テキスト ボックス 49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1" name="直線コネクタ 5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2" name="テキスト ボックス 50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504" name="直線コネクタ 503"/>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505"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506" name="直線コネクタ 505"/>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507"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508" name="直線コネクタ 507"/>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906</xdr:rowOff>
    </xdr:from>
    <xdr:ext cx="534377" cy="259045"/>
    <xdr:sp macro="" textlink="">
      <xdr:nvSpPr>
        <xdr:cNvPr id="509" name="【一般廃棄物処理施設】&#10;一人当たり有形固定資産（償却資産）額平均値テキスト"/>
        <xdr:cNvSpPr txBox="1"/>
      </xdr:nvSpPr>
      <xdr:spPr>
        <a:xfrm>
          <a:off x="22199600" y="6173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510" name="フローチャート: 判断 509"/>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511" name="フローチャート: 判断 510"/>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135141</xdr:rowOff>
    </xdr:from>
    <xdr:to>
      <xdr:col>107</xdr:col>
      <xdr:colOff>101600</xdr:colOff>
      <xdr:row>37</xdr:row>
      <xdr:rowOff>65291</xdr:rowOff>
    </xdr:to>
    <xdr:sp macro="" textlink="">
      <xdr:nvSpPr>
        <xdr:cNvPr id="512" name="フローチャート: 判断 511"/>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43701</xdr:rowOff>
    </xdr:from>
    <xdr:to>
      <xdr:col>102</xdr:col>
      <xdr:colOff>165100</xdr:colOff>
      <xdr:row>37</xdr:row>
      <xdr:rowOff>145301</xdr:rowOff>
    </xdr:to>
    <xdr:sp macro="" textlink="">
      <xdr:nvSpPr>
        <xdr:cNvPr id="513" name="フローチャート: 判断 512"/>
        <xdr:cNvSpPr/>
      </xdr:nvSpPr>
      <xdr:spPr>
        <a:xfrm>
          <a:off x="19494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4" name="テキスト ボックス 5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5" name="テキスト ボックス 5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6" name="テキスト ボックス 5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7" name="テキスト ボックス 5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8" name="テキスト ボックス 5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16688</xdr:rowOff>
    </xdr:from>
    <xdr:to>
      <xdr:col>116</xdr:col>
      <xdr:colOff>114300</xdr:colOff>
      <xdr:row>40</xdr:row>
      <xdr:rowOff>118288</xdr:rowOff>
    </xdr:to>
    <xdr:sp macro="" textlink="">
      <xdr:nvSpPr>
        <xdr:cNvPr id="519" name="楕円 518"/>
        <xdr:cNvSpPr/>
      </xdr:nvSpPr>
      <xdr:spPr>
        <a:xfrm>
          <a:off x="22110700" y="68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166565</xdr:rowOff>
    </xdr:from>
    <xdr:ext cx="534377" cy="259045"/>
    <xdr:sp macro="" textlink="">
      <xdr:nvSpPr>
        <xdr:cNvPr id="520" name="【一般廃棄物処理施設】&#10;一人当たり有形固定資産（償却資産）額該当値テキスト"/>
        <xdr:cNvSpPr txBox="1"/>
      </xdr:nvSpPr>
      <xdr:spPr>
        <a:xfrm>
          <a:off x="22199600" y="6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15939</xdr:rowOff>
    </xdr:from>
    <xdr:to>
      <xdr:col>112</xdr:col>
      <xdr:colOff>38100</xdr:colOff>
      <xdr:row>40</xdr:row>
      <xdr:rowOff>117539</xdr:rowOff>
    </xdr:to>
    <xdr:sp macro="" textlink="">
      <xdr:nvSpPr>
        <xdr:cNvPr id="521" name="楕円 520"/>
        <xdr:cNvSpPr/>
      </xdr:nvSpPr>
      <xdr:spPr>
        <a:xfrm>
          <a:off x="21272500" y="68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66739</xdr:rowOff>
    </xdr:from>
    <xdr:to>
      <xdr:col>116</xdr:col>
      <xdr:colOff>63500</xdr:colOff>
      <xdr:row>40</xdr:row>
      <xdr:rowOff>67488</xdr:rowOff>
    </xdr:to>
    <xdr:cxnSp macro="">
      <xdr:nvCxnSpPr>
        <xdr:cNvPr id="522" name="直線コネクタ 521"/>
        <xdr:cNvCxnSpPr/>
      </xdr:nvCxnSpPr>
      <xdr:spPr>
        <a:xfrm>
          <a:off x="21323300" y="6924739"/>
          <a:ext cx="8382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15646</xdr:rowOff>
    </xdr:from>
    <xdr:to>
      <xdr:col>107</xdr:col>
      <xdr:colOff>101600</xdr:colOff>
      <xdr:row>40</xdr:row>
      <xdr:rowOff>117246</xdr:rowOff>
    </xdr:to>
    <xdr:sp macro="" textlink="">
      <xdr:nvSpPr>
        <xdr:cNvPr id="523" name="楕円 522"/>
        <xdr:cNvSpPr/>
      </xdr:nvSpPr>
      <xdr:spPr>
        <a:xfrm>
          <a:off x="20383500" y="68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66446</xdr:rowOff>
    </xdr:from>
    <xdr:to>
      <xdr:col>111</xdr:col>
      <xdr:colOff>177800</xdr:colOff>
      <xdr:row>40</xdr:row>
      <xdr:rowOff>66739</xdr:rowOff>
    </xdr:to>
    <xdr:cxnSp macro="">
      <xdr:nvCxnSpPr>
        <xdr:cNvPr id="524" name="直線コネクタ 523"/>
        <xdr:cNvCxnSpPr/>
      </xdr:nvCxnSpPr>
      <xdr:spPr>
        <a:xfrm>
          <a:off x="20434300" y="6924446"/>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46156</xdr:rowOff>
    </xdr:from>
    <xdr:ext cx="534377" cy="259045"/>
    <xdr:sp macro="" textlink="">
      <xdr:nvSpPr>
        <xdr:cNvPr id="525" name="n_1aveValue【一般廃棄物処理施設】&#10;一人当たり有形固定資産（償却資産）額"/>
        <xdr:cNvSpPr txBox="1"/>
      </xdr:nvSpPr>
      <xdr:spPr>
        <a:xfrm>
          <a:off x="21043411" y="60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81818</xdr:rowOff>
    </xdr:from>
    <xdr:ext cx="534377" cy="259045"/>
    <xdr:sp macro="" textlink="">
      <xdr:nvSpPr>
        <xdr:cNvPr id="526" name="n_2aveValue【一般廃棄物処理施設】&#10;一人当たり有形固定資産（償却資産）額"/>
        <xdr:cNvSpPr txBox="1"/>
      </xdr:nvSpPr>
      <xdr:spPr>
        <a:xfrm>
          <a:off x="20167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161828</xdr:rowOff>
    </xdr:from>
    <xdr:ext cx="534377" cy="259045"/>
    <xdr:sp macro="" textlink="">
      <xdr:nvSpPr>
        <xdr:cNvPr id="527" name="n_3aveValue【一般廃棄物処理施設】&#10;一人当たり有形固定資産（償却資産）額"/>
        <xdr:cNvSpPr txBox="1"/>
      </xdr:nvSpPr>
      <xdr:spPr>
        <a:xfrm>
          <a:off x="19278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108666</xdr:rowOff>
    </xdr:from>
    <xdr:ext cx="534377" cy="259045"/>
    <xdr:sp macro="" textlink="">
      <xdr:nvSpPr>
        <xdr:cNvPr id="528" name="n_1mainValue【一般廃棄物処理施設】&#10;一人当たり有形固定資産（償却資産）額"/>
        <xdr:cNvSpPr txBox="1"/>
      </xdr:nvSpPr>
      <xdr:spPr>
        <a:xfrm>
          <a:off x="21043411" y="69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108373</xdr:rowOff>
    </xdr:from>
    <xdr:ext cx="534377" cy="259045"/>
    <xdr:sp macro="" textlink="">
      <xdr:nvSpPr>
        <xdr:cNvPr id="529" name="n_2mainValue【一般廃棄物処理施設】&#10;一人当たり有形固定資産（償却資産）額"/>
        <xdr:cNvSpPr txBox="1"/>
      </xdr:nvSpPr>
      <xdr:spPr>
        <a:xfrm>
          <a:off x="20167111" y="69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0" name="正方形/長方形 5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1" name="正方形/長方形 5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2" name="正方形/長方形 5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3" name="正方形/長方形 5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4" name="正方形/長方形 5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5" name="正方形/長方形 5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6" name="正方形/長方形 5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正方形/長方形 5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8" name="テキスト ボックス 5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9" name="直線コネクタ 5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0" name="テキスト ボックス 5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1" name="直線コネクタ 5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2" name="テキスト ボックス 5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3" name="直線コネクタ 5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4" name="テキスト ボックス 5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5" name="直線コネクタ 5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6" name="テキスト ボックス 5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7" name="直線コネクタ 5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8" name="テキスト ボックス 5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9" name="直線コネクタ 5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0" name="テキスト ボックス 5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2" name="テキスト ボックス 5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64</xdr:row>
      <xdr:rowOff>22860</xdr:rowOff>
    </xdr:to>
    <xdr:cxnSp macro="">
      <xdr:nvCxnSpPr>
        <xdr:cNvPr id="554" name="直線コネクタ 553"/>
        <xdr:cNvCxnSpPr/>
      </xdr:nvCxnSpPr>
      <xdr:spPr>
        <a:xfrm flipV="1">
          <a:off x="16318864" y="95783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555"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556" name="直線コネクタ 555"/>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57" name="【保健センター・保健所】&#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58" name="直線コネクタ 557"/>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13987</xdr:rowOff>
    </xdr:from>
    <xdr:ext cx="405111" cy="259045"/>
    <xdr:sp macro="" textlink="">
      <xdr:nvSpPr>
        <xdr:cNvPr id="559" name="【保健センター・保健所】&#10;有形固定資産減価償却率平均値テキスト"/>
        <xdr:cNvSpPr txBox="1"/>
      </xdr:nvSpPr>
      <xdr:spPr>
        <a:xfrm>
          <a:off x="16357600" y="995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560" name="フローチャート: 判断 559"/>
        <xdr:cNvSpPr/>
      </xdr:nvSpPr>
      <xdr:spPr>
        <a:xfrm>
          <a:off x="16268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151130</xdr:rowOff>
    </xdr:from>
    <xdr:to>
      <xdr:col>81</xdr:col>
      <xdr:colOff>101600</xdr:colOff>
      <xdr:row>59</xdr:row>
      <xdr:rowOff>81280</xdr:rowOff>
    </xdr:to>
    <xdr:sp macro="" textlink="">
      <xdr:nvSpPr>
        <xdr:cNvPr id="561" name="フローチャート: 判断 560"/>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139700</xdr:rowOff>
    </xdr:from>
    <xdr:to>
      <xdr:col>76</xdr:col>
      <xdr:colOff>165100</xdr:colOff>
      <xdr:row>59</xdr:row>
      <xdr:rowOff>69850</xdr:rowOff>
    </xdr:to>
    <xdr:sp macro="" textlink="">
      <xdr:nvSpPr>
        <xdr:cNvPr id="562" name="フローチャート: 判断 561"/>
        <xdr:cNvSpPr/>
      </xdr:nvSpPr>
      <xdr:spPr>
        <a:xfrm>
          <a:off x="14541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116840</xdr:rowOff>
    </xdr:from>
    <xdr:to>
      <xdr:col>72</xdr:col>
      <xdr:colOff>38100</xdr:colOff>
      <xdr:row>57</xdr:row>
      <xdr:rowOff>46990</xdr:rowOff>
    </xdr:to>
    <xdr:sp macro="" textlink="">
      <xdr:nvSpPr>
        <xdr:cNvPr id="563" name="フローチャート: 判断 562"/>
        <xdr:cNvSpPr/>
      </xdr:nvSpPr>
      <xdr:spPr>
        <a:xfrm>
          <a:off x="13652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xdr:rowOff>
    </xdr:from>
    <xdr:to>
      <xdr:col>85</xdr:col>
      <xdr:colOff>177800</xdr:colOff>
      <xdr:row>59</xdr:row>
      <xdr:rowOff>115570</xdr:rowOff>
    </xdr:to>
    <xdr:sp macro="" textlink="">
      <xdr:nvSpPr>
        <xdr:cNvPr id="569" name="楕円 568"/>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163847</xdr:rowOff>
    </xdr:from>
    <xdr:ext cx="405111" cy="259045"/>
    <xdr:sp macro="" textlink="">
      <xdr:nvSpPr>
        <xdr:cNvPr id="570" name="【保健センター・保健所】&#10;有形固定資産減価償却率該当値テキスト"/>
        <xdr:cNvSpPr txBox="1"/>
      </xdr:nvSpPr>
      <xdr:spPr>
        <a:xfrm>
          <a:off x="16357600"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71" name="楕円 570"/>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64770</xdr:rowOff>
    </xdr:from>
    <xdr:to>
      <xdr:col>85</xdr:col>
      <xdr:colOff>127000</xdr:colOff>
      <xdr:row>59</xdr:row>
      <xdr:rowOff>148590</xdr:rowOff>
    </xdr:to>
    <xdr:cxnSp macro="">
      <xdr:nvCxnSpPr>
        <xdr:cNvPr id="572" name="直線コネクタ 571"/>
        <xdr:cNvCxnSpPr/>
      </xdr:nvCxnSpPr>
      <xdr:spPr>
        <a:xfrm flipV="1">
          <a:off x="15481300" y="10180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xdr:rowOff>
    </xdr:from>
    <xdr:to>
      <xdr:col>76</xdr:col>
      <xdr:colOff>165100</xdr:colOff>
      <xdr:row>60</xdr:row>
      <xdr:rowOff>111760</xdr:rowOff>
    </xdr:to>
    <xdr:sp macro="" textlink="">
      <xdr:nvSpPr>
        <xdr:cNvPr id="573" name="楕円 572"/>
        <xdr:cNvSpPr/>
      </xdr:nvSpPr>
      <xdr:spPr>
        <a:xfrm>
          <a:off x="14541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60960</xdr:rowOff>
    </xdr:to>
    <xdr:cxnSp macro="">
      <xdr:nvCxnSpPr>
        <xdr:cNvPr id="574" name="直線コネクタ 573"/>
        <xdr:cNvCxnSpPr/>
      </xdr:nvCxnSpPr>
      <xdr:spPr>
        <a:xfrm flipV="1">
          <a:off x="14592300" y="10264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97807</xdr:rowOff>
    </xdr:from>
    <xdr:ext cx="405111" cy="259045"/>
    <xdr:sp macro="" textlink="">
      <xdr:nvSpPr>
        <xdr:cNvPr id="575" name="n_1aveValue【保健センター・保健所】&#10;有形固定資産減価償却率"/>
        <xdr:cNvSpPr txBox="1"/>
      </xdr:nvSpPr>
      <xdr:spPr>
        <a:xfrm>
          <a:off x="15266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86377</xdr:rowOff>
    </xdr:from>
    <xdr:ext cx="405111" cy="259045"/>
    <xdr:sp macro="" textlink="">
      <xdr:nvSpPr>
        <xdr:cNvPr id="576" name="n_2aveValue【保健センター・保健所】&#10;有形固定資産減価償却率"/>
        <xdr:cNvSpPr txBox="1"/>
      </xdr:nvSpPr>
      <xdr:spPr>
        <a:xfrm>
          <a:off x="14389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63517</xdr:rowOff>
    </xdr:from>
    <xdr:ext cx="405111" cy="259045"/>
    <xdr:sp macro="" textlink="">
      <xdr:nvSpPr>
        <xdr:cNvPr id="577" name="n_3aveValue【保健センター・保健所】&#10;有形固定資産減価償却率"/>
        <xdr:cNvSpPr txBox="1"/>
      </xdr:nvSpPr>
      <xdr:spPr>
        <a:xfrm>
          <a:off x="13500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19067</xdr:rowOff>
    </xdr:from>
    <xdr:ext cx="405111" cy="259045"/>
    <xdr:sp macro="" textlink="">
      <xdr:nvSpPr>
        <xdr:cNvPr id="578" name="n_1main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102887</xdr:rowOff>
    </xdr:from>
    <xdr:ext cx="405111" cy="259045"/>
    <xdr:sp macro="" textlink="">
      <xdr:nvSpPr>
        <xdr:cNvPr id="579" name="n_2mainValue【保健センター・保健所】&#10;有形固定資産減価償却率"/>
        <xdr:cNvSpPr txBox="1"/>
      </xdr:nvSpPr>
      <xdr:spPr>
        <a:xfrm>
          <a:off x="14389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0" name="直線コネクタ 58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1" name="テキスト ボックス 59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2" name="直線コネクタ 59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3" name="テキスト ボックス 59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4" name="直線コネクタ 59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5" name="テキスト ボックス 59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6" name="直線コネクタ 59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7" name="テキスト ボックス 59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8" name="直線コネクタ 59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9" name="テキスト ボックス 59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1" name="テキスト ボックス 6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603" name="直線コネクタ 602"/>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04"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05" name="直線コネクタ 604"/>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606"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607" name="直線コネクタ 606"/>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08"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09" name="フローチャート: 判断 608"/>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10" name="フローチャート: 判断 609"/>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76200</xdr:rowOff>
    </xdr:from>
    <xdr:to>
      <xdr:col>107</xdr:col>
      <xdr:colOff>101600</xdr:colOff>
      <xdr:row>63</xdr:row>
      <xdr:rowOff>6350</xdr:rowOff>
    </xdr:to>
    <xdr:sp macro="" textlink="">
      <xdr:nvSpPr>
        <xdr:cNvPr id="611" name="フローチャート: 判断 610"/>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12" name="フローチャート: 判断 611"/>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xdr:rowOff>
    </xdr:from>
    <xdr:to>
      <xdr:col>116</xdr:col>
      <xdr:colOff>114300</xdr:colOff>
      <xdr:row>62</xdr:row>
      <xdr:rowOff>114300</xdr:rowOff>
    </xdr:to>
    <xdr:sp macro="" textlink="">
      <xdr:nvSpPr>
        <xdr:cNvPr id="618" name="楕円 617"/>
        <xdr:cNvSpPr/>
      </xdr:nvSpPr>
      <xdr:spPr>
        <a:xfrm>
          <a:off x="221107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35577</xdr:rowOff>
    </xdr:from>
    <xdr:ext cx="469744" cy="259045"/>
    <xdr:sp macro="" textlink="">
      <xdr:nvSpPr>
        <xdr:cNvPr id="619" name="【保健センター・保健所】&#10;一人当たり面積該当値テキスト"/>
        <xdr:cNvSpPr txBox="1"/>
      </xdr:nvSpPr>
      <xdr:spPr>
        <a:xfrm>
          <a:off x="22199600"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12700</xdr:rowOff>
    </xdr:from>
    <xdr:to>
      <xdr:col>112</xdr:col>
      <xdr:colOff>38100</xdr:colOff>
      <xdr:row>62</xdr:row>
      <xdr:rowOff>114300</xdr:rowOff>
    </xdr:to>
    <xdr:sp macro="" textlink="">
      <xdr:nvSpPr>
        <xdr:cNvPr id="620" name="楕円 619"/>
        <xdr:cNvSpPr/>
      </xdr:nvSpPr>
      <xdr:spPr>
        <a:xfrm>
          <a:off x="21272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63500</xdr:rowOff>
    </xdr:from>
    <xdr:to>
      <xdr:col>116</xdr:col>
      <xdr:colOff>63500</xdr:colOff>
      <xdr:row>62</xdr:row>
      <xdr:rowOff>63500</xdr:rowOff>
    </xdr:to>
    <xdr:cxnSp macro="">
      <xdr:nvCxnSpPr>
        <xdr:cNvPr id="621" name="直線コネクタ 620"/>
        <xdr:cNvCxnSpPr/>
      </xdr:nvCxnSpPr>
      <xdr:spPr>
        <a:xfrm>
          <a:off x="21323300" y="1069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12700</xdr:rowOff>
    </xdr:from>
    <xdr:to>
      <xdr:col>107</xdr:col>
      <xdr:colOff>101600</xdr:colOff>
      <xdr:row>62</xdr:row>
      <xdr:rowOff>114300</xdr:rowOff>
    </xdr:to>
    <xdr:sp macro="" textlink="">
      <xdr:nvSpPr>
        <xdr:cNvPr id="622" name="楕円 621"/>
        <xdr:cNvSpPr/>
      </xdr:nvSpPr>
      <xdr:spPr>
        <a:xfrm>
          <a:off x="20383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63500</xdr:rowOff>
    </xdr:from>
    <xdr:to>
      <xdr:col>111</xdr:col>
      <xdr:colOff>177800</xdr:colOff>
      <xdr:row>62</xdr:row>
      <xdr:rowOff>63500</xdr:rowOff>
    </xdr:to>
    <xdr:cxnSp macro="">
      <xdr:nvCxnSpPr>
        <xdr:cNvPr id="623" name="直線コネクタ 622"/>
        <xdr:cNvCxnSpPr/>
      </xdr:nvCxnSpPr>
      <xdr:spPr>
        <a:xfrm>
          <a:off x="20434300" y="1069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24"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168927</xdr:rowOff>
    </xdr:from>
    <xdr:ext cx="469744" cy="259045"/>
    <xdr:sp macro="" textlink="">
      <xdr:nvSpPr>
        <xdr:cNvPr id="625" name="n_2aveValue【保健センター・保健所】&#10;一人当たり面積"/>
        <xdr:cNvSpPr txBox="1"/>
      </xdr:nvSpPr>
      <xdr:spPr>
        <a:xfrm>
          <a:off x="20199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626"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130827</xdr:rowOff>
    </xdr:from>
    <xdr:ext cx="469744" cy="259045"/>
    <xdr:sp macro="" textlink="">
      <xdr:nvSpPr>
        <xdr:cNvPr id="627" name="n_1mainValue【保健センター・保健所】&#10;一人当たり面積"/>
        <xdr:cNvSpPr txBox="1"/>
      </xdr:nvSpPr>
      <xdr:spPr>
        <a:xfrm>
          <a:off x="21075727"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130827</xdr:rowOff>
    </xdr:from>
    <xdr:ext cx="469744" cy="259045"/>
    <xdr:sp macro="" textlink="">
      <xdr:nvSpPr>
        <xdr:cNvPr id="628" name="n_2mainValue【保健センター・保健所】&#10;一人当たり面積"/>
        <xdr:cNvSpPr txBox="1"/>
      </xdr:nvSpPr>
      <xdr:spPr>
        <a:xfrm>
          <a:off x="20199427"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9" name="テキスト ボックス 63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41" name="テキスト ボックス 64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51" name="テキスト ボックス 65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3" name="テキスト ボックス 65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655" name="直線コネクタ 654"/>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56" name="【消防施設】&#10;有形固定資産減価償却率最小値テキスト"/>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57" name="直線コネクタ 656"/>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658" name="【消防施設】&#10;有形固定資産減価償却率最大値テキスト"/>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9" name="直線コネクタ 658"/>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72226</xdr:rowOff>
    </xdr:from>
    <xdr:ext cx="405111" cy="259045"/>
    <xdr:sp macro="" textlink="">
      <xdr:nvSpPr>
        <xdr:cNvPr id="660" name="【消防施設】&#10;有形固定資産減価償却率平均値テキスト"/>
        <xdr:cNvSpPr txBox="1"/>
      </xdr:nvSpPr>
      <xdr:spPr>
        <a:xfrm>
          <a:off x="16357600" y="1361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61" name="フローチャート: 判断 660"/>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62" name="フローチャート: 判断 661"/>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663" name="フローチャート: 判断 662"/>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96701</xdr:rowOff>
    </xdr:from>
    <xdr:to>
      <xdr:col>72</xdr:col>
      <xdr:colOff>38100</xdr:colOff>
      <xdr:row>84</xdr:row>
      <xdr:rowOff>26851</xdr:rowOff>
    </xdr:to>
    <xdr:sp macro="" textlink="">
      <xdr:nvSpPr>
        <xdr:cNvPr id="664" name="フローチャート: 判断 663"/>
        <xdr:cNvSpPr/>
      </xdr:nvSpPr>
      <xdr:spPr>
        <a:xfrm>
          <a:off x="13652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670" name="楕円 669"/>
        <xdr:cNvSpPr/>
      </xdr:nvSpPr>
      <xdr:spPr>
        <a:xfrm>
          <a:off x="16268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71863</xdr:rowOff>
    </xdr:from>
    <xdr:ext cx="405111" cy="259045"/>
    <xdr:sp macro="" textlink="">
      <xdr:nvSpPr>
        <xdr:cNvPr id="671" name="【消防施設】&#10;有形固定資産減価償却率該当値テキスト"/>
        <xdr:cNvSpPr txBox="1"/>
      </xdr:nvSpPr>
      <xdr:spPr>
        <a:xfrm>
          <a:off x="16357600"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109764</xdr:rowOff>
    </xdr:from>
    <xdr:to>
      <xdr:col>81</xdr:col>
      <xdr:colOff>101600</xdr:colOff>
      <xdr:row>82</xdr:row>
      <xdr:rowOff>39914</xdr:rowOff>
    </xdr:to>
    <xdr:sp macro="" textlink="">
      <xdr:nvSpPr>
        <xdr:cNvPr id="672" name="楕円 671"/>
        <xdr:cNvSpPr/>
      </xdr:nvSpPr>
      <xdr:spPr>
        <a:xfrm>
          <a:off x="15430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144236</xdr:rowOff>
    </xdr:from>
    <xdr:to>
      <xdr:col>85</xdr:col>
      <xdr:colOff>127000</xdr:colOff>
      <xdr:row>81</xdr:row>
      <xdr:rowOff>160564</xdr:rowOff>
    </xdr:to>
    <xdr:cxnSp macro="">
      <xdr:nvCxnSpPr>
        <xdr:cNvPr id="673" name="直線コネクタ 672"/>
        <xdr:cNvCxnSpPr/>
      </xdr:nvCxnSpPr>
      <xdr:spPr>
        <a:xfrm flipV="1">
          <a:off x="15481300" y="140316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74" name="楕円 673"/>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160564</xdr:rowOff>
    </xdr:from>
    <xdr:to>
      <xdr:col>81</xdr:col>
      <xdr:colOff>50800</xdr:colOff>
      <xdr:row>82</xdr:row>
      <xdr:rowOff>60961</xdr:rowOff>
    </xdr:to>
    <xdr:cxnSp macro="">
      <xdr:nvCxnSpPr>
        <xdr:cNvPr id="675" name="直線コネクタ 674"/>
        <xdr:cNvCxnSpPr/>
      </xdr:nvCxnSpPr>
      <xdr:spPr>
        <a:xfrm flipV="1">
          <a:off x="14592300" y="14048014"/>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64606</xdr:rowOff>
    </xdr:from>
    <xdr:ext cx="405111" cy="259045"/>
    <xdr:sp macro="" textlink="">
      <xdr:nvSpPr>
        <xdr:cNvPr id="676" name="n_1aveValue【消防施設】&#10;有形固定資産減価償却率"/>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677"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43378</xdr:rowOff>
    </xdr:from>
    <xdr:ext cx="405111" cy="259045"/>
    <xdr:sp macro="" textlink="">
      <xdr:nvSpPr>
        <xdr:cNvPr id="678" name="n_3aveValue【消防施設】&#10;有形固定資産減価償却率"/>
        <xdr:cNvSpPr txBox="1"/>
      </xdr:nvSpPr>
      <xdr:spPr>
        <a:xfrm>
          <a:off x="13500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31041</xdr:rowOff>
    </xdr:from>
    <xdr:ext cx="405111" cy="259045"/>
    <xdr:sp macro="" textlink="">
      <xdr:nvSpPr>
        <xdr:cNvPr id="679" name="n_1mainValue【消防施設】&#10;有形固定資産減価償却率"/>
        <xdr:cNvSpPr txBox="1"/>
      </xdr:nvSpPr>
      <xdr:spPr>
        <a:xfrm>
          <a:off x="15266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80" name="n_2main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702" name="直線コネクタ 701"/>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03"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04" name="直線コネクタ 703"/>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5"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6" name="直線コネクタ 705"/>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131335</xdr:rowOff>
    </xdr:from>
    <xdr:ext cx="469744" cy="259045"/>
    <xdr:sp macro="" textlink="">
      <xdr:nvSpPr>
        <xdr:cNvPr id="707" name="【消防施設】&#10;一人当たり面積平均値テキスト"/>
        <xdr:cNvSpPr txBox="1"/>
      </xdr:nvSpPr>
      <xdr:spPr>
        <a:xfrm>
          <a:off x="22199600" y="1419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08" name="フローチャート: 判断 707"/>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709" name="フローチャート: 判断 708"/>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710" name="フローチャート: 判断 709"/>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717" name="楕円 716"/>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48531</xdr:rowOff>
    </xdr:from>
    <xdr:ext cx="469744" cy="259045"/>
    <xdr:sp macro="" textlink="">
      <xdr:nvSpPr>
        <xdr:cNvPr id="718" name="【消防施設】&#10;一人当たり面積該当値テキスト"/>
        <xdr:cNvSpPr txBox="1"/>
      </xdr:nvSpPr>
      <xdr:spPr>
        <a:xfrm>
          <a:off x="22199600" y="1445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719" name="楕円 718"/>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12954</xdr:rowOff>
    </xdr:to>
    <xdr:cxnSp macro="">
      <xdr:nvCxnSpPr>
        <xdr:cNvPr id="720" name="直線コネクタ 719"/>
        <xdr:cNvCxnSpPr/>
      </xdr:nvCxnSpPr>
      <xdr:spPr>
        <a:xfrm>
          <a:off x="21323300" y="1458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21" name="楕円 720"/>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8382</xdr:rowOff>
    </xdr:to>
    <xdr:cxnSp macro="">
      <xdr:nvCxnSpPr>
        <xdr:cNvPr id="722" name="直線コネクタ 721"/>
        <xdr:cNvCxnSpPr/>
      </xdr:nvCxnSpPr>
      <xdr:spPr>
        <a:xfrm>
          <a:off x="20434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68851</xdr:rowOff>
    </xdr:from>
    <xdr:ext cx="469744" cy="259045"/>
    <xdr:sp macro="" textlink="">
      <xdr:nvSpPr>
        <xdr:cNvPr id="723" name="n_1aveValue【消防施設】&#10;一人当たり面積"/>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724"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25"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726" name="n_1mainValue【消防施設】&#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727" name="n_2main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9" name="テキスト ボックス 7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9" name="テキスト ボックス 7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51" name="直線コネクタ 750"/>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52"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53" name="直線コネクタ 752"/>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54"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55" name="直線コネクタ 754"/>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133366</xdr:rowOff>
    </xdr:from>
    <xdr:ext cx="405111" cy="259045"/>
    <xdr:sp macro="" textlink="">
      <xdr:nvSpPr>
        <xdr:cNvPr id="756" name="【庁舎】&#10;有形固定資産減価償却率平均値テキスト"/>
        <xdr:cNvSpPr txBox="1"/>
      </xdr:nvSpPr>
      <xdr:spPr>
        <a:xfrm>
          <a:off x="16357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57" name="フローチャート: 判断 756"/>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758" name="フローチャート: 判断 757"/>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59" name="フローチャート: 判断 758"/>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120650</xdr:rowOff>
    </xdr:from>
    <xdr:to>
      <xdr:col>72</xdr:col>
      <xdr:colOff>38100</xdr:colOff>
      <xdr:row>103</xdr:row>
      <xdr:rowOff>50800</xdr:rowOff>
    </xdr:to>
    <xdr:sp macro="" textlink="">
      <xdr:nvSpPr>
        <xdr:cNvPr id="760" name="フローチャート: 判断 759"/>
        <xdr:cNvSpPr/>
      </xdr:nvSpPr>
      <xdr:spPr>
        <a:xfrm>
          <a:off x="1365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149225</xdr:rowOff>
    </xdr:from>
    <xdr:to>
      <xdr:col>85</xdr:col>
      <xdr:colOff>177800</xdr:colOff>
      <xdr:row>101</xdr:row>
      <xdr:rowOff>79375</xdr:rowOff>
    </xdr:to>
    <xdr:sp macro="" textlink="">
      <xdr:nvSpPr>
        <xdr:cNvPr id="766" name="楕円 765"/>
        <xdr:cNvSpPr/>
      </xdr:nvSpPr>
      <xdr:spPr>
        <a:xfrm>
          <a:off x="162687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64152</xdr:rowOff>
    </xdr:from>
    <xdr:ext cx="405111" cy="259045"/>
    <xdr:sp macro="" textlink="">
      <xdr:nvSpPr>
        <xdr:cNvPr id="767" name="【庁舎】&#10;有形固定資産減価償却率該当値テキスト"/>
        <xdr:cNvSpPr txBox="1"/>
      </xdr:nvSpPr>
      <xdr:spPr>
        <a:xfrm>
          <a:off x="16357600" y="1720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4445</xdr:rowOff>
    </xdr:from>
    <xdr:to>
      <xdr:col>81</xdr:col>
      <xdr:colOff>101600</xdr:colOff>
      <xdr:row>101</xdr:row>
      <xdr:rowOff>106045</xdr:rowOff>
    </xdr:to>
    <xdr:sp macro="" textlink="">
      <xdr:nvSpPr>
        <xdr:cNvPr id="768" name="楕円 767"/>
        <xdr:cNvSpPr/>
      </xdr:nvSpPr>
      <xdr:spPr>
        <a:xfrm>
          <a:off x="15430500" y="173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28575</xdr:rowOff>
    </xdr:from>
    <xdr:to>
      <xdr:col>85</xdr:col>
      <xdr:colOff>127000</xdr:colOff>
      <xdr:row>101</xdr:row>
      <xdr:rowOff>55245</xdr:rowOff>
    </xdr:to>
    <xdr:cxnSp macro="">
      <xdr:nvCxnSpPr>
        <xdr:cNvPr id="769" name="直線コネクタ 768"/>
        <xdr:cNvCxnSpPr/>
      </xdr:nvCxnSpPr>
      <xdr:spPr>
        <a:xfrm flipV="1">
          <a:off x="15481300" y="173450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29211</xdr:rowOff>
    </xdr:from>
    <xdr:to>
      <xdr:col>76</xdr:col>
      <xdr:colOff>165100</xdr:colOff>
      <xdr:row>101</xdr:row>
      <xdr:rowOff>130811</xdr:rowOff>
    </xdr:to>
    <xdr:sp macro="" textlink="">
      <xdr:nvSpPr>
        <xdr:cNvPr id="770" name="楕円 769"/>
        <xdr:cNvSpPr/>
      </xdr:nvSpPr>
      <xdr:spPr>
        <a:xfrm>
          <a:off x="14541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55245</xdr:rowOff>
    </xdr:from>
    <xdr:to>
      <xdr:col>81</xdr:col>
      <xdr:colOff>50800</xdr:colOff>
      <xdr:row>101</xdr:row>
      <xdr:rowOff>80011</xdr:rowOff>
    </xdr:to>
    <xdr:cxnSp macro="">
      <xdr:nvCxnSpPr>
        <xdr:cNvPr id="771" name="直線コネクタ 770"/>
        <xdr:cNvCxnSpPr/>
      </xdr:nvCxnSpPr>
      <xdr:spPr>
        <a:xfrm flipV="1">
          <a:off x="14592300" y="173716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150513</xdr:rowOff>
    </xdr:from>
    <xdr:ext cx="405111" cy="259045"/>
    <xdr:sp macro="" textlink="">
      <xdr:nvSpPr>
        <xdr:cNvPr id="772" name="n_1aveValue【庁舎】&#10;有形固定資産減価償却率"/>
        <xdr:cNvSpPr txBox="1"/>
      </xdr:nvSpPr>
      <xdr:spPr>
        <a:xfrm>
          <a:off x="152660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163847</xdr:rowOff>
    </xdr:from>
    <xdr:ext cx="405111" cy="259045"/>
    <xdr:sp macro="" textlink="">
      <xdr:nvSpPr>
        <xdr:cNvPr id="773" name="n_2aveValue【庁舎】&#10;有形固定資産減価償却率"/>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67327</xdr:rowOff>
    </xdr:from>
    <xdr:ext cx="405111" cy="259045"/>
    <xdr:sp macro="" textlink="">
      <xdr:nvSpPr>
        <xdr:cNvPr id="774" name="n_3aveValue【庁舎】&#10;有形固定資産減価償却率"/>
        <xdr:cNvSpPr txBox="1"/>
      </xdr:nvSpPr>
      <xdr:spPr>
        <a:xfrm>
          <a:off x="13500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122572</xdr:rowOff>
    </xdr:from>
    <xdr:ext cx="405111" cy="259045"/>
    <xdr:sp macro="" textlink="">
      <xdr:nvSpPr>
        <xdr:cNvPr id="775" name="n_1mainValue【庁舎】&#10;有形固定資産減価償却率"/>
        <xdr:cNvSpPr txBox="1"/>
      </xdr:nvSpPr>
      <xdr:spPr>
        <a:xfrm>
          <a:off x="15266044"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147338</xdr:rowOff>
    </xdr:from>
    <xdr:ext cx="405111" cy="259045"/>
    <xdr:sp macro="" textlink="">
      <xdr:nvSpPr>
        <xdr:cNvPr id="776" name="n_2mainValue【庁舎】&#10;有形固定資産減価償却率"/>
        <xdr:cNvSpPr txBox="1"/>
      </xdr:nvSpPr>
      <xdr:spPr>
        <a:xfrm>
          <a:off x="14389744" y="1712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7" name="テキスト ボックス 7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8" name="直線コネクタ 78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9" name="テキスト ボックス 78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0" name="直線コネクタ 7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1" name="テキスト ボックス 7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2" name="直線コネクタ 79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3" name="テキスト ボックス 79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127636</xdr:rowOff>
    </xdr:to>
    <xdr:cxnSp macro="">
      <xdr:nvCxnSpPr>
        <xdr:cNvPr id="797" name="直線コネクタ 796"/>
        <xdr:cNvCxnSpPr/>
      </xdr:nvCxnSpPr>
      <xdr:spPr>
        <a:xfrm flipV="1">
          <a:off x="22160864" y="17164050"/>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131463</xdr:rowOff>
    </xdr:from>
    <xdr:ext cx="469744" cy="259045"/>
    <xdr:sp macro="" textlink="">
      <xdr:nvSpPr>
        <xdr:cNvPr id="798" name="【庁舎】&#10;一人当たり面積最小値テキスト"/>
        <xdr:cNvSpPr txBox="1"/>
      </xdr:nvSpPr>
      <xdr:spPr>
        <a:xfrm>
          <a:off x="22199600"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127636</xdr:rowOff>
    </xdr:from>
    <xdr:to>
      <xdr:col>116</xdr:col>
      <xdr:colOff>152400</xdr:colOff>
      <xdr:row>107</xdr:row>
      <xdr:rowOff>127636</xdr:rowOff>
    </xdr:to>
    <xdr:cxnSp macro="">
      <xdr:nvCxnSpPr>
        <xdr:cNvPr id="799" name="直線コネクタ 798"/>
        <xdr:cNvCxnSpPr/>
      </xdr:nvCxnSpPr>
      <xdr:spPr>
        <a:xfrm>
          <a:off x="22072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00"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01" name="直線コネクタ 800"/>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122572</xdr:rowOff>
    </xdr:from>
    <xdr:ext cx="469744" cy="259045"/>
    <xdr:sp macro="" textlink="">
      <xdr:nvSpPr>
        <xdr:cNvPr id="802" name="【庁舎】&#10;一人当たり面積平均値テキスト"/>
        <xdr:cNvSpPr txBox="1"/>
      </xdr:nvSpPr>
      <xdr:spPr>
        <a:xfrm>
          <a:off x="22199600" y="1778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803" name="フローチャート: 判断 802"/>
        <xdr:cNvSpPr/>
      </xdr:nvSpPr>
      <xdr:spPr>
        <a:xfrm>
          <a:off x="22110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804" name="フローチャート: 判断 803"/>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168275</xdr:rowOff>
    </xdr:from>
    <xdr:to>
      <xdr:col>107</xdr:col>
      <xdr:colOff>101600</xdr:colOff>
      <xdr:row>105</xdr:row>
      <xdr:rowOff>98425</xdr:rowOff>
    </xdr:to>
    <xdr:sp macro="" textlink="">
      <xdr:nvSpPr>
        <xdr:cNvPr id="805" name="フローチャート: 判断 804"/>
        <xdr:cNvSpPr/>
      </xdr:nvSpPr>
      <xdr:spPr>
        <a:xfrm>
          <a:off x="2038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06" name="フローチャート: 判断 805"/>
        <xdr:cNvSpPr/>
      </xdr:nvSpPr>
      <xdr:spPr>
        <a:xfrm>
          <a:off x="19494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156845</xdr:rowOff>
    </xdr:from>
    <xdr:to>
      <xdr:col>116</xdr:col>
      <xdr:colOff>114300</xdr:colOff>
      <xdr:row>105</xdr:row>
      <xdr:rowOff>86995</xdr:rowOff>
    </xdr:to>
    <xdr:sp macro="" textlink="">
      <xdr:nvSpPr>
        <xdr:cNvPr id="812" name="楕円 811"/>
        <xdr:cNvSpPr/>
      </xdr:nvSpPr>
      <xdr:spPr>
        <a:xfrm>
          <a:off x="22110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135272</xdr:rowOff>
    </xdr:from>
    <xdr:ext cx="469744" cy="259045"/>
    <xdr:sp macro="" textlink="">
      <xdr:nvSpPr>
        <xdr:cNvPr id="813" name="【庁舎】&#10;一人当たり面積該当値テキスト"/>
        <xdr:cNvSpPr txBox="1"/>
      </xdr:nvSpPr>
      <xdr:spPr>
        <a:xfrm>
          <a:off x="22199600" y="179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151130</xdr:rowOff>
    </xdr:from>
    <xdr:to>
      <xdr:col>112</xdr:col>
      <xdr:colOff>38100</xdr:colOff>
      <xdr:row>105</xdr:row>
      <xdr:rowOff>81280</xdr:rowOff>
    </xdr:to>
    <xdr:sp macro="" textlink="">
      <xdr:nvSpPr>
        <xdr:cNvPr id="814" name="楕円 813"/>
        <xdr:cNvSpPr/>
      </xdr:nvSpPr>
      <xdr:spPr>
        <a:xfrm>
          <a:off x="2127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30480</xdr:rowOff>
    </xdr:from>
    <xdr:to>
      <xdr:col>116</xdr:col>
      <xdr:colOff>63500</xdr:colOff>
      <xdr:row>105</xdr:row>
      <xdr:rowOff>36195</xdr:rowOff>
    </xdr:to>
    <xdr:cxnSp macro="">
      <xdr:nvCxnSpPr>
        <xdr:cNvPr id="815" name="直線コネクタ 814"/>
        <xdr:cNvCxnSpPr/>
      </xdr:nvCxnSpPr>
      <xdr:spPr>
        <a:xfrm>
          <a:off x="21323300" y="180327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151130</xdr:rowOff>
    </xdr:from>
    <xdr:to>
      <xdr:col>107</xdr:col>
      <xdr:colOff>101600</xdr:colOff>
      <xdr:row>105</xdr:row>
      <xdr:rowOff>81280</xdr:rowOff>
    </xdr:to>
    <xdr:sp macro="" textlink="">
      <xdr:nvSpPr>
        <xdr:cNvPr id="816" name="楕円 815"/>
        <xdr:cNvSpPr/>
      </xdr:nvSpPr>
      <xdr:spPr>
        <a:xfrm>
          <a:off x="2038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30480</xdr:rowOff>
    </xdr:from>
    <xdr:to>
      <xdr:col>111</xdr:col>
      <xdr:colOff>177800</xdr:colOff>
      <xdr:row>105</xdr:row>
      <xdr:rowOff>30480</xdr:rowOff>
    </xdr:to>
    <xdr:cxnSp macro="">
      <xdr:nvCxnSpPr>
        <xdr:cNvPr id="817" name="直線コネクタ 816"/>
        <xdr:cNvCxnSpPr/>
      </xdr:nvCxnSpPr>
      <xdr:spPr>
        <a:xfrm>
          <a:off x="20434300" y="1803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63516</xdr:rowOff>
    </xdr:from>
    <xdr:ext cx="469744" cy="259045"/>
    <xdr:sp macro="" textlink="">
      <xdr:nvSpPr>
        <xdr:cNvPr id="818"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89552</xdr:rowOff>
    </xdr:from>
    <xdr:ext cx="469744" cy="259045"/>
    <xdr:sp macro="" textlink="">
      <xdr:nvSpPr>
        <xdr:cNvPr id="819" name="n_2aveValue【庁舎】&#10;一人当たり面積"/>
        <xdr:cNvSpPr txBox="1"/>
      </xdr:nvSpPr>
      <xdr:spPr>
        <a:xfrm>
          <a:off x="20199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820" name="n_3aveValue【庁舎】&#10;一人当たり面積"/>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72407</xdr:rowOff>
    </xdr:from>
    <xdr:ext cx="469744" cy="259045"/>
    <xdr:sp macro="" textlink="">
      <xdr:nvSpPr>
        <xdr:cNvPr id="821" name="n_1mainValue【庁舎】&#10;一人当たり面積"/>
        <xdr:cNvSpPr txBox="1"/>
      </xdr:nvSpPr>
      <xdr:spPr>
        <a:xfrm>
          <a:off x="21075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97807</xdr:rowOff>
    </xdr:from>
    <xdr:ext cx="469744" cy="259045"/>
    <xdr:sp macro="" textlink="">
      <xdr:nvSpPr>
        <xdr:cNvPr id="822" name="n_2mainValue【庁舎】&#10;一人当たり面積"/>
        <xdr:cNvSpPr txBox="1"/>
      </xdr:nvSpPr>
      <xdr:spPr>
        <a:xfrm>
          <a:off x="20199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分析表②の中で、全国平均及び愛知県平均と比較して、有形固定資産減価償却率が低くなっている施設は、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a:t>
          </a:r>
          <a:r>
            <a:rPr kumimoji="1" lang="ja-JP" altLang="en-US" sz="1100">
              <a:solidFill>
                <a:schemeClr val="dk1"/>
              </a:solidFill>
              <a:effectLst/>
              <a:latin typeface="+mn-lt"/>
              <a:ea typeface="+mn-ea"/>
              <a:cs typeface="+mn-cs"/>
            </a:rPr>
            <a:t>・保健所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であり、特に低くなっている施設は、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である。一般廃棄物処理施設は、</a:t>
          </a:r>
          <a:r>
            <a:rPr kumimoji="1" lang="ja-JP" altLang="en-US" sz="1100">
              <a:solidFill>
                <a:schemeClr val="dk1"/>
              </a:solidFill>
              <a:effectLst/>
              <a:latin typeface="+mn-lt"/>
              <a:ea typeface="+mn-ea"/>
              <a:cs typeface="+mn-cs"/>
            </a:rPr>
            <a:t>施設・設備の老朽化及び東三河ごみ焼却施設広域化計画に伴い作成した長寿命化計画に基づき、清掃工場の基幹的設備改良工事を行った</a:t>
          </a:r>
          <a:r>
            <a:rPr kumimoji="1" lang="ja-JP" altLang="ja-JP" sz="1100">
              <a:solidFill>
                <a:schemeClr val="dk1"/>
              </a:solidFill>
              <a:effectLst/>
              <a:latin typeface="+mn-lt"/>
              <a:ea typeface="+mn-ea"/>
              <a:cs typeface="+mn-cs"/>
            </a:rPr>
            <a:t>ことが要因である。一方、全国平均及び愛知県平均と比較して、有形固定資産減価償却率が高くなっている施設は、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である。本市には、合併に伴い老朽化した庁舎が複数</a:t>
          </a:r>
          <a:r>
            <a:rPr kumimoji="1" lang="ja-JP" altLang="en-US" sz="1100">
              <a:solidFill>
                <a:schemeClr val="dk1"/>
              </a:solidFill>
              <a:effectLst/>
              <a:latin typeface="+mn-lt"/>
              <a:ea typeface="+mn-ea"/>
              <a:cs typeface="+mn-cs"/>
            </a:rPr>
            <a:t>あるため、今後</a:t>
          </a:r>
          <a:r>
            <a:rPr kumimoji="1" lang="ja-JP" altLang="ja-JP" sz="1100">
              <a:solidFill>
                <a:schemeClr val="dk1"/>
              </a:solidFill>
              <a:effectLst/>
              <a:latin typeface="+mn-lt"/>
              <a:ea typeface="+mn-ea"/>
              <a:cs typeface="+mn-cs"/>
            </a:rPr>
            <a:t>施設の統廃合や多機能化・複合化を図っていく。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186,454
180,258
161.14
65,755,239
62,705,093
2,869,867
38,767,362
42,979,257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市民税の増などによる基準財政収入額の増加があったものの、公債費の増などにより基準財政需要額も増加したため、財政力指数は前年度から変動せずに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類似団体の平均値と比べてやや良好な水準ではあるが、引き続き企業誘致による法人市民税や固定資産税の財源確保、必要な事業を峻別し、投資的経費の最適化など、持続可能な財政運営に努める。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1" name="直線コネクタ 70"/>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40</xdr:row>
      <xdr:rowOff>161472</xdr:rowOff>
    </xdr:to>
    <xdr:cxnSp macro="">
      <xdr:nvCxnSpPr>
        <xdr:cNvPr id="74" name="直線コネクタ 73"/>
        <xdr:cNvCxnSpPr/>
      </xdr:nvCxnSpPr>
      <xdr:spPr>
        <a:xfrm>
          <a:off x="3225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161472</xdr:rowOff>
    </xdr:to>
    <xdr:cxnSp macro="">
      <xdr:nvCxnSpPr>
        <xdr:cNvPr id="77" name="直線コネクタ 76"/>
        <xdr:cNvCxnSpPr/>
      </xdr:nvCxnSpPr>
      <xdr:spPr>
        <a:xfrm>
          <a:off x="2336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161472</xdr:rowOff>
    </xdr:to>
    <xdr:cxnSp macro="">
      <xdr:nvCxnSpPr>
        <xdr:cNvPr id="80" name="直線コネクタ 79"/>
        <xdr:cNvCxnSpPr/>
      </xdr:nvCxnSpPr>
      <xdr:spPr>
        <a:xfrm flipV="1">
          <a:off x="1447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3" name="フローチャート: 判断 82"/>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84" name="テキスト ボックス 83"/>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25599</xdr:rowOff>
    </xdr:from>
    <xdr:ext cx="762000" cy="259045"/>
    <xdr:sp macro="" textlink="">
      <xdr:nvSpPr>
        <xdr:cNvPr id="99" name="テキスト ボックス 98"/>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としては、歳入では、地方税が堅調であるものの、普通交付税の合併算定替の段階的縮減などにより、経常一般財源等が減少した一方、歳出では、借入抑制などによる公債費の減少はあるものの、障害福祉サービス費をはじめとした経常的な扶助費の伸びなどにより、経常経費充当一般財源等が増加した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％上回っており、既存事業の見直しや公債費の抑制など、経常経費の削減に努める。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12700</xdr:rowOff>
    </xdr:to>
    <xdr:cxnSp macro="">
      <xdr:nvCxnSpPr>
        <xdr:cNvPr id="134" name="直線コネクタ 133"/>
        <xdr:cNvCxnSpPr/>
      </xdr:nvCxnSpPr>
      <xdr:spPr>
        <a:xfrm>
          <a:off x="4114800" y="110845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101617</xdr:rowOff>
    </xdr:from>
    <xdr:ext cx="762000" cy="259045"/>
    <xdr:sp macro="" textlink="">
      <xdr:nvSpPr>
        <xdr:cNvPr id="135" name="財政構造の弾力性平均値テキスト"/>
        <xdr:cNvSpPr txBox="1"/>
      </xdr:nvSpPr>
      <xdr:spPr>
        <a:xfrm>
          <a:off x="5041900" y="1090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117263</xdr:rowOff>
    </xdr:to>
    <xdr:cxnSp macro="">
      <xdr:nvCxnSpPr>
        <xdr:cNvPr id="137" name="直線コネクタ 136"/>
        <xdr:cNvCxnSpPr/>
      </xdr:nvCxnSpPr>
      <xdr:spPr>
        <a:xfrm flipV="1">
          <a:off x="3225800" y="1108456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39" name="テキスト ボックス 138"/>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65</xdr:row>
      <xdr:rowOff>117263</xdr:rowOff>
    </xdr:to>
    <xdr:cxnSp macro="">
      <xdr:nvCxnSpPr>
        <xdr:cNvPr id="140" name="直線コネクタ 139"/>
        <xdr:cNvCxnSpPr/>
      </xdr:nvCxnSpPr>
      <xdr:spPr>
        <a:xfrm>
          <a:off x="2336800" y="1099608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42" name="テキスト ボックス 141"/>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64</xdr:row>
      <xdr:rowOff>47413</xdr:rowOff>
    </xdr:to>
    <xdr:cxnSp macro="">
      <xdr:nvCxnSpPr>
        <xdr:cNvPr id="143" name="直線コネクタ 142"/>
        <xdr:cNvCxnSpPr/>
      </xdr:nvCxnSpPr>
      <xdr:spPr>
        <a:xfrm flipV="1">
          <a:off x="1447800" y="109960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6" name="フローチャート: 判断 145"/>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7" name="テキスト ボックス 146"/>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3" name="楕円 152"/>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4"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5" name="楕円 154"/>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1287</xdr:rowOff>
    </xdr:from>
    <xdr:ext cx="736600" cy="259045"/>
    <xdr:sp macro="" textlink="">
      <xdr:nvSpPr>
        <xdr:cNvPr id="156" name="テキスト ボックス 155"/>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7" name="楕円 156"/>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58" name="テキスト ボックス 157"/>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9" name="楕円 158"/>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60" name="テキスト ボックス 15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1" name="楕円 160"/>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2" name="テキスト ボックス 161"/>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人口１人当たり人件費・物件費等決算額は、対前年度</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4,580</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となった。主な要因としては、人件費では、介護保険事業が東三河広域連合に移管されたことにより、前年度まで介護保険特別会計予算にて計上されていた職員の人件費が一般会計に移行したことなどによる増、物件費等においても、前述のとおり、介護保険事業関連の委託料が皆増したことなどがあげられる。</a:t>
          </a:r>
          <a:endPar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類似団体の平均値と比べて良好な水準であるが、引き続き人員や給与の適正化を図るとともに、事務事業の選択と集中を行い、人件費と物件費等の抑制に努める。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108617</xdr:rowOff>
    </xdr:from>
    <xdr:to>
      <xdr:col>23</xdr:col>
      <xdr:colOff>133350</xdr:colOff>
      <xdr:row>84</xdr:row>
      <xdr:rowOff>47682</xdr:rowOff>
    </xdr:to>
    <xdr:cxnSp macro="">
      <xdr:nvCxnSpPr>
        <xdr:cNvPr id="195" name="直線コネクタ 194"/>
        <xdr:cNvCxnSpPr/>
      </xdr:nvCxnSpPr>
      <xdr:spPr>
        <a:xfrm>
          <a:off x="4114800" y="14338967"/>
          <a:ext cx="838200" cy="1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170637</xdr:rowOff>
    </xdr:from>
    <xdr:ext cx="762000" cy="259045"/>
    <xdr:sp macro="" textlink="">
      <xdr:nvSpPr>
        <xdr:cNvPr id="196" name="人件費・物件費等の状況平均値テキスト"/>
        <xdr:cNvSpPr txBox="1"/>
      </xdr:nvSpPr>
      <xdr:spPr>
        <a:xfrm>
          <a:off x="5041900" y="1457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89602</xdr:rowOff>
    </xdr:from>
    <xdr:to>
      <xdr:col>19</xdr:col>
      <xdr:colOff>133350</xdr:colOff>
      <xdr:row>83</xdr:row>
      <xdr:rowOff>108617</xdr:rowOff>
    </xdr:to>
    <xdr:cxnSp macro="">
      <xdr:nvCxnSpPr>
        <xdr:cNvPr id="198" name="直線コネクタ 197"/>
        <xdr:cNvCxnSpPr/>
      </xdr:nvCxnSpPr>
      <xdr:spPr>
        <a:xfrm>
          <a:off x="3225800" y="14319952"/>
          <a:ext cx="889000" cy="1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104101</xdr:rowOff>
    </xdr:from>
    <xdr:ext cx="736600" cy="259045"/>
    <xdr:sp macro="" textlink="">
      <xdr:nvSpPr>
        <xdr:cNvPr id="200" name="テキスト ボックス 199"/>
        <xdr:cNvSpPr txBox="1"/>
      </xdr:nvSpPr>
      <xdr:spPr>
        <a:xfrm>
          <a:off x="3733800" y="1467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82412</xdr:rowOff>
    </xdr:from>
    <xdr:to>
      <xdr:col>15</xdr:col>
      <xdr:colOff>82550</xdr:colOff>
      <xdr:row>83</xdr:row>
      <xdr:rowOff>89602</xdr:rowOff>
    </xdr:to>
    <xdr:cxnSp macro="">
      <xdr:nvCxnSpPr>
        <xdr:cNvPr id="201" name="直線コネクタ 200"/>
        <xdr:cNvCxnSpPr/>
      </xdr:nvCxnSpPr>
      <xdr:spPr>
        <a:xfrm>
          <a:off x="2336800" y="14312762"/>
          <a:ext cx="889000" cy="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85110</xdr:rowOff>
    </xdr:from>
    <xdr:ext cx="762000" cy="259045"/>
    <xdr:sp macro="" textlink="">
      <xdr:nvSpPr>
        <xdr:cNvPr id="203" name="テキスト ボックス 202"/>
        <xdr:cNvSpPr txBox="1"/>
      </xdr:nvSpPr>
      <xdr:spPr>
        <a:xfrm>
          <a:off x="2844800" y="1465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17839</xdr:rowOff>
    </xdr:from>
    <xdr:to>
      <xdr:col>11</xdr:col>
      <xdr:colOff>31750</xdr:colOff>
      <xdr:row>83</xdr:row>
      <xdr:rowOff>82412</xdr:rowOff>
    </xdr:to>
    <xdr:cxnSp macro="">
      <xdr:nvCxnSpPr>
        <xdr:cNvPr id="204" name="直線コネクタ 203"/>
        <xdr:cNvCxnSpPr/>
      </xdr:nvCxnSpPr>
      <xdr:spPr>
        <a:xfrm>
          <a:off x="1447800" y="14248189"/>
          <a:ext cx="889000" cy="6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121369</xdr:rowOff>
    </xdr:from>
    <xdr:to>
      <xdr:col>11</xdr:col>
      <xdr:colOff>82550</xdr:colOff>
      <xdr:row>85</xdr:row>
      <xdr:rowOff>51519</xdr:rowOff>
    </xdr:to>
    <xdr:sp macro="" textlink="">
      <xdr:nvSpPr>
        <xdr:cNvPr id="205" name="フローチャート: 判断 204"/>
        <xdr:cNvSpPr/>
      </xdr:nvSpPr>
      <xdr:spPr>
        <a:xfrm>
          <a:off x="2286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36296</xdr:rowOff>
    </xdr:from>
    <xdr:ext cx="762000" cy="259045"/>
    <xdr:sp macro="" textlink="">
      <xdr:nvSpPr>
        <xdr:cNvPr id="206" name="テキスト ボックス 205"/>
        <xdr:cNvSpPr txBox="1"/>
      </xdr:nvSpPr>
      <xdr:spPr>
        <a:xfrm>
          <a:off x="1955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107494</xdr:rowOff>
    </xdr:from>
    <xdr:to>
      <xdr:col>7</xdr:col>
      <xdr:colOff>31750</xdr:colOff>
      <xdr:row>85</xdr:row>
      <xdr:rowOff>37644</xdr:rowOff>
    </xdr:to>
    <xdr:sp macro="" textlink="">
      <xdr:nvSpPr>
        <xdr:cNvPr id="207" name="フローチャート: 判断 206"/>
        <xdr:cNvSpPr/>
      </xdr:nvSpPr>
      <xdr:spPr>
        <a:xfrm>
          <a:off x="1397000" y="145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22421</xdr:rowOff>
    </xdr:from>
    <xdr:ext cx="762000" cy="259045"/>
    <xdr:sp macro="" textlink="">
      <xdr:nvSpPr>
        <xdr:cNvPr id="208" name="テキスト ボックス 207"/>
        <xdr:cNvSpPr txBox="1"/>
      </xdr:nvSpPr>
      <xdr:spPr>
        <a:xfrm>
          <a:off x="1066800" y="1459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168332</xdr:rowOff>
    </xdr:from>
    <xdr:to>
      <xdr:col>23</xdr:col>
      <xdr:colOff>184150</xdr:colOff>
      <xdr:row>84</xdr:row>
      <xdr:rowOff>98482</xdr:rowOff>
    </xdr:to>
    <xdr:sp macro="" textlink="">
      <xdr:nvSpPr>
        <xdr:cNvPr id="214" name="楕円 213"/>
        <xdr:cNvSpPr/>
      </xdr:nvSpPr>
      <xdr:spPr>
        <a:xfrm>
          <a:off x="4902200" y="143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13409</xdr:rowOff>
    </xdr:from>
    <xdr:ext cx="762000" cy="259045"/>
    <xdr:sp macro="" textlink="">
      <xdr:nvSpPr>
        <xdr:cNvPr id="215" name="人件費・物件費等の状況該当値テキスト"/>
        <xdr:cNvSpPr txBox="1"/>
      </xdr:nvSpPr>
      <xdr:spPr>
        <a:xfrm>
          <a:off x="5041900" y="142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57817</xdr:rowOff>
    </xdr:from>
    <xdr:to>
      <xdr:col>19</xdr:col>
      <xdr:colOff>184150</xdr:colOff>
      <xdr:row>83</xdr:row>
      <xdr:rowOff>159417</xdr:rowOff>
    </xdr:to>
    <xdr:sp macro="" textlink="">
      <xdr:nvSpPr>
        <xdr:cNvPr id="216" name="楕円 215"/>
        <xdr:cNvSpPr/>
      </xdr:nvSpPr>
      <xdr:spPr>
        <a:xfrm>
          <a:off x="4064000" y="142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169594</xdr:rowOff>
    </xdr:from>
    <xdr:ext cx="736600" cy="259045"/>
    <xdr:sp macro="" textlink="">
      <xdr:nvSpPr>
        <xdr:cNvPr id="217" name="テキスト ボックス 216"/>
        <xdr:cNvSpPr txBox="1"/>
      </xdr:nvSpPr>
      <xdr:spPr>
        <a:xfrm>
          <a:off x="3733800" y="14057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38802</xdr:rowOff>
    </xdr:from>
    <xdr:to>
      <xdr:col>15</xdr:col>
      <xdr:colOff>133350</xdr:colOff>
      <xdr:row>83</xdr:row>
      <xdr:rowOff>140402</xdr:rowOff>
    </xdr:to>
    <xdr:sp macro="" textlink="">
      <xdr:nvSpPr>
        <xdr:cNvPr id="218" name="楕円 217"/>
        <xdr:cNvSpPr/>
      </xdr:nvSpPr>
      <xdr:spPr>
        <a:xfrm>
          <a:off x="3175000" y="142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150579</xdr:rowOff>
    </xdr:from>
    <xdr:ext cx="762000" cy="259045"/>
    <xdr:sp macro="" textlink="">
      <xdr:nvSpPr>
        <xdr:cNvPr id="219" name="テキスト ボックス 218"/>
        <xdr:cNvSpPr txBox="1"/>
      </xdr:nvSpPr>
      <xdr:spPr>
        <a:xfrm>
          <a:off x="2844800" y="140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31612</xdr:rowOff>
    </xdr:from>
    <xdr:to>
      <xdr:col>11</xdr:col>
      <xdr:colOff>82550</xdr:colOff>
      <xdr:row>83</xdr:row>
      <xdr:rowOff>133212</xdr:rowOff>
    </xdr:to>
    <xdr:sp macro="" textlink="">
      <xdr:nvSpPr>
        <xdr:cNvPr id="220" name="楕円 219"/>
        <xdr:cNvSpPr/>
      </xdr:nvSpPr>
      <xdr:spPr>
        <a:xfrm>
          <a:off x="2286000" y="142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143389</xdr:rowOff>
    </xdr:from>
    <xdr:ext cx="762000" cy="259045"/>
    <xdr:sp macro="" textlink="">
      <xdr:nvSpPr>
        <xdr:cNvPr id="221" name="テキスト ボックス 220"/>
        <xdr:cNvSpPr txBox="1"/>
      </xdr:nvSpPr>
      <xdr:spPr>
        <a:xfrm>
          <a:off x="1955800" y="1403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138489</xdr:rowOff>
    </xdr:from>
    <xdr:to>
      <xdr:col>7</xdr:col>
      <xdr:colOff>31750</xdr:colOff>
      <xdr:row>83</xdr:row>
      <xdr:rowOff>68639</xdr:rowOff>
    </xdr:to>
    <xdr:sp macro="" textlink="">
      <xdr:nvSpPr>
        <xdr:cNvPr id="222" name="楕円 221"/>
        <xdr:cNvSpPr/>
      </xdr:nvSpPr>
      <xdr:spPr>
        <a:xfrm>
          <a:off x="1397000" y="141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78816</xdr:rowOff>
    </xdr:from>
    <xdr:ext cx="762000" cy="259045"/>
    <xdr:sp macro="" textlink="">
      <xdr:nvSpPr>
        <xdr:cNvPr id="223" name="テキスト ボックス 222"/>
        <xdr:cNvSpPr txBox="1"/>
      </xdr:nvSpPr>
      <xdr:spPr>
        <a:xfrm>
          <a:off x="1066800" y="1396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度重なる合併による職員構成の変動などにより、類似団体の平均値を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全地方自治体の中でも高い水準にあるため、地域の民間給与の支給状況を踏まえつつ、給与水準の適正化を図り、類似団体の平均値に近づけるように努める。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19050</xdr:rowOff>
    </xdr:from>
    <xdr:to>
      <xdr:col>81</xdr:col>
      <xdr:colOff>44450</xdr:colOff>
      <xdr:row>90</xdr:row>
      <xdr:rowOff>39159</xdr:rowOff>
    </xdr:to>
    <xdr:cxnSp macro="">
      <xdr:nvCxnSpPr>
        <xdr:cNvPr id="257" name="直線コネクタ 256"/>
        <xdr:cNvCxnSpPr/>
      </xdr:nvCxnSpPr>
      <xdr:spPr>
        <a:xfrm>
          <a:off x="16179800" y="154495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87436</xdr:rowOff>
    </xdr:from>
    <xdr:ext cx="762000" cy="259045"/>
    <xdr:sp macro="" textlink="">
      <xdr:nvSpPr>
        <xdr:cNvPr id="258" name="給与水準   （国との比較）平均値テキスト"/>
        <xdr:cNvSpPr txBox="1"/>
      </xdr:nvSpPr>
      <xdr:spPr>
        <a:xfrm>
          <a:off x="17106900" y="1466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150284</xdr:rowOff>
    </xdr:from>
    <xdr:to>
      <xdr:col>77</xdr:col>
      <xdr:colOff>44450</xdr:colOff>
      <xdr:row>90</xdr:row>
      <xdr:rowOff>19050</xdr:rowOff>
    </xdr:to>
    <xdr:cxnSp macro="">
      <xdr:nvCxnSpPr>
        <xdr:cNvPr id="260" name="直線コネクタ 259"/>
        <xdr:cNvCxnSpPr/>
      </xdr:nvCxnSpPr>
      <xdr:spPr>
        <a:xfrm>
          <a:off x="15290800" y="154093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150284</xdr:rowOff>
    </xdr:from>
    <xdr:to>
      <xdr:col>72</xdr:col>
      <xdr:colOff>203200</xdr:colOff>
      <xdr:row>90</xdr:row>
      <xdr:rowOff>39159</xdr:rowOff>
    </xdr:to>
    <xdr:cxnSp macro="">
      <xdr:nvCxnSpPr>
        <xdr:cNvPr id="263" name="直線コネクタ 262"/>
        <xdr:cNvCxnSpPr/>
      </xdr:nvCxnSpPr>
      <xdr:spPr>
        <a:xfrm flipV="1">
          <a:off x="14401800" y="154093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65" name="テキスト ボックス 264"/>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150284</xdr:rowOff>
    </xdr:from>
    <xdr:to>
      <xdr:col>68</xdr:col>
      <xdr:colOff>152400</xdr:colOff>
      <xdr:row>90</xdr:row>
      <xdr:rowOff>39159</xdr:rowOff>
    </xdr:to>
    <xdr:cxnSp macro="">
      <xdr:nvCxnSpPr>
        <xdr:cNvPr id="266" name="直線コネクタ 265"/>
        <xdr:cNvCxnSpPr/>
      </xdr:nvCxnSpPr>
      <xdr:spPr>
        <a:xfrm>
          <a:off x="13512800" y="154093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7" name="フローチャート: 判断 266"/>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68" name="テキスト ボックス 267"/>
        <xdr:cNvSpPr txBox="1"/>
      </xdr:nvSpPr>
      <xdr:spPr>
        <a:xfrm>
          <a:off x="14020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9" name="フローチャート: 判断 268"/>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0" name="テキスト ボックス 269"/>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159809</xdr:rowOff>
    </xdr:from>
    <xdr:to>
      <xdr:col>81</xdr:col>
      <xdr:colOff>95250</xdr:colOff>
      <xdr:row>90</xdr:row>
      <xdr:rowOff>89959</xdr:rowOff>
    </xdr:to>
    <xdr:sp macro="" textlink="">
      <xdr:nvSpPr>
        <xdr:cNvPr id="276" name="楕円 275"/>
        <xdr:cNvSpPr/>
      </xdr:nvSpPr>
      <xdr:spPr>
        <a:xfrm>
          <a:off x="16967200" y="154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55686</xdr:rowOff>
    </xdr:from>
    <xdr:ext cx="762000" cy="259045"/>
    <xdr:sp macro="" textlink="">
      <xdr:nvSpPr>
        <xdr:cNvPr id="277" name="給与水準   （国との比較）該当値テキスト"/>
        <xdr:cNvSpPr txBox="1"/>
      </xdr:nvSpPr>
      <xdr:spPr>
        <a:xfrm>
          <a:off x="17106900" y="1531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139700</xdr:rowOff>
    </xdr:from>
    <xdr:to>
      <xdr:col>77</xdr:col>
      <xdr:colOff>95250</xdr:colOff>
      <xdr:row>90</xdr:row>
      <xdr:rowOff>69850</xdr:rowOff>
    </xdr:to>
    <xdr:sp macro="" textlink="">
      <xdr:nvSpPr>
        <xdr:cNvPr id="278" name="楕円 277"/>
        <xdr:cNvSpPr/>
      </xdr:nvSpPr>
      <xdr:spPr>
        <a:xfrm>
          <a:off x="16129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54627</xdr:rowOff>
    </xdr:from>
    <xdr:ext cx="736600" cy="259045"/>
    <xdr:sp macro="" textlink="">
      <xdr:nvSpPr>
        <xdr:cNvPr id="279" name="テキスト ボックス 278"/>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99484</xdr:rowOff>
    </xdr:from>
    <xdr:to>
      <xdr:col>73</xdr:col>
      <xdr:colOff>44450</xdr:colOff>
      <xdr:row>90</xdr:row>
      <xdr:rowOff>29634</xdr:rowOff>
    </xdr:to>
    <xdr:sp macro="" textlink="">
      <xdr:nvSpPr>
        <xdr:cNvPr id="280" name="楕円 279"/>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14411</xdr:rowOff>
    </xdr:from>
    <xdr:ext cx="762000" cy="259045"/>
    <xdr:sp macro="" textlink="">
      <xdr:nvSpPr>
        <xdr:cNvPr id="281" name="テキスト ボックス 280"/>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159809</xdr:rowOff>
    </xdr:from>
    <xdr:to>
      <xdr:col>68</xdr:col>
      <xdr:colOff>203200</xdr:colOff>
      <xdr:row>90</xdr:row>
      <xdr:rowOff>89959</xdr:rowOff>
    </xdr:to>
    <xdr:sp macro="" textlink="">
      <xdr:nvSpPr>
        <xdr:cNvPr id="282" name="楕円 281"/>
        <xdr:cNvSpPr/>
      </xdr:nvSpPr>
      <xdr:spPr>
        <a:xfrm>
          <a:off x="14351000" y="154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74736</xdr:rowOff>
    </xdr:from>
    <xdr:ext cx="762000" cy="259045"/>
    <xdr:sp macro="" textlink="">
      <xdr:nvSpPr>
        <xdr:cNvPr id="283" name="テキスト ボックス 282"/>
        <xdr:cNvSpPr txBox="1"/>
      </xdr:nvSpPr>
      <xdr:spPr>
        <a:xfrm>
          <a:off x="14020800" y="1550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84" name="楕円 283"/>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85" name="テキスト ボックス 284"/>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昨年度と比較して職員数は微増したが、現在の行政需要を勘定すると適正な職員数であり、類似団体や県内平均と比較しても少ない職員数で行政運営を行えている。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引き続き第５次豊川市定員適正化計画（平成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年度）による効率的な組織体制と職員の適正配置、民間委託等の推進、多様な採用形態の活用を推進することで、定員適正化に努める。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112268</xdr:rowOff>
    </xdr:from>
    <xdr:to>
      <xdr:col>81</xdr:col>
      <xdr:colOff>44450</xdr:colOff>
      <xdr:row>60</xdr:row>
      <xdr:rowOff>146050</xdr:rowOff>
    </xdr:to>
    <xdr:cxnSp macro="">
      <xdr:nvCxnSpPr>
        <xdr:cNvPr id="318" name="直線コネクタ 317"/>
        <xdr:cNvCxnSpPr/>
      </xdr:nvCxnSpPr>
      <xdr:spPr>
        <a:xfrm>
          <a:off x="16179800" y="1039926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144289</xdr:rowOff>
    </xdr:from>
    <xdr:ext cx="762000" cy="259045"/>
    <xdr:sp macro="" textlink="">
      <xdr:nvSpPr>
        <xdr:cNvPr id="319" name="定員管理の状況平均値テキスト"/>
        <xdr:cNvSpPr txBox="1"/>
      </xdr:nvSpPr>
      <xdr:spPr>
        <a:xfrm>
          <a:off x="17106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112268</xdr:rowOff>
    </xdr:to>
    <xdr:cxnSp macro="">
      <xdr:nvCxnSpPr>
        <xdr:cNvPr id="321" name="直線コネクタ 320"/>
        <xdr:cNvCxnSpPr/>
      </xdr:nvCxnSpPr>
      <xdr:spPr>
        <a:xfrm>
          <a:off x="15290800" y="1033653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72661</xdr:rowOff>
    </xdr:from>
    <xdr:ext cx="736600" cy="259045"/>
    <xdr:sp macro="" textlink="">
      <xdr:nvSpPr>
        <xdr:cNvPr id="323" name="テキスト ボックス 322"/>
        <xdr:cNvSpPr txBox="1"/>
      </xdr:nvSpPr>
      <xdr:spPr>
        <a:xfrm>
          <a:off x="15798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49530</xdr:rowOff>
    </xdr:to>
    <xdr:cxnSp macro="">
      <xdr:nvCxnSpPr>
        <xdr:cNvPr id="324" name="直線コネクタ 323"/>
        <xdr:cNvCxnSpPr/>
      </xdr:nvCxnSpPr>
      <xdr:spPr>
        <a:xfrm>
          <a:off x="14401800" y="1033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67835</xdr:rowOff>
    </xdr:from>
    <xdr:ext cx="762000" cy="259045"/>
    <xdr:sp macro="" textlink="">
      <xdr:nvSpPr>
        <xdr:cNvPr id="326" name="テキスト ボックス 325"/>
        <xdr:cNvSpPr txBox="1"/>
      </xdr:nvSpPr>
      <xdr:spPr>
        <a:xfrm>
          <a:off x="14909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59182</xdr:rowOff>
    </xdr:to>
    <xdr:cxnSp macro="">
      <xdr:nvCxnSpPr>
        <xdr:cNvPr id="327" name="直線コネクタ 326"/>
        <xdr:cNvCxnSpPr/>
      </xdr:nvCxnSpPr>
      <xdr:spPr>
        <a:xfrm flipV="1">
          <a:off x="13512800" y="103365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104648</xdr:rowOff>
    </xdr:from>
    <xdr:to>
      <xdr:col>68</xdr:col>
      <xdr:colOff>203200</xdr:colOff>
      <xdr:row>63</xdr:row>
      <xdr:rowOff>34798</xdr:rowOff>
    </xdr:to>
    <xdr:sp macro="" textlink="">
      <xdr:nvSpPr>
        <xdr:cNvPr id="328" name="フローチャート: 判断 327"/>
        <xdr:cNvSpPr/>
      </xdr:nvSpPr>
      <xdr:spPr>
        <a:xfrm>
          <a:off x="14351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19575</xdr:rowOff>
    </xdr:from>
    <xdr:ext cx="762000" cy="259045"/>
    <xdr:sp macro="" textlink="">
      <xdr:nvSpPr>
        <xdr:cNvPr id="329" name="テキスト ボックス 328"/>
        <xdr:cNvSpPr txBox="1"/>
      </xdr:nvSpPr>
      <xdr:spPr>
        <a:xfrm>
          <a:off x="14020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25146</xdr:rowOff>
    </xdr:from>
    <xdr:to>
      <xdr:col>64</xdr:col>
      <xdr:colOff>152400</xdr:colOff>
      <xdr:row>61</xdr:row>
      <xdr:rowOff>126746</xdr:rowOff>
    </xdr:to>
    <xdr:sp macro="" textlink="">
      <xdr:nvSpPr>
        <xdr:cNvPr id="330" name="フローチャート: 判断 329"/>
        <xdr:cNvSpPr/>
      </xdr:nvSpPr>
      <xdr:spPr>
        <a:xfrm>
          <a:off x="13462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111523</xdr:rowOff>
    </xdr:from>
    <xdr:ext cx="762000" cy="259045"/>
    <xdr:sp macro="" textlink="">
      <xdr:nvSpPr>
        <xdr:cNvPr id="331" name="テキスト ボックス 330"/>
        <xdr:cNvSpPr txBox="1"/>
      </xdr:nvSpPr>
      <xdr:spPr>
        <a:xfrm>
          <a:off x="13131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37" name="楕円 336"/>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111777</xdr:rowOff>
    </xdr:from>
    <xdr:ext cx="762000" cy="259045"/>
    <xdr:sp macro="" textlink="">
      <xdr:nvSpPr>
        <xdr:cNvPr id="338" name="定員管理の状況該当値テキスト"/>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61468</xdr:rowOff>
    </xdr:from>
    <xdr:to>
      <xdr:col>77</xdr:col>
      <xdr:colOff>95250</xdr:colOff>
      <xdr:row>60</xdr:row>
      <xdr:rowOff>163068</xdr:rowOff>
    </xdr:to>
    <xdr:sp macro="" textlink="">
      <xdr:nvSpPr>
        <xdr:cNvPr id="339" name="楕円 338"/>
        <xdr:cNvSpPr/>
      </xdr:nvSpPr>
      <xdr:spPr>
        <a:xfrm>
          <a:off x="16129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1795</xdr:rowOff>
    </xdr:from>
    <xdr:ext cx="736600" cy="259045"/>
    <xdr:sp macro="" textlink="">
      <xdr:nvSpPr>
        <xdr:cNvPr id="340" name="テキスト ボックス 339"/>
        <xdr:cNvSpPr txBox="1"/>
      </xdr:nvSpPr>
      <xdr:spPr>
        <a:xfrm>
          <a:off x="15798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170180</xdr:rowOff>
    </xdr:from>
    <xdr:to>
      <xdr:col>73</xdr:col>
      <xdr:colOff>44450</xdr:colOff>
      <xdr:row>60</xdr:row>
      <xdr:rowOff>100330</xdr:rowOff>
    </xdr:to>
    <xdr:sp macro="" textlink="">
      <xdr:nvSpPr>
        <xdr:cNvPr id="341" name="楕円 340"/>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110507</xdr:rowOff>
    </xdr:from>
    <xdr:ext cx="762000" cy="259045"/>
    <xdr:sp macro="" textlink="">
      <xdr:nvSpPr>
        <xdr:cNvPr id="342" name="テキスト ボックス 341"/>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3" name="楕円 342"/>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4" name="テキスト ボックス 343"/>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8382</xdr:rowOff>
    </xdr:from>
    <xdr:to>
      <xdr:col>64</xdr:col>
      <xdr:colOff>152400</xdr:colOff>
      <xdr:row>60</xdr:row>
      <xdr:rowOff>109982</xdr:rowOff>
    </xdr:to>
    <xdr:sp macro="" textlink="">
      <xdr:nvSpPr>
        <xdr:cNvPr id="345" name="楕円 344"/>
        <xdr:cNvSpPr/>
      </xdr:nvSpPr>
      <xdr:spPr>
        <a:xfrm>
          <a:off x="13462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120159</xdr:rowOff>
    </xdr:from>
    <xdr:ext cx="762000" cy="259045"/>
    <xdr:sp macro="" textlink="">
      <xdr:nvSpPr>
        <xdr:cNvPr id="346" name="テキスト ボックス 345"/>
        <xdr:cNvSpPr txBox="1"/>
      </xdr:nvSpPr>
      <xdr:spPr>
        <a:xfrm>
          <a:off x="13131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過去からの借入抑制策などにより、類似団体内の平均値を下回っているが、基金等の活用により、年間借入額を抑制するなど、引き続き水準を抑えるように努める。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3" name="直線コネクタ 372"/>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6"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7" name="直線コネクタ 376"/>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154178</xdr:rowOff>
    </xdr:from>
    <xdr:to>
      <xdr:col>81</xdr:col>
      <xdr:colOff>44450</xdr:colOff>
      <xdr:row>36</xdr:row>
      <xdr:rowOff>79248</xdr:rowOff>
    </xdr:to>
    <xdr:cxnSp macro="">
      <xdr:nvCxnSpPr>
        <xdr:cNvPr id="378" name="直線コネクタ 377"/>
        <xdr:cNvCxnSpPr/>
      </xdr:nvCxnSpPr>
      <xdr:spPr>
        <a:xfrm flipV="1">
          <a:off x="16179800" y="615492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7383</xdr:rowOff>
    </xdr:from>
    <xdr:ext cx="762000" cy="259045"/>
    <xdr:sp macro="" textlink="">
      <xdr:nvSpPr>
        <xdr:cNvPr id="379" name="公債費負担の状況平均値テキスト"/>
        <xdr:cNvSpPr txBox="1"/>
      </xdr:nvSpPr>
      <xdr:spPr>
        <a:xfrm>
          <a:off x="17106900" y="6693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0" name="フローチャート: 判断 379"/>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79248</xdr:rowOff>
    </xdr:from>
    <xdr:to>
      <xdr:col>77</xdr:col>
      <xdr:colOff>44450</xdr:colOff>
      <xdr:row>37</xdr:row>
      <xdr:rowOff>4318</xdr:rowOff>
    </xdr:to>
    <xdr:cxnSp macro="">
      <xdr:nvCxnSpPr>
        <xdr:cNvPr id="381" name="直線コネクタ 380"/>
        <xdr:cNvCxnSpPr/>
      </xdr:nvCxnSpPr>
      <xdr:spPr>
        <a:xfrm flipV="1">
          <a:off x="15290800" y="62514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2" name="フローチャート: 判断 381"/>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169943</xdr:rowOff>
    </xdr:from>
    <xdr:ext cx="736600" cy="259045"/>
    <xdr:sp macro="" textlink="">
      <xdr:nvSpPr>
        <xdr:cNvPr id="383" name="テキスト ボックス 382"/>
        <xdr:cNvSpPr txBox="1"/>
      </xdr:nvSpPr>
      <xdr:spPr>
        <a:xfrm>
          <a:off x="15798800" y="685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4318</xdr:rowOff>
    </xdr:from>
    <xdr:to>
      <xdr:col>72</xdr:col>
      <xdr:colOff>203200</xdr:colOff>
      <xdr:row>37</xdr:row>
      <xdr:rowOff>120142</xdr:rowOff>
    </xdr:to>
    <xdr:cxnSp macro="">
      <xdr:nvCxnSpPr>
        <xdr:cNvPr id="384" name="直線コネクタ 383"/>
        <xdr:cNvCxnSpPr/>
      </xdr:nvCxnSpPr>
      <xdr:spPr>
        <a:xfrm flipV="1">
          <a:off x="14401800" y="634796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5" name="フローチャート: 判断 38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86" name="テキスト ボックス 38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120142</xdr:rowOff>
    </xdr:from>
    <xdr:to>
      <xdr:col>68</xdr:col>
      <xdr:colOff>152400</xdr:colOff>
      <xdr:row>38</xdr:row>
      <xdr:rowOff>83820</xdr:rowOff>
    </xdr:to>
    <xdr:cxnSp macro="">
      <xdr:nvCxnSpPr>
        <xdr:cNvPr id="387" name="直線コネクタ 386"/>
        <xdr:cNvCxnSpPr/>
      </xdr:nvCxnSpPr>
      <xdr:spPr>
        <a:xfrm flipV="1">
          <a:off x="13512800" y="64637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88" name="フローチャート: 判断 387"/>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169943</xdr:rowOff>
    </xdr:from>
    <xdr:ext cx="762000" cy="259045"/>
    <xdr:sp macro="" textlink="">
      <xdr:nvSpPr>
        <xdr:cNvPr id="389" name="テキスト ボックス 388"/>
        <xdr:cNvSpPr txBox="1"/>
      </xdr:nvSpPr>
      <xdr:spPr>
        <a:xfrm>
          <a:off x="14020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390" name="フローチャート: 判断 389"/>
        <xdr:cNvSpPr/>
      </xdr:nvSpPr>
      <xdr:spPr>
        <a:xfrm>
          <a:off x="13462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92727</xdr:rowOff>
    </xdr:from>
    <xdr:ext cx="762000" cy="259045"/>
    <xdr:sp macro="" textlink="">
      <xdr:nvSpPr>
        <xdr:cNvPr id="391" name="テキスト ボックス 390"/>
        <xdr:cNvSpPr txBox="1"/>
      </xdr:nvSpPr>
      <xdr:spPr>
        <a:xfrm>
          <a:off x="1313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103378</xdr:rowOff>
    </xdr:from>
    <xdr:to>
      <xdr:col>81</xdr:col>
      <xdr:colOff>95250</xdr:colOff>
      <xdr:row>36</xdr:row>
      <xdr:rowOff>33528</xdr:rowOff>
    </xdr:to>
    <xdr:sp macro="" textlink="">
      <xdr:nvSpPr>
        <xdr:cNvPr id="397" name="楕円 396"/>
        <xdr:cNvSpPr/>
      </xdr:nvSpPr>
      <xdr:spPr>
        <a:xfrm>
          <a:off x="169672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24655</xdr:rowOff>
    </xdr:from>
    <xdr:ext cx="762000" cy="259045"/>
    <xdr:sp macro="" textlink="">
      <xdr:nvSpPr>
        <xdr:cNvPr id="398" name="公債費負担の状況該当値テキスト"/>
        <xdr:cNvSpPr txBox="1"/>
      </xdr:nvSpPr>
      <xdr:spPr>
        <a:xfrm>
          <a:off x="17106900" y="602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28448</xdr:rowOff>
    </xdr:from>
    <xdr:to>
      <xdr:col>77</xdr:col>
      <xdr:colOff>95250</xdr:colOff>
      <xdr:row>36</xdr:row>
      <xdr:rowOff>130048</xdr:rowOff>
    </xdr:to>
    <xdr:sp macro="" textlink="">
      <xdr:nvSpPr>
        <xdr:cNvPr id="399" name="楕円 398"/>
        <xdr:cNvSpPr/>
      </xdr:nvSpPr>
      <xdr:spPr>
        <a:xfrm>
          <a:off x="16129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140225</xdr:rowOff>
    </xdr:from>
    <xdr:ext cx="736600" cy="259045"/>
    <xdr:sp macro="" textlink="">
      <xdr:nvSpPr>
        <xdr:cNvPr id="400" name="テキスト ボックス 399"/>
        <xdr:cNvSpPr txBox="1"/>
      </xdr:nvSpPr>
      <xdr:spPr>
        <a:xfrm>
          <a:off x="15798800" y="596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124968</xdr:rowOff>
    </xdr:from>
    <xdr:to>
      <xdr:col>73</xdr:col>
      <xdr:colOff>44450</xdr:colOff>
      <xdr:row>37</xdr:row>
      <xdr:rowOff>55118</xdr:rowOff>
    </xdr:to>
    <xdr:sp macro="" textlink="">
      <xdr:nvSpPr>
        <xdr:cNvPr id="401" name="楕円 400"/>
        <xdr:cNvSpPr/>
      </xdr:nvSpPr>
      <xdr:spPr>
        <a:xfrm>
          <a:off x="15240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65295</xdr:rowOff>
    </xdr:from>
    <xdr:ext cx="762000" cy="259045"/>
    <xdr:sp macro="" textlink="">
      <xdr:nvSpPr>
        <xdr:cNvPr id="402" name="テキスト ボックス 401"/>
        <xdr:cNvSpPr txBox="1"/>
      </xdr:nvSpPr>
      <xdr:spPr>
        <a:xfrm>
          <a:off x="149098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69342</xdr:rowOff>
    </xdr:from>
    <xdr:to>
      <xdr:col>68</xdr:col>
      <xdr:colOff>203200</xdr:colOff>
      <xdr:row>37</xdr:row>
      <xdr:rowOff>170942</xdr:rowOff>
    </xdr:to>
    <xdr:sp macro="" textlink="">
      <xdr:nvSpPr>
        <xdr:cNvPr id="403" name="楕円 402"/>
        <xdr:cNvSpPr/>
      </xdr:nvSpPr>
      <xdr:spPr>
        <a:xfrm>
          <a:off x="1435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9669</xdr:rowOff>
    </xdr:from>
    <xdr:ext cx="762000" cy="259045"/>
    <xdr:sp macro="" textlink="">
      <xdr:nvSpPr>
        <xdr:cNvPr id="404" name="テキスト ボックス 403"/>
        <xdr:cNvSpPr txBox="1"/>
      </xdr:nvSpPr>
      <xdr:spPr>
        <a:xfrm>
          <a:off x="14020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5" name="楕円 404"/>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6" name="テキスト ボックス 405"/>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で最も良い数値になっている。主な要因としては、新規借入額の抑制や繰上償還による地方債残高の減、財政調整基金や文化施設整備基金の残高の増などによる充当可能基金の増があげられる。今後も、公債費等の義務的経費の削減を中心とする行財政改革を進め、財政の健全化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5" name="直線コネクタ 434"/>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6"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7" name="直線コネクタ 436"/>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20337</xdr:rowOff>
    </xdr:from>
    <xdr:ext cx="762000" cy="259045"/>
    <xdr:sp macro="" textlink="">
      <xdr:nvSpPr>
        <xdr:cNvPr id="440" name="将来負担の状況平均値テキスト"/>
        <xdr:cNvSpPr txBox="1"/>
      </xdr:nvSpPr>
      <xdr:spPr>
        <a:xfrm>
          <a:off x="17106900" y="242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1" name="フローチャート: 判断 440"/>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2" name="フローチャート: 判断 441"/>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43" name="テキスト ボックス 442"/>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113411</xdr:rowOff>
    </xdr:from>
    <xdr:to>
      <xdr:col>73</xdr:col>
      <xdr:colOff>44450</xdr:colOff>
      <xdr:row>15</xdr:row>
      <xdr:rowOff>43561</xdr:rowOff>
    </xdr:to>
    <xdr:sp macro="" textlink="">
      <xdr:nvSpPr>
        <xdr:cNvPr id="444" name="フローチャート: 判断 443"/>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53738</xdr:rowOff>
    </xdr:from>
    <xdr:ext cx="762000" cy="259045"/>
    <xdr:sp macro="" textlink="">
      <xdr:nvSpPr>
        <xdr:cNvPr id="445" name="テキスト ボックス 444"/>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29760</xdr:rowOff>
    </xdr:from>
    <xdr:to>
      <xdr:col>68</xdr:col>
      <xdr:colOff>203200</xdr:colOff>
      <xdr:row>14</xdr:row>
      <xdr:rowOff>131360</xdr:rowOff>
    </xdr:to>
    <xdr:sp macro="" textlink="">
      <xdr:nvSpPr>
        <xdr:cNvPr id="446" name="フローチャート: 判断 445"/>
        <xdr:cNvSpPr/>
      </xdr:nvSpPr>
      <xdr:spPr>
        <a:xfrm>
          <a:off x="14351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47" name="テキスト ボックス 446"/>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186,454
180,258
161.14
65,755,239
62,705,093
2,869,867
38,767,362
42,979,257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人件費は、対前年度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％悪化し、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％となった。類似団体の平均値と同程度であるが、愛知県平均と比較して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％、全国平均と比較して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％それぞれ下回っている。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定員適正化計画に基づく、人員配置の適正化により、職員給与費の増加抑制を図っているものの、介護保険事業が一般会計へ移行したこと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などにより、人件費の歳出決算額は増加しているため、引き続き人員や給与の適正化を</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図り、人件費の抑制に努める。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57150</xdr:rowOff>
    </xdr:from>
    <xdr:to>
      <xdr:col>24</xdr:col>
      <xdr:colOff>25400</xdr:colOff>
      <xdr:row>37</xdr:row>
      <xdr:rowOff>82550</xdr:rowOff>
    </xdr:to>
    <xdr:cxnSp macro="">
      <xdr:nvCxnSpPr>
        <xdr:cNvPr id="66" name="直線コネクタ 65"/>
        <xdr:cNvCxnSpPr/>
      </xdr:nvCxnSpPr>
      <xdr:spPr>
        <a:xfrm>
          <a:off x="3987800" y="6400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57150</xdr:rowOff>
    </xdr:from>
    <xdr:to>
      <xdr:col>19</xdr:col>
      <xdr:colOff>187325</xdr:colOff>
      <xdr:row>37</xdr:row>
      <xdr:rowOff>95250</xdr:rowOff>
    </xdr:to>
    <xdr:cxnSp macro="">
      <xdr:nvCxnSpPr>
        <xdr:cNvPr id="69" name="直線コネクタ 68"/>
        <xdr:cNvCxnSpPr/>
      </xdr:nvCxnSpPr>
      <xdr:spPr>
        <a:xfrm flipV="1">
          <a:off x="30988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118127</xdr:rowOff>
    </xdr:from>
    <xdr:ext cx="736600" cy="259045"/>
    <xdr:sp macro="" textlink="">
      <xdr:nvSpPr>
        <xdr:cNvPr id="71" name="テキスト ボックス 70"/>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6350</xdr:rowOff>
    </xdr:from>
    <xdr:to>
      <xdr:col>15</xdr:col>
      <xdr:colOff>98425</xdr:colOff>
      <xdr:row>37</xdr:row>
      <xdr:rowOff>95250</xdr:rowOff>
    </xdr:to>
    <xdr:cxnSp macro="">
      <xdr:nvCxnSpPr>
        <xdr:cNvPr id="72" name="直線コネクタ 71"/>
        <xdr:cNvCxnSpPr/>
      </xdr:nvCxnSpPr>
      <xdr:spPr>
        <a:xfrm>
          <a:off x="2209800" y="6350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63500</xdr:rowOff>
    </xdr:from>
    <xdr:to>
      <xdr:col>11</xdr:col>
      <xdr:colOff>9525</xdr:colOff>
      <xdr:row>37</xdr:row>
      <xdr:rowOff>6350</xdr:rowOff>
    </xdr:to>
    <xdr:cxnSp macro="">
      <xdr:nvCxnSpPr>
        <xdr:cNvPr id="75" name="直線コネクタ 74"/>
        <xdr:cNvCxnSpPr/>
      </xdr:nvCxnSpPr>
      <xdr:spPr>
        <a:xfrm>
          <a:off x="1320800" y="623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79" name="テキスト ボックス 78"/>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31750</xdr:rowOff>
    </xdr:from>
    <xdr:to>
      <xdr:col>24</xdr:col>
      <xdr:colOff>76200</xdr:colOff>
      <xdr:row>37</xdr:row>
      <xdr:rowOff>133350</xdr:rowOff>
    </xdr:to>
    <xdr:sp macro="" textlink="">
      <xdr:nvSpPr>
        <xdr:cNvPr id="85" name="楕円 84"/>
        <xdr:cNvSpPr/>
      </xdr:nvSpPr>
      <xdr:spPr>
        <a:xfrm>
          <a:off x="47752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3827</xdr:rowOff>
    </xdr:from>
    <xdr:ext cx="762000" cy="259045"/>
    <xdr:sp macro="" textlink="">
      <xdr:nvSpPr>
        <xdr:cNvPr id="86" name="人件費該当値テキスト"/>
        <xdr:cNvSpPr txBox="1"/>
      </xdr:nvSpPr>
      <xdr:spPr>
        <a:xfrm>
          <a:off x="49149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6350</xdr:rowOff>
    </xdr:from>
    <xdr:to>
      <xdr:col>20</xdr:col>
      <xdr:colOff>38100</xdr:colOff>
      <xdr:row>37</xdr:row>
      <xdr:rowOff>107950</xdr:rowOff>
    </xdr:to>
    <xdr:sp macro="" textlink="">
      <xdr:nvSpPr>
        <xdr:cNvPr id="87" name="楕円 86"/>
        <xdr:cNvSpPr/>
      </xdr:nvSpPr>
      <xdr:spPr>
        <a:xfrm>
          <a:off x="3937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88" name="テキスト ボックス 87"/>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44450</xdr:rowOff>
    </xdr:from>
    <xdr:to>
      <xdr:col>15</xdr:col>
      <xdr:colOff>149225</xdr:colOff>
      <xdr:row>37</xdr:row>
      <xdr:rowOff>146050</xdr:rowOff>
    </xdr:to>
    <xdr:sp macro="" textlink="">
      <xdr:nvSpPr>
        <xdr:cNvPr id="89" name="楕円 88"/>
        <xdr:cNvSpPr/>
      </xdr:nvSpPr>
      <xdr:spPr>
        <a:xfrm>
          <a:off x="3048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90" name="テキスト ボックス 89"/>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127000</xdr:rowOff>
    </xdr:from>
    <xdr:to>
      <xdr:col>11</xdr:col>
      <xdr:colOff>60325</xdr:colOff>
      <xdr:row>37</xdr:row>
      <xdr:rowOff>57150</xdr:rowOff>
    </xdr:to>
    <xdr:sp macro="" textlink="">
      <xdr:nvSpPr>
        <xdr:cNvPr id="91" name="楕円 90"/>
        <xdr:cNvSpPr/>
      </xdr:nvSpPr>
      <xdr:spPr>
        <a:xfrm>
          <a:off x="2159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41927</xdr:rowOff>
    </xdr:from>
    <xdr:ext cx="762000" cy="259045"/>
    <xdr:sp macro="" textlink="">
      <xdr:nvSpPr>
        <xdr:cNvPr id="92" name="テキスト ボックス 91"/>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xdr:rowOff>
    </xdr:from>
    <xdr:to>
      <xdr:col>6</xdr:col>
      <xdr:colOff>171450</xdr:colOff>
      <xdr:row>36</xdr:row>
      <xdr:rowOff>114300</xdr:rowOff>
    </xdr:to>
    <xdr:sp macro="" textlink="">
      <xdr:nvSpPr>
        <xdr:cNvPr id="93" name="楕円 92"/>
        <xdr:cNvSpPr/>
      </xdr:nvSpPr>
      <xdr:spPr>
        <a:xfrm>
          <a:off x="1270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99077</xdr:rowOff>
    </xdr:from>
    <xdr:ext cx="762000" cy="259045"/>
    <xdr:sp macro="" textlink="">
      <xdr:nvSpPr>
        <xdr:cNvPr id="94" name="テキスト ボックス 93"/>
        <xdr:cNvSpPr txBox="1"/>
      </xdr:nvSpPr>
      <xdr:spPr>
        <a:xfrm>
          <a:off x="939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物件費は、対前年度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％上昇し、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％となった。類似団体と比較して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％、愛知県平均と比較して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％それぞれ下回っている。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他団体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やや良好な水準ではあるものの、公共施設の老朽化が、今後の財政運営に大きな影響を及ぼすことが見込まれることから、長期的な視点を持ち、ファシリティマネジメントの取り組みなど経費削減に努め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86179</xdr:rowOff>
    </xdr:to>
    <xdr:cxnSp macro="">
      <xdr:nvCxnSpPr>
        <xdr:cNvPr id="129" name="直線コネクタ 128"/>
        <xdr:cNvCxnSpPr/>
      </xdr:nvCxnSpPr>
      <xdr:spPr>
        <a:xfrm>
          <a:off x="15671800" y="29845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118836</xdr:rowOff>
    </xdr:to>
    <xdr:cxnSp macro="">
      <xdr:nvCxnSpPr>
        <xdr:cNvPr id="132" name="直線コネクタ 131"/>
        <xdr:cNvCxnSpPr/>
      </xdr:nvCxnSpPr>
      <xdr:spPr>
        <a:xfrm flipV="1">
          <a:off x="14782800" y="29845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118836</xdr:rowOff>
    </xdr:to>
    <xdr:cxnSp macro="">
      <xdr:nvCxnSpPr>
        <xdr:cNvPr id="135" name="直線コネクタ 134"/>
        <xdr:cNvCxnSpPr/>
      </xdr:nvCxnSpPr>
      <xdr:spPr>
        <a:xfrm>
          <a:off x="13893800" y="29518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53521</xdr:rowOff>
    </xdr:to>
    <xdr:cxnSp macro="">
      <xdr:nvCxnSpPr>
        <xdr:cNvPr id="138" name="直線コネクタ 137"/>
        <xdr:cNvCxnSpPr/>
      </xdr:nvCxnSpPr>
      <xdr:spPr>
        <a:xfrm flipV="1">
          <a:off x="13004800" y="29518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39" name="フローチャート: 判断 138"/>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121756</xdr:rowOff>
    </xdr:from>
    <xdr:ext cx="762000" cy="259045"/>
    <xdr:sp macro="" textlink="">
      <xdr:nvSpPr>
        <xdr:cNvPr id="140" name="テキスト ボックス 139"/>
        <xdr:cNvSpPr txBox="1"/>
      </xdr:nvSpPr>
      <xdr:spPr>
        <a:xfrm>
          <a:off x="13512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92529</xdr:rowOff>
    </xdr:from>
    <xdr:to>
      <xdr:col>65</xdr:col>
      <xdr:colOff>53975</xdr:colOff>
      <xdr:row>19</xdr:row>
      <xdr:rowOff>22678</xdr:rowOff>
    </xdr:to>
    <xdr:sp macro="" textlink="">
      <xdr:nvSpPr>
        <xdr:cNvPr id="141" name="フローチャート: 判断 140"/>
        <xdr:cNvSpPr/>
      </xdr:nvSpPr>
      <xdr:spPr>
        <a:xfrm>
          <a:off x="12954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7455</xdr:rowOff>
    </xdr:from>
    <xdr:ext cx="762000" cy="259045"/>
    <xdr:sp macro="" textlink="">
      <xdr:nvSpPr>
        <xdr:cNvPr id="142" name="テキスト ボックス 141"/>
        <xdr:cNvSpPr txBox="1"/>
      </xdr:nvSpPr>
      <xdr:spPr>
        <a:xfrm>
          <a:off x="12623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35379</xdr:rowOff>
    </xdr:from>
    <xdr:to>
      <xdr:col>82</xdr:col>
      <xdr:colOff>158750</xdr:colOff>
      <xdr:row>17</xdr:row>
      <xdr:rowOff>136979</xdr:rowOff>
    </xdr:to>
    <xdr:sp macro="" textlink="">
      <xdr:nvSpPr>
        <xdr:cNvPr id="148" name="楕円 147"/>
        <xdr:cNvSpPr/>
      </xdr:nvSpPr>
      <xdr:spPr>
        <a:xfrm>
          <a:off x="164592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51906</xdr:rowOff>
    </xdr:from>
    <xdr:ext cx="762000" cy="259045"/>
    <xdr:sp macro="" textlink="">
      <xdr:nvSpPr>
        <xdr:cNvPr id="149" name="物件費該当値テキスト"/>
        <xdr:cNvSpPr txBox="1"/>
      </xdr:nvSpPr>
      <xdr:spPr>
        <a:xfrm>
          <a:off x="16598900" y="279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51" name="テキスト ボックス 150"/>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68036</xdr:rowOff>
    </xdr:from>
    <xdr:to>
      <xdr:col>74</xdr:col>
      <xdr:colOff>31750</xdr:colOff>
      <xdr:row>17</xdr:row>
      <xdr:rowOff>169636</xdr:rowOff>
    </xdr:to>
    <xdr:sp macro="" textlink="">
      <xdr:nvSpPr>
        <xdr:cNvPr id="152" name="楕円 151"/>
        <xdr:cNvSpPr/>
      </xdr:nvSpPr>
      <xdr:spPr>
        <a:xfrm>
          <a:off x="14732000" y="29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8363</xdr:rowOff>
    </xdr:from>
    <xdr:ext cx="762000" cy="259045"/>
    <xdr:sp macro="" textlink="">
      <xdr:nvSpPr>
        <xdr:cNvPr id="153" name="テキスト ボックス 152"/>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55" name="テキスト ボックス 154"/>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2721</xdr:rowOff>
    </xdr:from>
    <xdr:to>
      <xdr:col>65</xdr:col>
      <xdr:colOff>53975</xdr:colOff>
      <xdr:row>17</xdr:row>
      <xdr:rowOff>104321</xdr:rowOff>
    </xdr:to>
    <xdr:sp macro="" textlink="">
      <xdr:nvSpPr>
        <xdr:cNvPr id="156" name="楕円 155"/>
        <xdr:cNvSpPr/>
      </xdr:nvSpPr>
      <xdr:spPr>
        <a:xfrm>
          <a:off x="12954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114498</xdr:rowOff>
    </xdr:from>
    <xdr:ext cx="762000" cy="259045"/>
    <xdr:sp macro="" textlink="">
      <xdr:nvSpPr>
        <xdr:cNvPr id="157" name="テキスト ボックス 156"/>
        <xdr:cNvSpPr txBox="1"/>
      </xdr:nvSpPr>
      <xdr:spPr>
        <a:xfrm>
          <a:off x="12623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扶助費は、前年度から変わらず</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％上回っており、障害福祉サービス費の増加などにより、上昇傾向にあると分析する。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児童福祉や障害者福祉関連経費は、国の施策に連動する部分が大きいものの、市単独扶助費の増が歳出を押し上げる要因の一つとなっているため、事業の統廃合など、あらゆる角度から見直しを行い、上昇傾向に歯止めをかけ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69850</xdr:rowOff>
    </xdr:to>
    <xdr:cxnSp macro="">
      <xdr:nvCxnSpPr>
        <xdr:cNvPr id="190" name="直線コネクタ 189"/>
        <xdr:cNvCxnSpPr/>
      </xdr:nvCxnSpPr>
      <xdr:spPr>
        <a:xfrm>
          <a:off x="3987800" y="10013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69850</xdr:rowOff>
    </xdr:to>
    <xdr:cxnSp macro="">
      <xdr:nvCxnSpPr>
        <xdr:cNvPr id="193" name="直線コネクタ 192"/>
        <xdr:cNvCxnSpPr/>
      </xdr:nvCxnSpPr>
      <xdr:spPr>
        <a:xfrm>
          <a:off x="3098800" y="9899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127000</xdr:rowOff>
    </xdr:to>
    <xdr:cxnSp macro="">
      <xdr:nvCxnSpPr>
        <xdr:cNvPr id="196" name="直線コネクタ 195"/>
        <xdr:cNvCxnSpPr/>
      </xdr:nvCxnSpPr>
      <xdr:spPr>
        <a:xfrm>
          <a:off x="2209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12700</xdr:rowOff>
    </xdr:to>
    <xdr:cxnSp macro="">
      <xdr:nvCxnSpPr>
        <xdr:cNvPr id="199" name="直線コネクタ 198"/>
        <xdr:cNvCxnSpPr/>
      </xdr:nvCxnSpPr>
      <xdr:spPr>
        <a:xfrm>
          <a:off x="1320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2" name="フローチャート: 判断 201"/>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03" name="テキスト ボックス 202"/>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9" name="楕円 208"/>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10"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11" name="楕円 210"/>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12" name="テキスト ボックス 211"/>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3" name="楕円 212"/>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4" name="テキスト ボックス 213"/>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6" name="テキスト ボックス 215"/>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7" name="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8" name="テキスト ボックス 217"/>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その他は、前年度から変わらず</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％となった。類似団体と比較して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％、愛知県平均と比較して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％それぞれ下回っている。主な要因としては、介護保険特別会計繰出金の皆減などがあげられる。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類似団体や愛知県の平均値と比べて良好な水準ではあるが、引き続き</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事業全体の経費削減や、特別会計における独立採算の原則に立ち返った料金制度の見直しなどによる健全化を図り、税収を主な財源とする普通会計の負担を減らすように努める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84138</xdr:rowOff>
    </xdr:from>
    <xdr:to>
      <xdr:col>82</xdr:col>
      <xdr:colOff>107950</xdr:colOff>
      <xdr:row>53</xdr:row>
      <xdr:rowOff>84138</xdr:rowOff>
    </xdr:to>
    <xdr:cxnSp macro="">
      <xdr:nvCxnSpPr>
        <xdr:cNvPr id="255" name="直線コネクタ 254"/>
        <xdr:cNvCxnSpPr/>
      </xdr:nvCxnSpPr>
      <xdr:spPr>
        <a:xfrm>
          <a:off x="15671800" y="9170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119715</xdr:rowOff>
    </xdr:from>
    <xdr:ext cx="762000" cy="259045"/>
    <xdr:sp macro="" textlink="">
      <xdr:nvSpPr>
        <xdr:cNvPr id="256" name="その他平均値テキスト"/>
        <xdr:cNvSpPr txBox="1"/>
      </xdr:nvSpPr>
      <xdr:spPr>
        <a:xfrm>
          <a:off x="16598900" y="9720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84138</xdr:rowOff>
    </xdr:from>
    <xdr:to>
      <xdr:col>78</xdr:col>
      <xdr:colOff>69850</xdr:colOff>
      <xdr:row>54</xdr:row>
      <xdr:rowOff>12700</xdr:rowOff>
    </xdr:to>
    <xdr:cxnSp macro="">
      <xdr:nvCxnSpPr>
        <xdr:cNvPr id="258" name="直線コネクタ 257"/>
        <xdr:cNvCxnSpPr/>
      </xdr:nvCxnSpPr>
      <xdr:spPr>
        <a:xfrm flipV="1">
          <a:off x="14782800" y="917098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148290</xdr:rowOff>
    </xdr:from>
    <xdr:ext cx="736600" cy="259045"/>
    <xdr:sp macro="" textlink="">
      <xdr:nvSpPr>
        <xdr:cNvPr id="260" name="テキスト ボックス 259"/>
        <xdr:cNvSpPr txBox="1"/>
      </xdr:nvSpPr>
      <xdr:spPr>
        <a:xfrm>
          <a:off x="15290800" y="992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155575</xdr:rowOff>
    </xdr:from>
    <xdr:to>
      <xdr:col>73</xdr:col>
      <xdr:colOff>180975</xdr:colOff>
      <xdr:row>54</xdr:row>
      <xdr:rowOff>12700</xdr:rowOff>
    </xdr:to>
    <xdr:cxnSp macro="">
      <xdr:nvCxnSpPr>
        <xdr:cNvPr id="261" name="直線コネクタ 260"/>
        <xdr:cNvCxnSpPr/>
      </xdr:nvCxnSpPr>
      <xdr:spPr>
        <a:xfrm>
          <a:off x="13893800" y="9242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91140</xdr:rowOff>
    </xdr:from>
    <xdr:ext cx="762000" cy="259045"/>
    <xdr:sp macro="" textlink="">
      <xdr:nvSpPr>
        <xdr:cNvPr id="263" name="テキスト ボックス 262"/>
        <xdr:cNvSpPr txBox="1"/>
      </xdr:nvSpPr>
      <xdr:spPr>
        <a:xfrm>
          <a:off x="14401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155575</xdr:rowOff>
    </xdr:from>
    <xdr:to>
      <xdr:col>69</xdr:col>
      <xdr:colOff>92075</xdr:colOff>
      <xdr:row>53</xdr:row>
      <xdr:rowOff>169863</xdr:rowOff>
    </xdr:to>
    <xdr:cxnSp macro="">
      <xdr:nvCxnSpPr>
        <xdr:cNvPr id="264" name="直線コネクタ 263"/>
        <xdr:cNvCxnSpPr/>
      </xdr:nvCxnSpPr>
      <xdr:spPr>
        <a:xfrm flipV="1">
          <a:off x="13004800" y="92424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5" name="フローチャート: 判断 264"/>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6" name="テキスト ボックス 265"/>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104775</xdr:rowOff>
    </xdr:from>
    <xdr:to>
      <xdr:col>65</xdr:col>
      <xdr:colOff>53975</xdr:colOff>
      <xdr:row>56</xdr:row>
      <xdr:rowOff>34925</xdr:rowOff>
    </xdr:to>
    <xdr:sp macro="" textlink="">
      <xdr:nvSpPr>
        <xdr:cNvPr id="267" name="フローチャート: 判断 266"/>
        <xdr:cNvSpPr/>
      </xdr:nvSpPr>
      <xdr:spPr>
        <a:xfrm>
          <a:off x="12954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19702</xdr:rowOff>
    </xdr:from>
    <xdr:ext cx="762000" cy="259045"/>
    <xdr:sp macro="" textlink="">
      <xdr:nvSpPr>
        <xdr:cNvPr id="268" name="テキスト ボックス 267"/>
        <xdr:cNvSpPr txBox="1"/>
      </xdr:nvSpPr>
      <xdr:spPr>
        <a:xfrm>
          <a:off x="12623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33338</xdr:rowOff>
    </xdr:from>
    <xdr:to>
      <xdr:col>82</xdr:col>
      <xdr:colOff>158750</xdr:colOff>
      <xdr:row>53</xdr:row>
      <xdr:rowOff>134938</xdr:rowOff>
    </xdr:to>
    <xdr:sp macro="" textlink="">
      <xdr:nvSpPr>
        <xdr:cNvPr id="274" name="楕円 273"/>
        <xdr:cNvSpPr/>
      </xdr:nvSpPr>
      <xdr:spPr>
        <a:xfrm>
          <a:off x="164592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113365</xdr:rowOff>
    </xdr:from>
    <xdr:ext cx="762000" cy="259045"/>
    <xdr:sp macro="" textlink="">
      <xdr:nvSpPr>
        <xdr:cNvPr id="275" name="その他該当値テキスト"/>
        <xdr:cNvSpPr txBox="1"/>
      </xdr:nvSpPr>
      <xdr:spPr>
        <a:xfrm>
          <a:off x="16598900" y="9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33338</xdr:rowOff>
    </xdr:from>
    <xdr:to>
      <xdr:col>78</xdr:col>
      <xdr:colOff>120650</xdr:colOff>
      <xdr:row>53</xdr:row>
      <xdr:rowOff>134938</xdr:rowOff>
    </xdr:to>
    <xdr:sp macro="" textlink="">
      <xdr:nvSpPr>
        <xdr:cNvPr id="276" name="楕円 275"/>
        <xdr:cNvSpPr/>
      </xdr:nvSpPr>
      <xdr:spPr>
        <a:xfrm>
          <a:off x="156210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145115</xdr:rowOff>
    </xdr:from>
    <xdr:ext cx="736600" cy="259045"/>
    <xdr:sp macro="" textlink="">
      <xdr:nvSpPr>
        <xdr:cNvPr id="277" name="テキスト ボックス 276"/>
        <xdr:cNvSpPr txBox="1"/>
      </xdr:nvSpPr>
      <xdr:spPr>
        <a:xfrm>
          <a:off x="15290800" y="8889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78" name="楕円 277"/>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79" name="テキスト ボックス 278"/>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104775</xdr:rowOff>
    </xdr:from>
    <xdr:to>
      <xdr:col>69</xdr:col>
      <xdr:colOff>142875</xdr:colOff>
      <xdr:row>54</xdr:row>
      <xdr:rowOff>34925</xdr:rowOff>
    </xdr:to>
    <xdr:sp macro="" textlink="">
      <xdr:nvSpPr>
        <xdr:cNvPr id="280" name="楕円 279"/>
        <xdr:cNvSpPr/>
      </xdr:nvSpPr>
      <xdr:spPr>
        <a:xfrm>
          <a:off x="13843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45102</xdr:rowOff>
    </xdr:from>
    <xdr:ext cx="762000" cy="259045"/>
    <xdr:sp macro="" textlink="">
      <xdr:nvSpPr>
        <xdr:cNvPr id="281" name="テキスト ボックス 280"/>
        <xdr:cNvSpPr txBox="1"/>
      </xdr:nvSpPr>
      <xdr:spPr>
        <a:xfrm>
          <a:off x="13512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119063</xdr:rowOff>
    </xdr:from>
    <xdr:to>
      <xdr:col>65</xdr:col>
      <xdr:colOff>53975</xdr:colOff>
      <xdr:row>54</xdr:row>
      <xdr:rowOff>49213</xdr:rowOff>
    </xdr:to>
    <xdr:sp macro="" textlink="">
      <xdr:nvSpPr>
        <xdr:cNvPr id="282" name="楕円 281"/>
        <xdr:cNvSpPr/>
      </xdr:nvSpPr>
      <xdr:spPr>
        <a:xfrm>
          <a:off x="12954000" y="9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59390</xdr:rowOff>
    </xdr:from>
    <xdr:ext cx="762000" cy="259045"/>
    <xdr:sp macro="" textlink="">
      <xdr:nvSpPr>
        <xdr:cNvPr id="283" name="テキスト ボックス 282"/>
        <xdr:cNvSpPr txBox="1"/>
      </xdr:nvSpPr>
      <xdr:spPr>
        <a:xfrm>
          <a:off x="12623800" y="897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補助費等は、対前年度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％悪化し、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類似団体、全国平均、愛知県平均すべてと比較して上回っている要因として、</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介護保険事業の移管により、東三河広域連合介護保険事業費負担金が皆増したことなどがあげられる。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引き続き行政経営改革アクションプランに基づく、市単独補助金の見直しや廃止、減額に取り組むとともに、サンセット方式による事業終期を踏まえた計画を行うように努める。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107950</xdr:rowOff>
    </xdr:from>
    <xdr:to>
      <xdr:col>82</xdr:col>
      <xdr:colOff>107950</xdr:colOff>
      <xdr:row>39</xdr:row>
      <xdr:rowOff>140607</xdr:rowOff>
    </xdr:to>
    <xdr:cxnSp macro="">
      <xdr:nvCxnSpPr>
        <xdr:cNvPr id="318" name="直線コネクタ 317"/>
        <xdr:cNvCxnSpPr/>
      </xdr:nvCxnSpPr>
      <xdr:spPr>
        <a:xfrm>
          <a:off x="15671800" y="6794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149877</xdr:rowOff>
    </xdr:from>
    <xdr:ext cx="762000" cy="259045"/>
    <xdr:sp macro="" textlink="">
      <xdr:nvSpPr>
        <xdr:cNvPr id="319"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107950</xdr:rowOff>
    </xdr:from>
    <xdr:to>
      <xdr:col>78</xdr:col>
      <xdr:colOff>69850</xdr:colOff>
      <xdr:row>40</xdr:row>
      <xdr:rowOff>1815</xdr:rowOff>
    </xdr:to>
    <xdr:cxnSp macro="">
      <xdr:nvCxnSpPr>
        <xdr:cNvPr id="321" name="直線コネクタ 320"/>
        <xdr:cNvCxnSpPr/>
      </xdr:nvCxnSpPr>
      <xdr:spPr>
        <a:xfrm flipV="1">
          <a:off x="14782800" y="6794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23" name="テキスト ボックス 322"/>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170543</xdr:rowOff>
    </xdr:from>
    <xdr:to>
      <xdr:col>73</xdr:col>
      <xdr:colOff>180975</xdr:colOff>
      <xdr:row>40</xdr:row>
      <xdr:rowOff>1815</xdr:rowOff>
    </xdr:to>
    <xdr:cxnSp macro="">
      <xdr:nvCxnSpPr>
        <xdr:cNvPr id="324" name="直線コネクタ 323"/>
        <xdr:cNvCxnSpPr/>
      </xdr:nvCxnSpPr>
      <xdr:spPr>
        <a:xfrm>
          <a:off x="13893800" y="66856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26" name="テキスト ボックス 325"/>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159657</xdr:rowOff>
    </xdr:from>
    <xdr:to>
      <xdr:col>69</xdr:col>
      <xdr:colOff>92075</xdr:colOff>
      <xdr:row>38</xdr:row>
      <xdr:rowOff>170543</xdr:rowOff>
    </xdr:to>
    <xdr:cxnSp macro="">
      <xdr:nvCxnSpPr>
        <xdr:cNvPr id="327" name="直線コネクタ 326"/>
        <xdr:cNvCxnSpPr/>
      </xdr:nvCxnSpPr>
      <xdr:spPr>
        <a:xfrm>
          <a:off x="13004800" y="667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9" name="テキスト ボックス 32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30" name="フローチャート: 判断 329"/>
        <xdr:cNvSpPr/>
      </xdr:nvSpPr>
      <xdr:spPr>
        <a:xfrm>
          <a:off x="12954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32855</xdr:rowOff>
    </xdr:from>
    <xdr:ext cx="762000" cy="259045"/>
    <xdr:sp macro="" textlink="">
      <xdr:nvSpPr>
        <xdr:cNvPr id="331" name="テキスト ボックス 330"/>
        <xdr:cNvSpPr txBox="1"/>
      </xdr:nvSpPr>
      <xdr:spPr>
        <a:xfrm>
          <a:off x="12623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89807</xdr:rowOff>
    </xdr:from>
    <xdr:to>
      <xdr:col>82</xdr:col>
      <xdr:colOff>158750</xdr:colOff>
      <xdr:row>40</xdr:row>
      <xdr:rowOff>19957</xdr:rowOff>
    </xdr:to>
    <xdr:sp macro="" textlink="">
      <xdr:nvSpPr>
        <xdr:cNvPr id="337" name="楕円 336"/>
        <xdr:cNvSpPr/>
      </xdr:nvSpPr>
      <xdr:spPr>
        <a:xfrm>
          <a:off x="16459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61884</xdr:rowOff>
    </xdr:from>
    <xdr:ext cx="762000" cy="259045"/>
    <xdr:sp macro="" textlink="">
      <xdr:nvSpPr>
        <xdr:cNvPr id="338" name="補助費等該当値テキスト"/>
        <xdr:cNvSpPr txBox="1"/>
      </xdr:nvSpPr>
      <xdr:spPr>
        <a:xfrm>
          <a:off x="16598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57150</xdr:rowOff>
    </xdr:from>
    <xdr:to>
      <xdr:col>78</xdr:col>
      <xdr:colOff>120650</xdr:colOff>
      <xdr:row>39</xdr:row>
      <xdr:rowOff>158750</xdr:rowOff>
    </xdr:to>
    <xdr:sp macro="" textlink="">
      <xdr:nvSpPr>
        <xdr:cNvPr id="339" name="楕円 338"/>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143527</xdr:rowOff>
    </xdr:from>
    <xdr:ext cx="736600" cy="259045"/>
    <xdr:sp macro="" textlink="">
      <xdr:nvSpPr>
        <xdr:cNvPr id="340" name="テキスト ボックス 339"/>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122465</xdr:rowOff>
    </xdr:from>
    <xdr:to>
      <xdr:col>74</xdr:col>
      <xdr:colOff>31750</xdr:colOff>
      <xdr:row>40</xdr:row>
      <xdr:rowOff>52615</xdr:rowOff>
    </xdr:to>
    <xdr:sp macro="" textlink="">
      <xdr:nvSpPr>
        <xdr:cNvPr id="341" name="楕円 340"/>
        <xdr:cNvSpPr/>
      </xdr:nvSpPr>
      <xdr:spPr>
        <a:xfrm>
          <a:off x="14732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37392</xdr:rowOff>
    </xdr:from>
    <xdr:ext cx="762000" cy="259045"/>
    <xdr:sp macro="" textlink="">
      <xdr:nvSpPr>
        <xdr:cNvPr id="342" name="テキスト ボックス 341"/>
        <xdr:cNvSpPr txBox="1"/>
      </xdr:nvSpPr>
      <xdr:spPr>
        <a:xfrm>
          <a:off x="14401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119743</xdr:rowOff>
    </xdr:from>
    <xdr:to>
      <xdr:col>69</xdr:col>
      <xdr:colOff>142875</xdr:colOff>
      <xdr:row>39</xdr:row>
      <xdr:rowOff>49893</xdr:rowOff>
    </xdr:to>
    <xdr:sp macro="" textlink="">
      <xdr:nvSpPr>
        <xdr:cNvPr id="343" name="楕円 342"/>
        <xdr:cNvSpPr/>
      </xdr:nvSpPr>
      <xdr:spPr>
        <a:xfrm>
          <a:off x="13843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34670</xdr:rowOff>
    </xdr:from>
    <xdr:ext cx="762000" cy="259045"/>
    <xdr:sp macro="" textlink="">
      <xdr:nvSpPr>
        <xdr:cNvPr id="344" name="テキスト ボックス 343"/>
        <xdr:cNvSpPr txBox="1"/>
      </xdr:nvSpPr>
      <xdr:spPr>
        <a:xfrm>
          <a:off x="13512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108857</xdr:rowOff>
    </xdr:from>
    <xdr:to>
      <xdr:col>65</xdr:col>
      <xdr:colOff>53975</xdr:colOff>
      <xdr:row>39</xdr:row>
      <xdr:rowOff>39007</xdr:rowOff>
    </xdr:to>
    <xdr:sp macro="" textlink="">
      <xdr:nvSpPr>
        <xdr:cNvPr id="345" name="楕円 344"/>
        <xdr:cNvSpPr/>
      </xdr:nvSpPr>
      <xdr:spPr>
        <a:xfrm>
          <a:off x="1295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23784</xdr:rowOff>
    </xdr:from>
    <xdr:ext cx="762000" cy="259045"/>
    <xdr:sp macro="" textlink="">
      <xdr:nvSpPr>
        <xdr:cNvPr id="346" name="テキスト ボックス 345"/>
        <xdr:cNvSpPr txBox="1"/>
      </xdr:nvSpPr>
      <xdr:spPr>
        <a:xfrm>
          <a:off x="12623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公債費は、対前年度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％悪化し、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％下回っており、過去からの新規借入の抑制や繰上償還の成果が出ていると分析する。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しかし、愛知県平均と比較して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％上回っており、引き続き借入抑制などによる地方債残高の減少に努める。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4" name="直線コネクタ 373"/>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8" name="直線コネクタ 37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149861</xdr:rowOff>
    </xdr:to>
    <xdr:cxnSp macro="">
      <xdr:nvCxnSpPr>
        <xdr:cNvPr id="379" name="直線コネクタ 378"/>
        <xdr:cNvCxnSpPr/>
      </xdr:nvCxnSpPr>
      <xdr:spPr>
        <a:xfrm>
          <a:off x="3987800" y="13157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80"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フローチャート: 判断 380"/>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24130</xdr:rowOff>
    </xdr:to>
    <xdr:cxnSp macro="">
      <xdr:nvCxnSpPr>
        <xdr:cNvPr id="382" name="直線コネクタ 381"/>
        <xdr:cNvCxnSpPr/>
      </xdr:nvCxnSpPr>
      <xdr:spPr>
        <a:xfrm flipV="1">
          <a:off x="3098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3" name="フローチャート: 判断 382"/>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4" name="テキスト ボックス 383"/>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46989</xdr:rowOff>
    </xdr:to>
    <xdr:cxnSp macro="">
      <xdr:nvCxnSpPr>
        <xdr:cNvPr id="385" name="直線コネクタ 384"/>
        <xdr:cNvCxnSpPr/>
      </xdr:nvCxnSpPr>
      <xdr:spPr>
        <a:xfrm flipV="1">
          <a:off x="2209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6" name="フローチャート: 判断 38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7" name="テキスト ボックス 38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146050</xdr:rowOff>
    </xdr:to>
    <xdr:cxnSp macro="">
      <xdr:nvCxnSpPr>
        <xdr:cNvPr id="388" name="直線コネクタ 387"/>
        <xdr:cNvCxnSpPr/>
      </xdr:nvCxnSpPr>
      <xdr:spPr>
        <a:xfrm flipV="1">
          <a:off x="1320800" y="13248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0" name="テキスト ボックス 389"/>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1" name="フローチャート: 判断 390"/>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2" name="テキスト ボックス 391"/>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8" name="楕円 397"/>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9"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400" name="楕円 399"/>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401" name="テキスト ボックス 400"/>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402" name="楕円 401"/>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403" name="テキスト ボックス 402"/>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404" name="楕円 403"/>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405" name="テキスト ボックス 404"/>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6" name="楕円 405"/>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407" name="テキスト ボックス 406"/>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公債費以外は、対前年度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％悪化し、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75.7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％となった。類似団体と比較して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％上回っているものの、愛知県平均と比較して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％下回っている。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定員適正化計画に基づく、人員配置の適正化により、職員給与費の増加抑制を図っているものの、扶助費では、障害福祉サービス費の増加などにより、近年上昇傾向にある。事業の統廃合など、</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事務事業の選択と集中を行い、経費の抑制に努める。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5" name="直線コネクタ 434"/>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6"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7" name="直線コネクタ 436"/>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38"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39" name="直線コネクタ 438"/>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77</xdr:row>
      <xdr:rowOff>123189</xdr:rowOff>
    </xdr:to>
    <xdr:cxnSp macro="">
      <xdr:nvCxnSpPr>
        <xdr:cNvPr id="440" name="直線コネクタ 439"/>
        <xdr:cNvCxnSpPr/>
      </xdr:nvCxnSpPr>
      <xdr:spPr>
        <a:xfrm>
          <a:off x="15671800" y="13279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41"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フローチャート: 判断 44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78</xdr:row>
      <xdr:rowOff>5080</xdr:rowOff>
    </xdr:to>
    <xdr:cxnSp macro="">
      <xdr:nvCxnSpPr>
        <xdr:cNvPr id="443" name="直線コネクタ 442"/>
        <xdr:cNvCxnSpPr/>
      </xdr:nvCxnSpPr>
      <xdr:spPr>
        <a:xfrm flipV="1">
          <a:off x="14782800" y="13279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4" name="フローチャート: 判断 443"/>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5" name="テキスト ボックス 444"/>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78</xdr:row>
      <xdr:rowOff>5080</xdr:rowOff>
    </xdr:to>
    <xdr:cxnSp macro="">
      <xdr:nvCxnSpPr>
        <xdr:cNvPr id="446" name="直線コネクタ 445"/>
        <xdr:cNvCxnSpPr/>
      </xdr:nvCxnSpPr>
      <xdr:spPr>
        <a:xfrm>
          <a:off x="13893800" y="13103861"/>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7" name="フローチャート: 判断 44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8" name="テキスト ボックス 44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76</xdr:row>
      <xdr:rowOff>73661</xdr:rowOff>
    </xdr:to>
    <xdr:cxnSp macro="">
      <xdr:nvCxnSpPr>
        <xdr:cNvPr id="449" name="直線コネクタ 448"/>
        <xdr:cNvCxnSpPr/>
      </xdr:nvCxnSpPr>
      <xdr:spPr>
        <a:xfrm>
          <a:off x="13004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49530</xdr:rowOff>
    </xdr:from>
    <xdr:to>
      <xdr:col>69</xdr:col>
      <xdr:colOff>142875</xdr:colOff>
      <xdr:row>75</xdr:row>
      <xdr:rowOff>151130</xdr:rowOff>
    </xdr:to>
    <xdr:sp macro="" textlink="">
      <xdr:nvSpPr>
        <xdr:cNvPr id="450" name="フローチャート: 判断 449"/>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1" name="テキスト ボックス 450"/>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26670</xdr:rowOff>
    </xdr:from>
    <xdr:to>
      <xdr:col>65</xdr:col>
      <xdr:colOff>53975</xdr:colOff>
      <xdr:row>75</xdr:row>
      <xdr:rowOff>128270</xdr:rowOff>
    </xdr:to>
    <xdr:sp macro="" textlink="">
      <xdr:nvSpPr>
        <xdr:cNvPr id="452" name="フローチャート: 判断 451"/>
        <xdr:cNvSpPr/>
      </xdr:nvSpPr>
      <xdr:spPr>
        <a:xfrm>
          <a:off x="12954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138447</xdr:rowOff>
    </xdr:from>
    <xdr:ext cx="762000" cy="259045"/>
    <xdr:sp macro="" textlink="">
      <xdr:nvSpPr>
        <xdr:cNvPr id="453" name="テキスト ボックス 452"/>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59" name="楕円 458"/>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44466</xdr:rowOff>
    </xdr:from>
    <xdr:ext cx="762000" cy="259045"/>
    <xdr:sp macro="" textlink="">
      <xdr:nvSpPr>
        <xdr:cNvPr id="460" name="公債費以外該当値テキスト"/>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61" name="楕円 460"/>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62" name="テキスト ボックス 461"/>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125730</xdr:rowOff>
    </xdr:from>
    <xdr:to>
      <xdr:col>74</xdr:col>
      <xdr:colOff>31750</xdr:colOff>
      <xdr:row>78</xdr:row>
      <xdr:rowOff>55880</xdr:rowOff>
    </xdr:to>
    <xdr:sp macro="" textlink="">
      <xdr:nvSpPr>
        <xdr:cNvPr id="463" name="楕円 462"/>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64" name="テキスト ボックス 463"/>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22861</xdr:rowOff>
    </xdr:from>
    <xdr:to>
      <xdr:col>69</xdr:col>
      <xdr:colOff>142875</xdr:colOff>
      <xdr:row>76</xdr:row>
      <xdr:rowOff>124461</xdr:rowOff>
    </xdr:to>
    <xdr:sp macro="" textlink="">
      <xdr:nvSpPr>
        <xdr:cNvPr id="465" name="楕円 464"/>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109238</xdr:rowOff>
    </xdr:from>
    <xdr:ext cx="762000" cy="259045"/>
    <xdr:sp macro="" textlink="">
      <xdr:nvSpPr>
        <xdr:cNvPr id="466" name="テキスト ボックス 465"/>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67" name="楕円 466"/>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68" name="テキスト ボックス 467"/>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51162</xdr:rowOff>
    </xdr:from>
    <xdr:ext cx="762000" cy="259045"/>
    <xdr:sp macro="" textlink="">
      <xdr:nvSpPr>
        <xdr:cNvPr id="44" name="人口1人当たり決算額の推移最小値テキスト130"/>
        <xdr:cNvSpPr txBox="1"/>
      </xdr:nvSpPr>
      <xdr:spPr>
        <a:xfrm>
          <a:off x="5740400" y="335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40985</xdr:rowOff>
    </xdr:from>
    <xdr:to>
      <xdr:col>29</xdr:col>
      <xdr:colOff>127000</xdr:colOff>
      <xdr:row>19</xdr:row>
      <xdr:rowOff>107417</xdr:rowOff>
    </xdr:to>
    <xdr:cxnSp macro="">
      <xdr:nvCxnSpPr>
        <xdr:cNvPr id="48" name="直線コネクタ 47"/>
        <xdr:cNvCxnSpPr/>
      </xdr:nvCxnSpPr>
      <xdr:spPr bwMode="auto">
        <a:xfrm flipV="1">
          <a:off x="5003800" y="3346160"/>
          <a:ext cx="647700" cy="66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147119</xdr:rowOff>
    </xdr:from>
    <xdr:ext cx="762000" cy="259045"/>
    <xdr:sp macro="" textlink="">
      <xdr:nvSpPr>
        <xdr:cNvPr id="49" name="人口1人当たり決算額の推移平均値テキスト130"/>
        <xdr:cNvSpPr txBox="1"/>
      </xdr:nvSpPr>
      <xdr:spPr>
        <a:xfrm>
          <a:off x="5740400" y="2595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107417</xdr:rowOff>
    </xdr:from>
    <xdr:to>
      <xdr:col>26</xdr:col>
      <xdr:colOff>50800</xdr:colOff>
      <xdr:row>19</xdr:row>
      <xdr:rowOff>136357</xdr:rowOff>
    </xdr:to>
    <xdr:cxnSp macro="">
      <xdr:nvCxnSpPr>
        <xdr:cNvPr id="51" name="直線コネクタ 50"/>
        <xdr:cNvCxnSpPr/>
      </xdr:nvCxnSpPr>
      <xdr:spPr bwMode="auto">
        <a:xfrm flipV="1">
          <a:off x="4305300" y="3412592"/>
          <a:ext cx="698500" cy="28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84269</xdr:rowOff>
    </xdr:from>
    <xdr:ext cx="736600" cy="259045"/>
    <xdr:sp macro="" textlink="">
      <xdr:nvSpPr>
        <xdr:cNvPr id="53" name="テキスト ボックス 52"/>
        <xdr:cNvSpPr txBox="1"/>
      </xdr:nvSpPr>
      <xdr:spPr>
        <a:xfrm>
          <a:off x="4622800" y="253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115738</xdr:rowOff>
    </xdr:from>
    <xdr:to>
      <xdr:col>22</xdr:col>
      <xdr:colOff>114300</xdr:colOff>
      <xdr:row>19</xdr:row>
      <xdr:rowOff>136357</xdr:rowOff>
    </xdr:to>
    <xdr:cxnSp macro="">
      <xdr:nvCxnSpPr>
        <xdr:cNvPr id="54" name="直線コネクタ 53"/>
        <xdr:cNvCxnSpPr/>
      </xdr:nvCxnSpPr>
      <xdr:spPr bwMode="auto">
        <a:xfrm>
          <a:off x="3606800" y="3420913"/>
          <a:ext cx="698500" cy="20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122536</xdr:rowOff>
    </xdr:from>
    <xdr:ext cx="762000" cy="259045"/>
    <xdr:sp macro="" textlink="">
      <xdr:nvSpPr>
        <xdr:cNvPr id="56" name="テキスト ボックス 55"/>
        <xdr:cNvSpPr txBox="1"/>
      </xdr:nvSpPr>
      <xdr:spPr>
        <a:xfrm>
          <a:off x="39243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115738</xdr:rowOff>
    </xdr:from>
    <xdr:to>
      <xdr:col>18</xdr:col>
      <xdr:colOff>177800</xdr:colOff>
      <xdr:row>20</xdr:row>
      <xdr:rowOff>50769</xdr:rowOff>
    </xdr:to>
    <xdr:cxnSp macro="">
      <xdr:nvCxnSpPr>
        <xdr:cNvPr id="57" name="直線コネクタ 56"/>
        <xdr:cNvCxnSpPr/>
      </xdr:nvCxnSpPr>
      <xdr:spPr bwMode="auto">
        <a:xfrm flipV="1">
          <a:off x="2908300" y="3420913"/>
          <a:ext cx="698500" cy="10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164379</xdr:rowOff>
    </xdr:from>
    <xdr:to>
      <xdr:col>19</xdr:col>
      <xdr:colOff>38100</xdr:colOff>
      <xdr:row>16</xdr:row>
      <xdr:rowOff>94529</xdr:rowOff>
    </xdr:to>
    <xdr:sp macro="" textlink="">
      <xdr:nvSpPr>
        <xdr:cNvPr id="58" name="フローチャート: 判断 57"/>
        <xdr:cNvSpPr/>
      </xdr:nvSpPr>
      <xdr:spPr bwMode="auto">
        <a:xfrm>
          <a:off x="3556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104706</xdr:rowOff>
    </xdr:from>
    <xdr:ext cx="762000" cy="259045"/>
    <xdr:sp macro="" textlink="">
      <xdr:nvSpPr>
        <xdr:cNvPr id="59" name="テキスト ボックス 58"/>
        <xdr:cNvSpPr txBox="1"/>
      </xdr:nvSpPr>
      <xdr:spPr>
        <a:xfrm>
          <a:off x="32258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105857</xdr:rowOff>
    </xdr:from>
    <xdr:to>
      <xdr:col>15</xdr:col>
      <xdr:colOff>101600</xdr:colOff>
      <xdr:row>18</xdr:row>
      <xdr:rowOff>36007</xdr:rowOff>
    </xdr:to>
    <xdr:sp macro="" textlink="">
      <xdr:nvSpPr>
        <xdr:cNvPr id="60" name="フローチャート: 判断 59"/>
        <xdr:cNvSpPr/>
      </xdr:nvSpPr>
      <xdr:spPr bwMode="auto">
        <a:xfrm>
          <a:off x="2857500" y="306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46184</xdr:rowOff>
    </xdr:from>
    <xdr:ext cx="762000" cy="259045"/>
    <xdr:sp macro="" textlink="">
      <xdr:nvSpPr>
        <xdr:cNvPr id="61" name="テキスト ボックス 60"/>
        <xdr:cNvSpPr txBox="1"/>
      </xdr:nvSpPr>
      <xdr:spPr>
        <a:xfrm>
          <a:off x="2527300" y="283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161635</xdr:rowOff>
    </xdr:from>
    <xdr:to>
      <xdr:col>29</xdr:col>
      <xdr:colOff>177800</xdr:colOff>
      <xdr:row>19</xdr:row>
      <xdr:rowOff>91785</xdr:rowOff>
    </xdr:to>
    <xdr:sp macro="" textlink="">
      <xdr:nvSpPr>
        <xdr:cNvPr id="67" name="楕円 66"/>
        <xdr:cNvSpPr/>
      </xdr:nvSpPr>
      <xdr:spPr bwMode="auto">
        <a:xfrm>
          <a:off x="5600700" y="329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70212</xdr:rowOff>
    </xdr:from>
    <xdr:ext cx="762000" cy="259045"/>
    <xdr:sp macro="" textlink="">
      <xdr:nvSpPr>
        <xdr:cNvPr id="68" name="人口1人当たり決算額の推移該当値テキスト130"/>
        <xdr:cNvSpPr txBox="1"/>
      </xdr:nvSpPr>
      <xdr:spPr>
        <a:xfrm>
          <a:off x="5740400" y="320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56617</xdr:rowOff>
    </xdr:from>
    <xdr:to>
      <xdr:col>26</xdr:col>
      <xdr:colOff>101600</xdr:colOff>
      <xdr:row>19</xdr:row>
      <xdr:rowOff>158217</xdr:rowOff>
    </xdr:to>
    <xdr:sp macro="" textlink="">
      <xdr:nvSpPr>
        <xdr:cNvPr id="69" name="楕円 68"/>
        <xdr:cNvSpPr/>
      </xdr:nvSpPr>
      <xdr:spPr bwMode="auto">
        <a:xfrm>
          <a:off x="4953000" y="336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142994</xdr:rowOff>
    </xdr:from>
    <xdr:ext cx="736600" cy="259045"/>
    <xdr:sp macro="" textlink="">
      <xdr:nvSpPr>
        <xdr:cNvPr id="70" name="テキスト ボックス 69"/>
        <xdr:cNvSpPr txBox="1"/>
      </xdr:nvSpPr>
      <xdr:spPr>
        <a:xfrm>
          <a:off x="4622800" y="3448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85557</xdr:rowOff>
    </xdr:from>
    <xdr:to>
      <xdr:col>22</xdr:col>
      <xdr:colOff>165100</xdr:colOff>
      <xdr:row>20</xdr:row>
      <xdr:rowOff>15707</xdr:rowOff>
    </xdr:to>
    <xdr:sp macro="" textlink="">
      <xdr:nvSpPr>
        <xdr:cNvPr id="71" name="楕円 70"/>
        <xdr:cNvSpPr/>
      </xdr:nvSpPr>
      <xdr:spPr bwMode="auto">
        <a:xfrm>
          <a:off x="4254500" y="3390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484</xdr:rowOff>
    </xdr:from>
    <xdr:ext cx="762000" cy="259045"/>
    <xdr:sp macro="" textlink="">
      <xdr:nvSpPr>
        <xdr:cNvPr id="72" name="テキスト ボックス 71"/>
        <xdr:cNvSpPr txBox="1"/>
      </xdr:nvSpPr>
      <xdr:spPr>
        <a:xfrm>
          <a:off x="3924300" y="347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64938</xdr:rowOff>
    </xdr:from>
    <xdr:to>
      <xdr:col>19</xdr:col>
      <xdr:colOff>38100</xdr:colOff>
      <xdr:row>19</xdr:row>
      <xdr:rowOff>166538</xdr:rowOff>
    </xdr:to>
    <xdr:sp macro="" textlink="">
      <xdr:nvSpPr>
        <xdr:cNvPr id="73" name="楕円 72"/>
        <xdr:cNvSpPr/>
      </xdr:nvSpPr>
      <xdr:spPr bwMode="auto">
        <a:xfrm>
          <a:off x="3556000" y="337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151315</xdr:rowOff>
    </xdr:from>
    <xdr:ext cx="762000" cy="259045"/>
    <xdr:sp macro="" textlink="">
      <xdr:nvSpPr>
        <xdr:cNvPr id="74" name="テキスト ボックス 73"/>
        <xdr:cNvSpPr txBox="1"/>
      </xdr:nvSpPr>
      <xdr:spPr>
        <a:xfrm>
          <a:off x="3225800" y="34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171419</xdr:rowOff>
    </xdr:from>
    <xdr:to>
      <xdr:col>15</xdr:col>
      <xdr:colOff>101600</xdr:colOff>
      <xdr:row>20</xdr:row>
      <xdr:rowOff>101569</xdr:rowOff>
    </xdr:to>
    <xdr:sp macro="" textlink="">
      <xdr:nvSpPr>
        <xdr:cNvPr id="75" name="楕円 74"/>
        <xdr:cNvSpPr/>
      </xdr:nvSpPr>
      <xdr:spPr bwMode="auto">
        <a:xfrm>
          <a:off x="2857500" y="347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86346</xdr:rowOff>
    </xdr:from>
    <xdr:ext cx="762000" cy="259045"/>
    <xdr:sp macro="" textlink="">
      <xdr:nvSpPr>
        <xdr:cNvPr id="76" name="テキスト ボックス 75"/>
        <xdr:cNvSpPr txBox="1"/>
      </xdr:nvSpPr>
      <xdr:spPr>
        <a:xfrm>
          <a:off x="2527300" y="356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201185</xdr:rowOff>
    </xdr:from>
    <xdr:ext cx="762000" cy="259045"/>
    <xdr:sp macro="" textlink="">
      <xdr:nvSpPr>
        <xdr:cNvPr id="105" name="人口1人当たり決算額の推移最小値テキスト445"/>
        <xdr:cNvSpPr txBox="1"/>
      </xdr:nvSpPr>
      <xdr:spPr>
        <a:xfrm>
          <a:off x="5740400" y="732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156375</xdr:rowOff>
    </xdr:from>
    <xdr:to>
      <xdr:col>29</xdr:col>
      <xdr:colOff>127000</xdr:colOff>
      <xdr:row>37</xdr:row>
      <xdr:rowOff>191008</xdr:rowOff>
    </xdr:to>
    <xdr:cxnSp macro="">
      <xdr:nvCxnSpPr>
        <xdr:cNvPr id="109" name="直線コネクタ 108"/>
        <xdr:cNvCxnSpPr/>
      </xdr:nvCxnSpPr>
      <xdr:spPr bwMode="auto">
        <a:xfrm>
          <a:off x="5003800" y="7281075"/>
          <a:ext cx="6477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16489</xdr:rowOff>
    </xdr:from>
    <xdr:ext cx="762000" cy="259045"/>
    <xdr:sp macro="" textlink="">
      <xdr:nvSpPr>
        <xdr:cNvPr id="110" name="人口1人当たり決算額の推移平均値テキスト445"/>
        <xdr:cNvSpPr txBox="1"/>
      </xdr:nvSpPr>
      <xdr:spPr>
        <a:xfrm>
          <a:off x="5740400" y="6626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41618</xdr:rowOff>
    </xdr:from>
    <xdr:to>
      <xdr:col>26</xdr:col>
      <xdr:colOff>50800</xdr:colOff>
      <xdr:row>37</xdr:row>
      <xdr:rowOff>156375</xdr:rowOff>
    </xdr:to>
    <xdr:cxnSp macro="">
      <xdr:nvCxnSpPr>
        <xdr:cNvPr id="112" name="直線コネクタ 111"/>
        <xdr:cNvCxnSpPr/>
      </xdr:nvCxnSpPr>
      <xdr:spPr bwMode="auto">
        <a:xfrm>
          <a:off x="4305300" y="7166318"/>
          <a:ext cx="698500" cy="11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233849</xdr:rowOff>
    </xdr:from>
    <xdr:ext cx="736600" cy="259045"/>
    <xdr:sp macro="" textlink="">
      <xdr:nvSpPr>
        <xdr:cNvPr id="114" name="テキスト ボックス 113"/>
        <xdr:cNvSpPr txBox="1"/>
      </xdr:nvSpPr>
      <xdr:spPr>
        <a:xfrm>
          <a:off x="4622800" y="6501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150737</xdr:rowOff>
    </xdr:from>
    <xdr:to>
      <xdr:col>22</xdr:col>
      <xdr:colOff>114300</xdr:colOff>
      <xdr:row>37</xdr:row>
      <xdr:rowOff>41618</xdr:rowOff>
    </xdr:to>
    <xdr:cxnSp macro="">
      <xdr:nvCxnSpPr>
        <xdr:cNvPr id="115" name="直線コネクタ 114"/>
        <xdr:cNvCxnSpPr/>
      </xdr:nvCxnSpPr>
      <xdr:spPr bwMode="auto">
        <a:xfrm>
          <a:off x="3606800" y="7103987"/>
          <a:ext cx="698500" cy="6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222190</xdr:rowOff>
    </xdr:from>
    <xdr:ext cx="762000" cy="259045"/>
    <xdr:sp macro="" textlink="">
      <xdr:nvSpPr>
        <xdr:cNvPr id="117" name="テキスト ボックス 116"/>
        <xdr:cNvSpPr txBox="1"/>
      </xdr:nvSpPr>
      <xdr:spPr>
        <a:xfrm>
          <a:off x="3924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113512</xdr:rowOff>
    </xdr:from>
    <xdr:to>
      <xdr:col>18</xdr:col>
      <xdr:colOff>177800</xdr:colOff>
      <xdr:row>36</xdr:row>
      <xdr:rowOff>150737</xdr:rowOff>
    </xdr:to>
    <xdr:cxnSp macro="">
      <xdr:nvCxnSpPr>
        <xdr:cNvPr id="118" name="直線コネクタ 117"/>
        <xdr:cNvCxnSpPr/>
      </xdr:nvCxnSpPr>
      <xdr:spPr bwMode="auto">
        <a:xfrm>
          <a:off x="2908300" y="7066762"/>
          <a:ext cx="698500" cy="37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96050</xdr:rowOff>
    </xdr:from>
    <xdr:to>
      <xdr:col>19</xdr:col>
      <xdr:colOff>38100</xdr:colOff>
      <xdr:row>35</xdr:row>
      <xdr:rowOff>197650</xdr:rowOff>
    </xdr:to>
    <xdr:sp macro="" textlink="">
      <xdr:nvSpPr>
        <xdr:cNvPr id="119" name="フローチャート: 判断 118"/>
        <xdr:cNvSpPr/>
      </xdr:nvSpPr>
      <xdr:spPr bwMode="auto">
        <a:xfrm>
          <a:off x="35560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207827</xdr:rowOff>
    </xdr:from>
    <xdr:ext cx="762000" cy="259045"/>
    <xdr:sp macro="" textlink="">
      <xdr:nvSpPr>
        <xdr:cNvPr id="120" name="テキスト ボックス 119"/>
        <xdr:cNvSpPr txBox="1"/>
      </xdr:nvSpPr>
      <xdr:spPr>
        <a:xfrm>
          <a:off x="32258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298552</xdr:rowOff>
    </xdr:from>
    <xdr:to>
      <xdr:col>15</xdr:col>
      <xdr:colOff>101600</xdr:colOff>
      <xdr:row>36</xdr:row>
      <xdr:rowOff>57252</xdr:rowOff>
    </xdr:to>
    <xdr:sp macro="" textlink="">
      <xdr:nvSpPr>
        <xdr:cNvPr id="121" name="フローチャート: 判断 120"/>
        <xdr:cNvSpPr/>
      </xdr:nvSpPr>
      <xdr:spPr bwMode="auto">
        <a:xfrm>
          <a:off x="2857500" y="690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67429</xdr:rowOff>
    </xdr:from>
    <xdr:ext cx="762000" cy="259045"/>
    <xdr:sp macro="" textlink="">
      <xdr:nvSpPr>
        <xdr:cNvPr id="122" name="テキスト ボックス 121"/>
        <xdr:cNvSpPr txBox="1"/>
      </xdr:nvSpPr>
      <xdr:spPr>
        <a:xfrm>
          <a:off x="2527300" y="667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140208</xdr:rowOff>
    </xdr:from>
    <xdr:to>
      <xdr:col>29</xdr:col>
      <xdr:colOff>177800</xdr:colOff>
      <xdr:row>37</xdr:row>
      <xdr:rowOff>241808</xdr:rowOff>
    </xdr:to>
    <xdr:sp macro="" textlink="">
      <xdr:nvSpPr>
        <xdr:cNvPr id="128" name="楕円 127"/>
        <xdr:cNvSpPr/>
      </xdr:nvSpPr>
      <xdr:spPr bwMode="auto">
        <a:xfrm>
          <a:off x="5600700" y="7264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48785</xdr:rowOff>
    </xdr:from>
    <xdr:ext cx="762000" cy="259045"/>
    <xdr:sp macro="" textlink="">
      <xdr:nvSpPr>
        <xdr:cNvPr id="129" name="人口1人当たり決算額の推移該当値テキスト445"/>
        <xdr:cNvSpPr txBox="1"/>
      </xdr:nvSpPr>
      <xdr:spPr>
        <a:xfrm>
          <a:off x="5740400" y="717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105575</xdr:rowOff>
    </xdr:from>
    <xdr:to>
      <xdr:col>26</xdr:col>
      <xdr:colOff>101600</xdr:colOff>
      <xdr:row>37</xdr:row>
      <xdr:rowOff>207175</xdr:rowOff>
    </xdr:to>
    <xdr:sp macro="" textlink="">
      <xdr:nvSpPr>
        <xdr:cNvPr id="130" name="楕円 129"/>
        <xdr:cNvSpPr/>
      </xdr:nvSpPr>
      <xdr:spPr bwMode="auto">
        <a:xfrm>
          <a:off x="4953000" y="723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191952</xdr:rowOff>
    </xdr:from>
    <xdr:ext cx="736600" cy="259045"/>
    <xdr:sp macro="" textlink="">
      <xdr:nvSpPr>
        <xdr:cNvPr id="131" name="テキスト ボックス 130"/>
        <xdr:cNvSpPr txBox="1"/>
      </xdr:nvSpPr>
      <xdr:spPr>
        <a:xfrm>
          <a:off x="4622800" y="731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162268</xdr:rowOff>
    </xdr:from>
    <xdr:to>
      <xdr:col>22</xdr:col>
      <xdr:colOff>165100</xdr:colOff>
      <xdr:row>37</xdr:row>
      <xdr:rowOff>92418</xdr:rowOff>
    </xdr:to>
    <xdr:sp macro="" textlink="">
      <xdr:nvSpPr>
        <xdr:cNvPr id="132" name="楕円 131"/>
        <xdr:cNvSpPr/>
      </xdr:nvSpPr>
      <xdr:spPr bwMode="auto">
        <a:xfrm>
          <a:off x="4254500" y="711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77195</xdr:rowOff>
    </xdr:from>
    <xdr:ext cx="762000" cy="259045"/>
    <xdr:sp macro="" textlink="">
      <xdr:nvSpPr>
        <xdr:cNvPr id="133" name="テキスト ボックス 132"/>
        <xdr:cNvSpPr txBox="1"/>
      </xdr:nvSpPr>
      <xdr:spPr>
        <a:xfrm>
          <a:off x="3924300" y="720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99937</xdr:rowOff>
    </xdr:from>
    <xdr:to>
      <xdr:col>19</xdr:col>
      <xdr:colOff>38100</xdr:colOff>
      <xdr:row>37</xdr:row>
      <xdr:rowOff>30087</xdr:rowOff>
    </xdr:to>
    <xdr:sp macro="" textlink="">
      <xdr:nvSpPr>
        <xdr:cNvPr id="134" name="楕円 133"/>
        <xdr:cNvSpPr/>
      </xdr:nvSpPr>
      <xdr:spPr bwMode="auto">
        <a:xfrm>
          <a:off x="3556000" y="705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14864</xdr:rowOff>
    </xdr:from>
    <xdr:ext cx="762000" cy="259045"/>
    <xdr:sp macro="" textlink="">
      <xdr:nvSpPr>
        <xdr:cNvPr id="135" name="テキスト ボックス 134"/>
        <xdr:cNvSpPr txBox="1"/>
      </xdr:nvSpPr>
      <xdr:spPr>
        <a:xfrm>
          <a:off x="3225800" y="71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62712</xdr:rowOff>
    </xdr:from>
    <xdr:to>
      <xdr:col>15</xdr:col>
      <xdr:colOff>101600</xdr:colOff>
      <xdr:row>36</xdr:row>
      <xdr:rowOff>164312</xdr:rowOff>
    </xdr:to>
    <xdr:sp macro="" textlink="">
      <xdr:nvSpPr>
        <xdr:cNvPr id="136" name="楕円 135"/>
        <xdr:cNvSpPr/>
      </xdr:nvSpPr>
      <xdr:spPr bwMode="auto">
        <a:xfrm>
          <a:off x="2857500" y="701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149089</xdr:rowOff>
    </xdr:from>
    <xdr:ext cx="762000" cy="259045"/>
    <xdr:sp macro="" textlink="">
      <xdr:nvSpPr>
        <xdr:cNvPr id="137" name="テキスト ボックス 136"/>
        <xdr:cNvSpPr txBox="1"/>
      </xdr:nvSpPr>
      <xdr:spPr>
        <a:xfrm>
          <a:off x="2527300" y="710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186,454
180,258
161.14
65,755,239
62,705,093
2,869,867
38,767,362
42,979,257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34430</xdr:rowOff>
    </xdr:from>
    <xdr:to>
      <xdr:col>24</xdr:col>
      <xdr:colOff>63500</xdr:colOff>
      <xdr:row>36</xdr:row>
      <xdr:rowOff>56490</xdr:rowOff>
    </xdr:to>
    <xdr:cxnSp macro="">
      <xdr:nvCxnSpPr>
        <xdr:cNvPr id="61" name="直線コネクタ 60"/>
        <xdr:cNvCxnSpPr/>
      </xdr:nvCxnSpPr>
      <xdr:spPr>
        <a:xfrm flipV="1">
          <a:off x="3797300" y="6206630"/>
          <a:ext cx="8382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122826</xdr:rowOff>
    </xdr:from>
    <xdr:ext cx="534377" cy="259045"/>
    <xdr:sp macro="" textlink="">
      <xdr:nvSpPr>
        <xdr:cNvPr id="62" name="人件費平均値テキスト"/>
        <xdr:cNvSpPr txBox="1"/>
      </xdr:nvSpPr>
      <xdr:spPr>
        <a:xfrm>
          <a:off x="4686300" y="5780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56490</xdr:rowOff>
    </xdr:from>
    <xdr:to>
      <xdr:col>19</xdr:col>
      <xdr:colOff>177800</xdr:colOff>
      <xdr:row>36</xdr:row>
      <xdr:rowOff>84950</xdr:rowOff>
    </xdr:to>
    <xdr:cxnSp macro="">
      <xdr:nvCxnSpPr>
        <xdr:cNvPr id="64" name="直線コネクタ 63"/>
        <xdr:cNvCxnSpPr/>
      </xdr:nvCxnSpPr>
      <xdr:spPr>
        <a:xfrm flipV="1">
          <a:off x="2908300" y="6228690"/>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58399</xdr:rowOff>
    </xdr:from>
    <xdr:ext cx="534377" cy="259045"/>
    <xdr:sp macro="" textlink="">
      <xdr:nvSpPr>
        <xdr:cNvPr id="66" name="テキスト ボックス 65"/>
        <xdr:cNvSpPr txBox="1"/>
      </xdr:nvSpPr>
      <xdr:spPr>
        <a:xfrm>
          <a:off x="3530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45974</xdr:rowOff>
    </xdr:from>
    <xdr:to>
      <xdr:col>15</xdr:col>
      <xdr:colOff>50800</xdr:colOff>
      <xdr:row>36</xdr:row>
      <xdr:rowOff>84950</xdr:rowOff>
    </xdr:to>
    <xdr:cxnSp macro="">
      <xdr:nvCxnSpPr>
        <xdr:cNvPr id="67" name="直線コネクタ 66"/>
        <xdr:cNvCxnSpPr/>
      </xdr:nvCxnSpPr>
      <xdr:spPr>
        <a:xfrm>
          <a:off x="2019300" y="621817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68991</xdr:rowOff>
    </xdr:from>
    <xdr:ext cx="534377" cy="259045"/>
    <xdr:sp macro="" textlink="">
      <xdr:nvSpPr>
        <xdr:cNvPr id="69" name="テキスト ボックス 68"/>
        <xdr:cNvSpPr txBox="1"/>
      </xdr:nvSpPr>
      <xdr:spPr>
        <a:xfrm>
          <a:off x="2641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45974</xdr:rowOff>
    </xdr:from>
    <xdr:to>
      <xdr:col>10</xdr:col>
      <xdr:colOff>114300</xdr:colOff>
      <xdr:row>36</xdr:row>
      <xdr:rowOff>157874</xdr:rowOff>
    </xdr:to>
    <xdr:cxnSp macro="">
      <xdr:nvCxnSpPr>
        <xdr:cNvPr id="70" name="直線コネクタ 69"/>
        <xdr:cNvCxnSpPr/>
      </xdr:nvCxnSpPr>
      <xdr:spPr>
        <a:xfrm flipV="1">
          <a:off x="1130300" y="6218174"/>
          <a:ext cx="889000" cy="1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146507</xdr:rowOff>
    </xdr:from>
    <xdr:to>
      <xdr:col>10</xdr:col>
      <xdr:colOff>165100</xdr:colOff>
      <xdr:row>35</xdr:row>
      <xdr:rowOff>76657</xdr:rowOff>
    </xdr:to>
    <xdr:sp macro="" textlink="">
      <xdr:nvSpPr>
        <xdr:cNvPr id="71" name="フローチャート: 判断 70"/>
        <xdr:cNvSpPr/>
      </xdr:nvSpPr>
      <xdr:spPr>
        <a:xfrm>
          <a:off x="196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93184</xdr:rowOff>
    </xdr:from>
    <xdr:ext cx="534377" cy="259045"/>
    <xdr:sp macro="" textlink="">
      <xdr:nvSpPr>
        <xdr:cNvPr id="72" name="テキスト ボックス 71"/>
        <xdr:cNvSpPr txBox="1"/>
      </xdr:nvSpPr>
      <xdr:spPr>
        <a:xfrm>
          <a:off x="1752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25768</xdr:rowOff>
    </xdr:from>
    <xdr:to>
      <xdr:col>6</xdr:col>
      <xdr:colOff>38100</xdr:colOff>
      <xdr:row>36</xdr:row>
      <xdr:rowOff>127368</xdr:rowOff>
    </xdr:to>
    <xdr:sp macro="" textlink="">
      <xdr:nvSpPr>
        <xdr:cNvPr id="73" name="フローチャート: 判断 72"/>
        <xdr:cNvSpPr/>
      </xdr:nvSpPr>
      <xdr:spPr>
        <a:xfrm>
          <a:off x="1079500" y="619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143895</xdr:rowOff>
    </xdr:from>
    <xdr:ext cx="534377" cy="259045"/>
    <xdr:sp macro="" textlink="">
      <xdr:nvSpPr>
        <xdr:cNvPr id="74" name="テキスト ボックス 73"/>
        <xdr:cNvSpPr txBox="1"/>
      </xdr:nvSpPr>
      <xdr:spPr>
        <a:xfrm>
          <a:off x="863111" y="59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155080</xdr:rowOff>
    </xdr:from>
    <xdr:to>
      <xdr:col>24</xdr:col>
      <xdr:colOff>114300</xdr:colOff>
      <xdr:row>36</xdr:row>
      <xdr:rowOff>85230</xdr:rowOff>
    </xdr:to>
    <xdr:sp macro="" textlink="">
      <xdr:nvSpPr>
        <xdr:cNvPr id="80" name="楕円 79"/>
        <xdr:cNvSpPr/>
      </xdr:nvSpPr>
      <xdr:spPr>
        <a:xfrm>
          <a:off x="4584700" y="61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133507</xdr:rowOff>
    </xdr:from>
    <xdr:ext cx="534377" cy="259045"/>
    <xdr:sp macro="" textlink="">
      <xdr:nvSpPr>
        <xdr:cNvPr id="81" name="人件費該当値テキスト"/>
        <xdr:cNvSpPr txBox="1"/>
      </xdr:nvSpPr>
      <xdr:spPr>
        <a:xfrm>
          <a:off x="4686300" y="613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5690</xdr:rowOff>
    </xdr:from>
    <xdr:to>
      <xdr:col>20</xdr:col>
      <xdr:colOff>38100</xdr:colOff>
      <xdr:row>36</xdr:row>
      <xdr:rowOff>107290</xdr:rowOff>
    </xdr:to>
    <xdr:sp macro="" textlink="">
      <xdr:nvSpPr>
        <xdr:cNvPr id="82" name="楕円 81"/>
        <xdr:cNvSpPr/>
      </xdr:nvSpPr>
      <xdr:spPr>
        <a:xfrm>
          <a:off x="3746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98417</xdr:rowOff>
    </xdr:from>
    <xdr:ext cx="534377" cy="259045"/>
    <xdr:sp macro="" textlink="">
      <xdr:nvSpPr>
        <xdr:cNvPr id="83" name="テキスト ボックス 82"/>
        <xdr:cNvSpPr txBox="1"/>
      </xdr:nvSpPr>
      <xdr:spPr>
        <a:xfrm>
          <a:off x="3530111" y="62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34150</xdr:rowOff>
    </xdr:from>
    <xdr:to>
      <xdr:col>15</xdr:col>
      <xdr:colOff>101600</xdr:colOff>
      <xdr:row>36</xdr:row>
      <xdr:rowOff>135750</xdr:rowOff>
    </xdr:to>
    <xdr:sp macro="" textlink="">
      <xdr:nvSpPr>
        <xdr:cNvPr id="84" name="楕円 83"/>
        <xdr:cNvSpPr/>
      </xdr:nvSpPr>
      <xdr:spPr>
        <a:xfrm>
          <a:off x="2857500" y="62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126877</xdr:rowOff>
    </xdr:from>
    <xdr:ext cx="534377" cy="259045"/>
    <xdr:sp macro="" textlink="">
      <xdr:nvSpPr>
        <xdr:cNvPr id="85" name="テキスト ボックス 84"/>
        <xdr:cNvSpPr txBox="1"/>
      </xdr:nvSpPr>
      <xdr:spPr>
        <a:xfrm>
          <a:off x="2641111" y="629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166624</xdr:rowOff>
    </xdr:from>
    <xdr:to>
      <xdr:col>10</xdr:col>
      <xdr:colOff>165100</xdr:colOff>
      <xdr:row>36</xdr:row>
      <xdr:rowOff>96774</xdr:rowOff>
    </xdr:to>
    <xdr:sp macro="" textlink="">
      <xdr:nvSpPr>
        <xdr:cNvPr id="86" name="楕円 85"/>
        <xdr:cNvSpPr/>
      </xdr:nvSpPr>
      <xdr:spPr>
        <a:xfrm>
          <a:off x="1968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87901</xdr:rowOff>
    </xdr:from>
    <xdr:ext cx="534377" cy="259045"/>
    <xdr:sp macro="" textlink="">
      <xdr:nvSpPr>
        <xdr:cNvPr id="87" name="テキスト ボックス 86"/>
        <xdr:cNvSpPr txBox="1"/>
      </xdr:nvSpPr>
      <xdr:spPr>
        <a:xfrm>
          <a:off x="1752111" y="62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107074</xdr:rowOff>
    </xdr:from>
    <xdr:to>
      <xdr:col>6</xdr:col>
      <xdr:colOff>38100</xdr:colOff>
      <xdr:row>37</xdr:row>
      <xdr:rowOff>37224</xdr:rowOff>
    </xdr:to>
    <xdr:sp macro="" textlink="">
      <xdr:nvSpPr>
        <xdr:cNvPr id="88" name="楕円 87"/>
        <xdr:cNvSpPr/>
      </xdr:nvSpPr>
      <xdr:spPr>
        <a:xfrm>
          <a:off x="1079500" y="62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28351</xdr:rowOff>
    </xdr:from>
    <xdr:ext cx="534377" cy="259045"/>
    <xdr:sp macro="" textlink="">
      <xdr:nvSpPr>
        <xdr:cNvPr id="89" name="テキスト ボックス 88"/>
        <xdr:cNvSpPr txBox="1"/>
      </xdr:nvSpPr>
      <xdr:spPr>
        <a:xfrm>
          <a:off x="863111" y="63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57176</xdr:rowOff>
    </xdr:from>
    <xdr:to>
      <xdr:col>24</xdr:col>
      <xdr:colOff>63500</xdr:colOff>
      <xdr:row>55</xdr:row>
      <xdr:rowOff>111430</xdr:rowOff>
    </xdr:to>
    <xdr:cxnSp macro="">
      <xdr:nvCxnSpPr>
        <xdr:cNvPr id="119" name="直線コネクタ 118"/>
        <xdr:cNvCxnSpPr/>
      </xdr:nvCxnSpPr>
      <xdr:spPr>
        <a:xfrm flipV="1">
          <a:off x="3797300" y="9486926"/>
          <a:ext cx="8382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50969</xdr:rowOff>
    </xdr:from>
    <xdr:ext cx="534377" cy="259045"/>
    <xdr:sp macro="" textlink="">
      <xdr:nvSpPr>
        <xdr:cNvPr id="120" name="物件費平均値テキスト"/>
        <xdr:cNvSpPr txBox="1"/>
      </xdr:nvSpPr>
      <xdr:spPr>
        <a:xfrm>
          <a:off x="4686300" y="913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111430</xdr:rowOff>
    </xdr:from>
    <xdr:to>
      <xdr:col>19</xdr:col>
      <xdr:colOff>177800</xdr:colOff>
      <xdr:row>55</xdr:row>
      <xdr:rowOff>129794</xdr:rowOff>
    </xdr:to>
    <xdr:cxnSp macro="">
      <xdr:nvCxnSpPr>
        <xdr:cNvPr id="122" name="直線コネクタ 121"/>
        <xdr:cNvCxnSpPr/>
      </xdr:nvCxnSpPr>
      <xdr:spPr>
        <a:xfrm flipV="1">
          <a:off x="2908300" y="9541180"/>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146676</xdr:rowOff>
    </xdr:from>
    <xdr:ext cx="534377" cy="259045"/>
    <xdr:sp macro="" textlink="">
      <xdr:nvSpPr>
        <xdr:cNvPr id="124" name="テキスト ボックス 123"/>
        <xdr:cNvSpPr txBox="1"/>
      </xdr:nvSpPr>
      <xdr:spPr>
        <a:xfrm>
          <a:off x="3530111" y="90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129794</xdr:rowOff>
    </xdr:from>
    <xdr:to>
      <xdr:col>15</xdr:col>
      <xdr:colOff>50800</xdr:colOff>
      <xdr:row>55</xdr:row>
      <xdr:rowOff>156311</xdr:rowOff>
    </xdr:to>
    <xdr:cxnSp macro="">
      <xdr:nvCxnSpPr>
        <xdr:cNvPr id="125" name="直線コネクタ 124"/>
        <xdr:cNvCxnSpPr/>
      </xdr:nvCxnSpPr>
      <xdr:spPr>
        <a:xfrm flipV="1">
          <a:off x="2019300" y="9559544"/>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151858</xdr:rowOff>
    </xdr:from>
    <xdr:ext cx="534377" cy="259045"/>
    <xdr:sp macro="" textlink="">
      <xdr:nvSpPr>
        <xdr:cNvPr id="127" name="テキスト ボックス 126"/>
        <xdr:cNvSpPr txBox="1"/>
      </xdr:nvSpPr>
      <xdr:spPr>
        <a:xfrm>
          <a:off x="2641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156311</xdr:rowOff>
    </xdr:from>
    <xdr:to>
      <xdr:col>10</xdr:col>
      <xdr:colOff>114300</xdr:colOff>
      <xdr:row>55</xdr:row>
      <xdr:rowOff>156845</xdr:rowOff>
    </xdr:to>
    <xdr:cxnSp macro="">
      <xdr:nvCxnSpPr>
        <xdr:cNvPr id="128" name="直線コネクタ 127"/>
        <xdr:cNvCxnSpPr/>
      </xdr:nvCxnSpPr>
      <xdr:spPr>
        <a:xfrm flipV="1">
          <a:off x="1130300" y="958606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56438</xdr:rowOff>
    </xdr:from>
    <xdr:to>
      <xdr:col>10</xdr:col>
      <xdr:colOff>165100</xdr:colOff>
      <xdr:row>54</xdr:row>
      <xdr:rowOff>158038</xdr:rowOff>
    </xdr:to>
    <xdr:sp macro="" textlink="">
      <xdr:nvSpPr>
        <xdr:cNvPr id="129" name="フローチャート: 判断 128"/>
        <xdr:cNvSpPr/>
      </xdr:nvSpPr>
      <xdr:spPr>
        <a:xfrm>
          <a:off x="1968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3115</xdr:rowOff>
    </xdr:from>
    <xdr:ext cx="534377" cy="259045"/>
    <xdr:sp macro="" textlink="">
      <xdr:nvSpPr>
        <xdr:cNvPr id="130" name="テキスト ボックス 129"/>
        <xdr:cNvSpPr txBox="1"/>
      </xdr:nvSpPr>
      <xdr:spPr>
        <a:xfrm>
          <a:off x="1752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104216</xdr:rowOff>
    </xdr:from>
    <xdr:to>
      <xdr:col>6</xdr:col>
      <xdr:colOff>38100</xdr:colOff>
      <xdr:row>54</xdr:row>
      <xdr:rowOff>34366</xdr:rowOff>
    </xdr:to>
    <xdr:sp macro="" textlink="">
      <xdr:nvSpPr>
        <xdr:cNvPr id="131" name="フローチャート: 判断 130"/>
        <xdr:cNvSpPr/>
      </xdr:nvSpPr>
      <xdr:spPr>
        <a:xfrm>
          <a:off x="1079500" y="919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50893</xdr:rowOff>
    </xdr:from>
    <xdr:ext cx="534377" cy="259045"/>
    <xdr:sp macro="" textlink="">
      <xdr:nvSpPr>
        <xdr:cNvPr id="132" name="テキスト ボックス 131"/>
        <xdr:cNvSpPr txBox="1"/>
      </xdr:nvSpPr>
      <xdr:spPr>
        <a:xfrm>
          <a:off x="863111" y="89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6376</xdr:rowOff>
    </xdr:from>
    <xdr:to>
      <xdr:col>24</xdr:col>
      <xdr:colOff>114300</xdr:colOff>
      <xdr:row>55</xdr:row>
      <xdr:rowOff>107976</xdr:rowOff>
    </xdr:to>
    <xdr:sp macro="" textlink="">
      <xdr:nvSpPr>
        <xdr:cNvPr id="138" name="楕円 137"/>
        <xdr:cNvSpPr/>
      </xdr:nvSpPr>
      <xdr:spPr>
        <a:xfrm>
          <a:off x="4584700" y="943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156253</xdr:rowOff>
    </xdr:from>
    <xdr:ext cx="534377" cy="259045"/>
    <xdr:sp macro="" textlink="">
      <xdr:nvSpPr>
        <xdr:cNvPr id="139" name="物件費該当値テキスト"/>
        <xdr:cNvSpPr txBox="1"/>
      </xdr:nvSpPr>
      <xdr:spPr>
        <a:xfrm>
          <a:off x="4686300" y="94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60630</xdr:rowOff>
    </xdr:from>
    <xdr:to>
      <xdr:col>20</xdr:col>
      <xdr:colOff>38100</xdr:colOff>
      <xdr:row>55</xdr:row>
      <xdr:rowOff>162230</xdr:rowOff>
    </xdr:to>
    <xdr:sp macro="" textlink="">
      <xdr:nvSpPr>
        <xdr:cNvPr id="140" name="楕円 139"/>
        <xdr:cNvSpPr/>
      </xdr:nvSpPr>
      <xdr:spPr>
        <a:xfrm>
          <a:off x="3746500" y="94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153357</xdr:rowOff>
    </xdr:from>
    <xdr:ext cx="534377" cy="259045"/>
    <xdr:sp macro="" textlink="">
      <xdr:nvSpPr>
        <xdr:cNvPr id="141" name="テキスト ボックス 140"/>
        <xdr:cNvSpPr txBox="1"/>
      </xdr:nvSpPr>
      <xdr:spPr>
        <a:xfrm>
          <a:off x="3530111" y="958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78994</xdr:rowOff>
    </xdr:from>
    <xdr:to>
      <xdr:col>15</xdr:col>
      <xdr:colOff>101600</xdr:colOff>
      <xdr:row>56</xdr:row>
      <xdr:rowOff>9144</xdr:rowOff>
    </xdr:to>
    <xdr:sp macro="" textlink="">
      <xdr:nvSpPr>
        <xdr:cNvPr id="142" name="楕円 141"/>
        <xdr:cNvSpPr/>
      </xdr:nvSpPr>
      <xdr:spPr>
        <a:xfrm>
          <a:off x="2857500" y="95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271</xdr:rowOff>
    </xdr:from>
    <xdr:ext cx="534377" cy="259045"/>
    <xdr:sp macro="" textlink="">
      <xdr:nvSpPr>
        <xdr:cNvPr id="143" name="テキスト ボックス 142"/>
        <xdr:cNvSpPr txBox="1"/>
      </xdr:nvSpPr>
      <xdr:spPr>
        <a:xfrm>
          <a:off x="2641111" y="96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105511</xdr:rowOff>
    </xdr:from>
    <xdr:to>
      <xdr:col>10</xdr:col>
      <xdr:colOff>165100</xdr:colOff>
      <xdr:row>56</xdr:row>
      <xdr:rowOff>35661</xdr:rowOff>
    </xdr:to>
    <xdr:sp macro="" textlink="">
      <xdr:nvSpPr>
        <xdr:cNvPr id="144" name="楕円 143"/>
        <xdr:cNvSpPr/>
      </xdr:nvSpPr>
      <xdr:spPr>
        <a:xfrm>
          <a:off x="1968500" y="95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26788</xdr:rowOff>
    </xdr:from>
    <xdr:ext cx="534377" cy="259045"/>
    <xdr:sp macro="" textlink="">
      <xdr:nvSpPr>
        <xdr:cNvPr id="145" name="テキスト ボックス 144"/>
        <xdr:cNvSpPr txBox="1"/>
      </xdr:nvSpPr>
      <xdr:spPr>
        <a:xfrm>
          <a:off x="1752111" y="96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106045</xdr:rowOff>
    </xdr:from>
    <xdr:to>
      <xdr:col>6</xdr:col>
      <xdr:colOff>38100</xdr:colOff>
      <xdr:row>56</xdr:row>
      <xdr:rowOff>36195</xdr:rowOff>
    </xdr:to>
    <xdr:sp macro="" textlink="">
      <xdr:nvSpPr>
        <xdr:cNvPr id="146" name="楕円 145"/>
        <xdr:cNvSpPr/>
      </xdr:nvSpPr>
      <xdr:spPr>
        <a:xfrm>
          <a:off x="10795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27322</xdr:rowOff>
    </xdr:from>
    <xdr:ext cx="534377" cy="259045"/>
    <xdr:sp macro="" textlink="">
      <xdr:nvSpPr>
        <xdr:cNvPr id="147" name="テキスト ボックス 146"/>
        <xdr:cNvSpPr txBox="1"/>
      </xdr:nvSpPr>
      <xdr:spPr>
        <a:xfrm>
          <a:off x="863111" y="962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10999</xdr:rowOff>
    </xdr:from>
    <xdr:to>
      <xdr:col>24</xdr:col>
      <xdr:colOff>63500</xdr:colOff>
      <xdr:row>73</xdr:row>
      <xdr:rowOff>72492</xdr:rowOff>
    </xdr:to>
    <xdr:cxnSp macro="">
      <xdr:nvCxnSpPr>
        <xdr:cNvPr id="174" name="直線コネクタ 173"/>
        <xdr:cNvCxnSpPr/>
      </xdr:nvCxnSpPr>
      <xdr:spPr>
        <a:xfrm flipV="1">
          <a:off x="3797300" y="12183949"/>
          <a:ext cx="838200" cy="4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99331</xdr:rowOff>
    </xdr:from>
    <xdr:ext cx="469744" cy="259045"/>
    <xdr:sp macro="" textlink="">
      <xdr:nvSpPr>
        <xdr:cNvPr id="175" name="維持補修費平均値テキスト"/>
        <xdr:cNvSpPr txBox="1"/>
      </xdr:nvSpPr>
      <xdr:spPr>
        <a:xfrm>
          <a:off x="4686300" y="12443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62205</xdr:rowOff>
    </xdr:from>
    <xdr:to>
      <xdr:col>19</xdr:col>
      <xdr:colOff>177800</xdr:colOff>
      <xdr:row>73</xdr:row>
      <xdr:rowOff>72492</xdr:rowOff>
    </xdr:to>
    <xdr:cxnSp macro="">
      <xdr:nvCxnSpPr>
        <xdr:cNvPr id="177" name="直線コネクタ 176"/>
        <xdr:cNvCxnSpPr/>
      </xdr:nvCxnSpPr>
      <xdr:spPr>
        <a:xfrm>
          <a:off x="2908300" y="1257805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74210</xdr:rowOff>
    </xdr:from>
    <xdr:ext cx="469744" cy="259045"/>
    <xdr:sp macro="" textlink="">
      <xdr:nvSpPr>
        <xdr:cNvPr id="179" name="テキスト ボックス 178"/>
        <xdr:cNvSpPr txBox="1"/>
      </xdr:nvSpPr>
      <xdr:spPr>
        <a:xfrm>
          <a:off x="3562428" y="122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62205</xdr:rowOff>
    </xdr:from>
    <xdr:to>
      <xdr:col>15</xdr:col>
      <xdr:colOff>50800</xdr:colOff>
      <xdr:row>73</xdr:row>
      <xdr:rowOff>88951</xdr:rowOff>
    </xdr:to>
    <xdr:cxnSp macro="">
      <xdr:nvCxnSpPr>
        <xdr:cNvPr id="180" name="直線コネクタ 179"/>
        <xdr:cNvCxnSpPr/>
      </xdr:nvCxnSpPr>
      <xdr:spPr>
        <a:xfrm flipV="1">
          <a:off x="2019300" y="12578055"/>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97299</xdr:rowOff>
    </xdr:from>
    <xdr:ext cx="469744" cy="259045"/>
    <xdr:sp macro="" textlink="">
      <xdr:nvSpPr>
        <xdr:cNvPr id="182" name="テキスト ボックス 181"/>
        <xdr:cNvSpPr txBox="1"/>
      </xdr:nvSpPr>
      <xdr:spPr>
        <a:xfrm>
          <a:off x="2673428" y="122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88951</xdr:rowOff>
    </xdr:from>
    <xdr:to>
      <xdr:col>10</xdr:col>
      <xdr:colOff>114300</xdr:colOff>
      <xdr:row>74</xdr:row>
      <xdr:rowOff>2769</xdr:rowOff>
    </xdr:to>
    <xdr:cxnSp macro="">
      <xdr:nvCxnSpPr>
        <xdr:cNvPr id="183" name="直線コネクタ 182"/>
        <xdr:cNvCxnSpPr/>
      </xdr:nvCxnSpPr>
      <xdr:spPr>
        <a:xfrm flipV="1">
          <a:off x="1130300" y="12604801"/>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78842</xdr:rowOff>
    </xdr:from>
    <xdr:to>
      <xdr:col>10</xdr:col>
      <xdr:colOff>165100</xdr:colOff>
      <xdr:row>74</xdr:row>
      <xdr:rowOff>8992</xdr:rowOff>
    </xdr:to>
    <xdr:sp macro="" textlink="">
      <xdr:nvSpPr>
        <xdr:cNvPr id="184" name="フローチャート: 判断 183"/>
        <xdr:cNvSpPr/>
      </xdr:nvSpPr>
      <xdr:spPr>
        <a:xfrm>
          <a:off x="1968500" y="125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119</xdr:rowOff>
    </xdr:from>
    <xdr:ext cx="469744" cy="259045"/>
    <xdr:sp macro="" textlink="">
      <xdr:nvSpPr>
        <xdr:cNvPr id="185" name="テキスト ボックス 184"/>
        <xdr:cNvSpPr txBox="1"/>
      </xdr:nvSpPr>
      <xdr:spPr>
        <a:xfrm>
          <a:off x="1784428" y="1268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48209</xdr:rowOff>
    </xdr:from>
    <xdr:to>
      <xdr:col>6</xdr:col>
      <xdr:colOff>38100</xdr:colOff>
      <xdr:row>72</xdr:row>
      <xdr:rowOff>149809</xdr:rowOff>
    </xdr:to>
    <xdr:sp macro="" textlink="">
      <xdr:nvSpPr>
        <xdr:cNvPr id="186" name="フローチャート: 判断 185"/>
        <xdr:cNvSpPr/>
      </xdr:nvSpPr>
      <xdr:spPr>
        <a:xfrm>
          <a:off x="1079500" y="1239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166336</xdr:rowOff>
    </xdr:from>
    <xdr:ext cx="469744" cy="259045"/>
    <xdr:sp macro="" textlink="">
      <xdr:nvSpPr>
        <xdr:cNvPr id="187" name="テキスト ボックス 186"/>
        <xdr:cNvSpPr txBox="1"/>
      </xdr:nvSpPr>
      <xdr:spPr>
        <a:xfrm>
          <a:off x="895428" y="1216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131649</xdr:rowOff>
    </xdr:from>
    <xdr:to>
      <xdr:col>24</xdr:col>
      <xdr:colOff>114300</xdr:colOff>
      <xdr:row>71</xdr:row>
      <xdr:rowOff>61799</xdr:rowOff>
    </xdr:to>
    <xdr:sp macro="" textlink="">
      <xdr:nvSpPr>
        <xdr:cNvPr id="193" name="楕円 192"/>
        <xdr:cNvSpPr/>
      </xdr:nvSpPr>
      <xdr:spPr>
        <a:xfrm>
          <a:off x="4584700" y="121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154526</xdr:rowOff>
    </xdr:from>
    <xdr:ext cx="469744" cy="259045"/>
    <xdr:sp macro="" textlink="">
      <xdr:nvSpPr>
        <xdr:cNvPr id="194" name="維持補修費該当値テキスト"/>
        <xdr:cNvSpPr txBox="1"/>
      </xdr:nvSpPr>
      <xdr:spPr>
        <a:xfrm>
          <a:off x="4686300" y="1198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21692</xdr:rowOff>
    </xdr:from>
    <xdr:to>
      <xdr:col>20</xdr:col>
      <xdr:colOff>38100</xdr:colOff>
      <xdr:row>73</xdr:row>
      <xdr:rowOff>123292</xdr:rowOff>
    </xdr:to>
    <xdr:sp macro="" textlink="">
      <xdr:nvSpPr>
        <xdr:cNvPr id="195" name="楕円 194"/>
        <xdr:cNvSpPr/>
      </xdr:nvSpPr>
      <xdr:spPr>
        <a:xfrm>
          <a:off x="3746500" y="125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114419</xdr:rowOff>
    </xdr:from>
    <xdr:ext cx="469744" cy="259045"/>
    <xdr:sp macro="" textlink="">
      <xdr:nvSpPr>
        <xdr:cNvPr id="196" name="テキスト ボックス 195"/>
        <xdr:cNvSpPr txBox="1"/>
      </xdr:nvSpPr>
      <xdr:spPr>
        <a:xfrm>
          <a:off x="3562428" y="1263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11405</xdr:rowOff>
    </xdr:from>
    <xdr:to>
      <xdr:col>15</xdr:col>
      <xdr:colOff>101600</xdr:colOff>
      <xdr:row>73</xdr:row>
      <xdr:rowOff>113005</xdr:rowOff>
    </xdr:to>
    <xdr:sp macro="" textlink="">
      <xdr:nvSpPr>
        <xdr:cNvPr id="197" name="楕円 196"/>
        <xdr:cNvSpPr/>
      </xdr:nvSpPr>
      <xdr:spPr>
        <a:xfrm>
          <a:off x="2857500" y="125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104132</xdr:rowOff>
    </xdr:from>
    <xdr:ext cx="469744" cy="259045"/>
    <xdr:sp macro="" textlink="">
      <xdr:nvSpPr>
        <xdr:cNvPr id="198" name="テキスト ボックス 197"/>
        <xdr:cNvSpPr txBox="1"/>
      </xdr:nvSpPr>
      <xdr:spPr>
        <a:xfrm>
          <a:off x="2673428" y="126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38151</xdr:rowOff>
    </xdr:from>
    <xdr:to>
      <xdr:col>10</xdr:col>
      <xdr:colOff>165100</xdr:colOff>
      <xdr:row>73</xdr:row>
      <xdr:rowOff>139751</xdr:rowOff>
    </xdr:to>
    <xdr:sp macro="" textlink="">
      <xdr:nvSpPr>
        <xdr:cNvPr id="199" name="楕円 198"/>
        <xdr:cNvSpPr/>
      </xdr:nvSpPr>
      <xdr:spPr>
        <a:xfrm>
          <a:off x="1968500" y="1255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156278</xdr:rowOff>
    </xdr:from>
    <xdr:ext cx="469744" cy="259045"/>
    <xdr:sp macro="" textlink="">
      <xdr:nvSpPr>
        <xdr:cNvPr id="200" name="テキスト ボックス 199"/>
        <xdr:cNvSpPr txBox="1"/>
      </xdr:nvSpPr>
      <xdr:spPr>
        <a:xfrm>
          <a:off x="1784428" y="1232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123419</xdr:rowOff>
    </xdr:from>
    <xdr:to>
      <xdr:col>6</xdr:col>
      <xdr:colOff>38100</xdr:colOff>
      <xdr:row>74</xdr:row>
      <xdr:rowOff>53569</xdr:rowOff>
    </xdr:to>
    <xdr:sp macro="" textlink="">
      <xdr:nvSpPr>
        <xdr:cNvPr id="201" name="楕円 200"/>
        <xdr:cNvSpPr/>
      </xdr:nvSpPr>
      <xdr:spPr>
        <a:xfrm>
          <a:off x="1079500" y="126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44696</xdr:rowOff>
    </xdr:from>
    <xdr:ext cx="469744" cy="259045"/>
    <xdr:sp macro="" textlink="">
      <xdr:nvSpPr>
        <xdr:cNvPr id="202" name="テキスト ボックス 201"/>
        <xdr:cNvSpPr txBox="1"/>
      </xdr:nvSpPr>
      <xdr:spPr>
        <a:xfrm>
          <a:off x="895428" y="1273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137491</xdr:rowOff>
    </xdr:from>
    <xdr:to>
      <xdr:col>24</xdr:col>
      <xdr:colOff>63500</xdr:colOff>
      <xdr:row>94</xdr:row>
      <xdr:rowOff>153721</xdr:rowOff>
    </xdr:to>
    <xdr:cxnSp macro="">
      <xdr:nvCxnSpPr>
        <xdr:cNvPr id="232" name="直線コネクタ 231"/>
        <xdr:cNvCxnSpPr/>
      </xdr:nvCxnSpPr>
      <xdr:spPr>
        <a:xfrm>
          <a:off x="3797300" y="16253791"/>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80687</xdr:rowOff>
    </xdr:from>
    <xdr:ext cx="534377" cy="259045"/>
    <xdr:sp macro="" textlink="">
      <xdr:nvSpPr>
        <xdr:cNvPr id="233" name="扶助費平均値テキスト"/>
        <xdr:cNvSpPr txBox="1"/>
      </xdr:nvSpPr>
      <xdr:spPr>
        <a:xfrm>
          <a:off x="4686300" y="160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137491</xdr:rowOff>
    </xdr:from>
    <xdr:to>
      <xdr:col>19</xdr:col>
      <xdr:colOff>177800</xdr:colOff>
      <xdr:row>95</xdr:row>
      <xdr:rowOff>47422</xdr:rowOff>
    </xdr:to>
    <xdr:cxnSp macro="">
      <xdr:nvCxnSpPr>
        <xdr:cNvPr id="235" name="直線コネクタ 234"/>
        <xdr:cNvCxnSpPr/>
      </xdr:nvCxnSpPr>
      <xdr:spPr>
        <a:xfrm flipV="1">
          <a:off x="2908300" y="16253791"/>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830</xdr:rowOff>
    </xdr:from>
    <xdr:ext cx="534377" cy="259045"/>
    <xdr:sp macro="" textlink="">
      <xdr:nvSpPr>
        <xdr:cNvPr id="237" name="テキスト ボックス 236"/>
        <xdr:cNvSpPr txBox="1"/>
      </xdr:nvSpPr>
      <xdr:spPr>
        <a:xfrm>
          <a:off x="3530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47422</xdr:rowOff>
    </xdr:from>
    <xdr:to>
      <xdr:col>15</xdr:col>
      <xdr:colOff>50800</xdr:colOff>
      <xdr:row>95</xdr:row>
      <xdr:rowOff>168047</xdr:rowOff>
    </xdr:to>
    <xdr:cxnSp macro="">
      <xdr:nvCxnSpPr>
        <xdr:cNvPr id="238" name="直線コネクタ 237"/>
        <xdr:cNvCxnSpPr/>
      </xdr:nvCxnSpPr>
      <xdr:spPr>
        <a:xfrm flipV="1">
          <a:off x="2019300" y="16335172"/>
          <a:ext cx="889000" cy="1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80535</xdr:rowOff>
    </xdr:from>
    <xdr:ext cx="534377" cy="259045"/>
    <xdr:sp macro="" textlink="">
      <xdr:nvSpPr>
        <xdr:cNvPr id="240" name="テキスト ボックス 239"/>
        <xdr:cNvSpPr txBox="1"/>
      </xdr:nvSpPr>
      <xdr:spPr>
        <a:xfrm>
          <a:off x="2641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168047</xdr:rowOff>
    </xdr:from>
    <xdr:to>
      <xdr:col>10</xdr:col>
      <xdr:colOff>114300</xdr:colOff>
      <xdr:row>95</xdr:row>
      <xdr:rowOff>169227</xdr:rowOff>
    </xdr:to>
    <xdr:cxnSp macro="">
      <xdr:nvCxnSpPr>
        <xdr:cNvPr id="241" name="直線コネクタ 240"/>
        <xdr:cNvCxnSpPr/>
      </xdr:nvCxnSpPr>
      <xdr:spPr>
        <a:xfrm flipV="1">
          <a:off x="1130300" y="16455797"/>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43484</xdr:rowOff>
    </xdr:from>
    <xdr:to>
      <xdr:col>10</xdr:col>
      <xdr:colOff>165100</xdr:colOff>
      <xdr:row>96</xdr:row>
      <xdr:rowOff>145084</xdr:rowOff>
    </xdr:to>
    <xdr:sp macro="" textlink="">
      <xdr:nvSpPr>
        <xdr:cNvPr id="242" name="フローチャート: 判断 241"/>
        <xdr:cNvSpPr/>
      </xdr:nvSpPr>
      <xdr:spPr>
        <a:xfrm>
          <a:off x="1968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136211</xdr:rowOff>
    </xdr:from>
    <xdr:ext cx="534377" cy="259045"/>
    <xdr:sp macro="" textlink="">
      <xdr:nvSpPr>
        <xdr:cNvPr id="243" name="テキスト ボックス 242"/>
        <xdr:cNvSpPr txBox="1"/>
      </xdr:nvSpPr>
      <xdr:spPr>
        <a:xfrm>
          <a:off x="1752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116942</xdr:rowOff>
    </xdr:from>
    <xdr:to>
      <xdr:col>6</xdr:col>
      <xdr:colOff>38100</xdr:colOff>
      <xdr:row>98</xdr:row>
      <xdr:rowOff>47092</xdr:rowOff>
    </xdr:to>
    <xdr:sp macro="" textlink="">
      <xdr:nvSpPr>
        <xdr:cNvPr id="244" name="フローチャート: 判断 243"/>
        <xdr:cNvSpPr/>
      </xdr:nvSpPr>
      <xdr:spPr>
        <a:xfrm>
          <a:off x="1079500" y="167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38219</xdr:rowOff>
    </xdr:from>
    <xdr:ext cx="534377" cy="259045"/>
    <xdr:sp macro="" textlink="">
      <xdr:nvSpPr>
        <xdr:cNvPr id="245" name="テキスト ボックス 244"/>
        <xdr:cNvSpPr txBox="1"/>
      </xdr:nvSpPr>
      <xdr:spPr>
        <a:xfrm>
          <a:off x="863111" y="168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102921</xdr:rowOff>
    </xdr:from>
    <xdr:to>
      <xdr:col>24</xdr:col>
      <xdr:colOff>114300</xdr:colOff>
      <xdr:row>95</xdr:row>
      <xdr:rowOff>33071</xdr:rowOff>
    </xdr:to>
    <xdr:sp macro="" textlink="">
      <xdr:nvSpPr>
        <xdr:cNvPr id="251" name="楕円 250"/>
        <xdr:cNvSpPr/>
      </xdr:nvSpPr>
      <xdr:spPr>
        <a:xfrm>
          <a:off x="4584700" y="162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81348</xdr:rowOff>
    </xdr:from>
    <xdr:ext cx="534377" cy="259045"/>
    <xdr:sp macro="" textlink="">
      <xdr:nvSpPr>
        <xdr:cNvPr id="252" name="扶助費該当値テキスト"/>
        <xdr:cNvSpPr txBox="1"/>
      </xdr:nvSpPr>
      <xdr:spPr>
        <a:xfrm>
          <a:off x="4686300" y="161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86691</xdr:rowOff>
    </xdr:from>
    <xdr:to>
      <xdr:col>20</xdr:col>
      <xdr:colOff>38100</xdr:colOff>
      <xdr:row>95</xdr:row>
      <xdr:rowOff>16841</xdr:rowOff>
    </xdr:to>
    <xdr:sp macro="" textlink="">
      <xdr:nvSpPr>
        <xdr:cNvPr id="253" name="楕円 252"/>
        <xdr:cNvSpPr/>
      </xdr:nvSpPr>
      <xdr:spPr>
        <a:xfrm>
          <a:off x="3746500" y="162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7968</xdr:rowOff>
    </xdr:from>
    <xdr:ext cx="534377" cy="259045"/>
    <xdr:sp macro="" textlink="">
      <xdr:nvSpPr>
        <xdr:cNvPr id="254" name="テキスト ボックス 253"/>
        <xdr:cNvSpPr txBox="1"/>
      </xdr:nvSpPr>
      <xdr:spPr>
        <a:xfrm>
          <a:off x="3530111" y="162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168072</xdr:rowOff>
    </xdr:from>
    <xdr:to>
      <xdr:col>15</xdr:col>
      <xdr:colOff>101600</xdr:colOff>
      <xdr:row>95</xdr:row>
      <xdr:rowOff>98222</xdr:rowOff>
    </xdr:to>
    <xdr:sp macro="" textlink="">
      <xdr:nvSpPr>
        <xdr:cNvPr id="255" name="楕円 254"/>
        <xdr:cNvSpPr/>
      </xdr:nvSpPr>
      <xdr:spPr>
        <a:xfrm>
          <a:off x="2857500" y="162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89349</xdr:rowOff>
    </xdr:from>
    <xdr:ext cx="534377" cy="259045"/>
    <xdr:sp macro="" textlink="">
      <xdr:nvSpPr>
        <xdr:cNvPr id="256" name="テキスト ボックス 255"/>
        <xdr:cNvSpPr txBox="1"/>
      </xdr:nvSpPr>
      <xdr:spPr>
        <a:xfrm>
          <a:off x="2641111" y="163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117247</xdr:rowOff>
    </xdr:from>
    <xdr:to>
      <xdr:col>10</xdr:col>
      <xdr:colOff>165100</xdr:colOff>
      <xdr:row>96</xdr:row>
      <xdr:rowOff>47397</xdr:rowOff>
    </xdr:to>
    <xdr:sp macro="" textlink="">
      <xdr:nvSpPr>
        <xdr:cNvPr id="257" name="楕円 256"/>
        <xdr:cNvSpPr/>
      </xdr:nvSpPr>
      <xdr:spPr>
        <a:xfrm>
          <a:off x="1968500" y="16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63924</xdr:rowOff>
    </xdr:from>
    <xdr:ext cx="534377" cy="259045"/>
    <xdr:sp macro="" textlink="">
      <xdr:nvSpPr>
        <xdr:cNvPr id="258" name="テキスト ボックス 257"/>
        <xdr:cNvSpPr txBox="1"/>
      </xdr:nvSpPr>
      <xdr:spPr>
        <a:xfrm>
          <a:off x="1752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118427</xdr:rowOff>
    </xdr:from>
    <xdr:to>
      <xdr:col>6</xdr:col>
      <xdr:colOff>38100</xdr:colOff>
      <xdr:row>96</xdr:row>
      <xdr:rowOff>48577</xdr:rowOff>
    </xdr:to>
    <xdr:sp macro="" textlink="">
      <xdr:nvSpPr>
        <xdr:cNvPr id="259" name="楕円 258"/>
        <xdr:cNvSpPr/>
      </xdr:nvSpPr>
      <xdr:spPr>
        <a:xfrm>
          <a:off x="1079500" y="164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65104</xdr:rowOff>
    </xdr:from>
    <xdr:ext cx="534377" cy="259045"/>
    <xdr:sp macro="" textlink="">
      <xdr:nvSpPr>
        <xdr:cNvPr id="260" name="テキスト ボックス 259"/>
        <xdr:cNvSpPr txBox="1"/>
      </xdr:nvSpPr>
      <xdr:spPr>
        <a:xfrm>
          <a:off x="863111" y="161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62433</xdr:rowOff>
    </xdr:from>
    <xdr:to>
      <xdr:col>55</xdr:col>
      <xdr:colOff>0</xdr:colOff>
      <xdr:row>36</xdr:row>
      <xdr:rowOff>11284</xdr:rowOff>
    </xdr:to>
    <xdr:cxnSp macro="">
      <xdr:nvCxnSpPr>
        <xdr:cNvPr id="294" name="直線コネクタ 293"/>
        <xdr:cNvCxnSpPr/>
      </xdr:nvCxnSpPr>
      <xdr:spPr>
        <a:xfrm flipV="1">
          <a:off x="9639300" y="6063183"/>
          <a:ext cx="838200" cy="1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120848</xdr:rowOff>
    </xdr:from>
    <xdr:ext cx="534377" cy="259045"/>
    <xdr:sp macro="" textlink="">
      <xdr:nvSpPr>
        <xdr:cNvPr id="295" name="補助費等平均値テキスト"/>
        <xdr:cNvSpPr txBox="1"/>
      </xdr:nvSpPr>
      <xdr:spPr>
        <a:xfrm>
          <a:off x="10528300" y="6121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124413</xdr:rowOff>
    </xdr:from>
    <xdr:to>
      <xdr:col>50</xdr:col>
      <xdr:colOff>114300</xdr:colOff>
      <xdr:row>36</xdr:row>
      <xdr:rowOff>11284</xdr:rowOff>
    </xdr:to>
    <xdr:cxnSp macro="">
      <xdr:nvCxnSpPr>
        <xdr:cNvPr id="297" name="直線コネクタ 296"/>
        <xdr:cNvCxnSpPr/>
      </xdr:nvCxnSpPr>
      <xdr:spPr>
        <a:xfrm>
          <a:off x="8750300" y="6125163"/>
          <a:ext cx="889000" cy="5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103274</xdr:rowOff>
    </xdr:from>
    <xdr:ext cx="534377" cy="259045"/>
    <xdr:sp macro="" textlink="">
      <xdr:nvSpPr>
        <xdr:cNvPr id="299" name="テキスト ボックス 298"/>
        <xdr:cNvSpPr txBox="1"/>
      </xdr:nvSpPr>
      <xdr:spPr>
        <a:xfrm>
          <a:off x="9372111" y="62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124413</xdr:rowOff>
    </xdr:from>
    <xdr:to>
      <xdr:col>45</xdr:col>
      <xdr:colOff>177800</xdr:colOff>
      <xdr:row>36</xdr:row>
      <xdr:rowOff>50517</xdr:rowOff>
    </xdr:to>
    <xdr:cxnSp macro="">
      <xdr:nvCxnSpPr>
        <xdr:cNvPr id="300" name="直線コネクタ 299"/>
        <xdr:cNvCxnSpPr/>
      </xdr:nvCxnSpPr>
      <xdr:spPr>
        <a:xfrm flipV="1">
          <a:off x="7861300" y="6125163"/>
          <a:ext cx="889000" cy="9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80414</xdr:rowOff>
    </xdr:from>
    <xdr:ext cx="534377" cy="259045"/>
    <xdr:sp macro="" textlink="">
      <xdr:nvSpPr>
        <xdr:cNvPr id="302" name="テキスト ボックス 301"/>
        <xdr:cNvSpPr txBox="1"/>
      </xdr:nvSpPr>
      <xdr:spPr>
        <a:xfrm>
          <a:off x="8483111" y="62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50517</xdr:rowOff>
    </xdr:from>
    <xdr:to>
      <xdr:col>41</xdr:col>
      <xdr:colOff>50800</xdr:colOff>
      <xdr:row>36</xdr:row>
      <xdr:rowOff>85150</xdr:rowOff>
    </xdr:to>
    <xdr:cxnSp macro="">
      <xdr:nvCxnSpPr>
        <xdr:cNvPr id="303" name="直線コネクタ 302"/>
        <xdr:cNvCxnSpPr/>
      </xdr:nvCxnSpPr>
      <xdr:spPr>
        <a:xfrm flipV="1">
          <a:off x="6972300" y="6222717"/>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112132</xdr:rowOff>
    </xdr:from>
    <xdr:to>
      <xdr:col>41</xdr:col>
      <xdr:colOff>101600</xdr:colOff>
      <xdr:row>36</xdr:row>
      <xdr:rowOff>42282</xdr:rowOff>
    </xdr:to>
    <xdr:sp macro="" textlink="">
      <xdr:nvSpPr>
        <xdr:cNvPr id="304" name="フローチャート: 判断 303"/>
        <xdr:cNvSpPr/>
      </xdr:nvSpPr>
      <xdr:spPr>
        <a:xfrm>
          <a:off x="7810500" y="61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58809</xdr:rowOff>
    </xdr:from>
    <xdr:ext cx="534377" cy="259045"/>
    <xdr:sp macro="" textlink="">
      <xdr:nvSpPr>
        <xdr:cNvPr id="305" name="テキスト ボックス 304"/>
        <xdr:cNvSpPr txBox="1"/>
      </xdr:nvSpPr>
      <xdr:spPr>
        <a:xfrm>
          <a:off x="7594111" y="58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06" name="フローチャート: 判断 305"/>
        <xdr:cNvSpPr/>
      </xdr:nvSpPr>
      <xdr:spPr>
        <a:xfrm>
          <a:off x="6921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78757</xdr:rowOff>
    </xdr:from>
    <xdr:ext cx="534377" cy="259045"/>
    <xdr:sp macro="" textlink="">
      <xdr:nvSpPr>
        <xdr:cNvPr id="307" name="テキスト ボックス 306"/>
        <xdr:cNvSpPr txBox="1"/>
      </xdr:nvSpPr>
      <xdr:spPr>
        <a:xfrm>
          <a:off x="6705111" y="642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11633</xdr:rowOff>
    </xdr:from>
    <xdr:to>
      <xdr:col>55</xdr:col>
      <xdr:colOff>50800</xdr:colOff>
      <xdr:row>35</xdr:row>
      <xdr:rowOff>113233</xdr:rowOff>
    </xdr:to>
    <xdr:sp macro="" textlink="">
      <xdr:nvSpPr>
        <xdr:cNvPr id="313" name="楕円 312"/>
        <xdr:cNvSpPr/>
      </xdr:nvSpPr>
      <xdr:spPr>
        <a:xfrm>
          <a:off x="10426700" y="60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34510</xdr:rowOff>
    </xdr:from>
    <xdr:ext cx="534377" cy="259045"/>
    <xdr:sp macro="" textlink="">
      <xdr:nvSpPr>
        <xdr:cNvPr id="314" name="補助費等該当値テキスト"/>
        <xdr:cNvSpPr txBox="1"/>
      </xdr:nvSpPr>
      <xdr:spPr>
        <a:xfrm>
          <a:off x="10528300" y="586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131934</xdr:rowOff>
    </xdr:from>
    <xdr:to>
      <xdr:col>50</xdr:col>
      <xdr:colOff>165100</xdr:colOff>
      <xdr:row>36</xdr:row>
      <xdr:rowOff>62084</xdr:rowOff>
    </xdr:to>
    <xdr:sp macro="" textlink="">
      <xdr:nvSpPr>
        <xdr:cNvPr id="315" name="楕円 314"/>
        <xdr:cNvSpPr/>
      </xdr:nvSpPr>
      <xdr:spPr>
        <a:xfrm>
          <a:off x="9588500" y="61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78611</xdr:rowOff>
    </xdr:from>
    <xdr:ext cx="534377" cy="259045"/>
    <xdr:sp macro="" textlink="">
      <xdr:nvSpPr>
        <xdr:cNvPr id="316" name="テキスト ボックス 315"/>
        <xdr:cNvSpPr txBox="1"/>
      </xdr:nvSpPr>
      <xdr:spPr>
        <a:xfrm>
          <a:off x="9372111" y="59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73613</xdr:rowOff>
    </xdr:from>
    <xdr:to>
      <xdr:col>46</xdr:col>
      <xdr:colOff>38100</xdr:colOff>
      <xdr:row>36</xdr:row>
      <xdr:rowOff>3763</xdr:rowOff>
    </xdr:to>
    <xdr:sp macro="" textlink="">
      <xdr:nvSpPr>
        <xdr:cNvPr id="317" name="楕円 316"/>
        <xdr:cNvSpPr/>
      </xdr:nvSpPr>
      <xdr:spPr>
        <a:xfrm>
          <a:off x="8699500" y="60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20290</xdr:rowOff>
    </xdr:from>
    <xdr:ext cx="534377" cy="259045"/>
    <xdr:sp macro="" textlink="">
      <xdr:nvSpPr>
        <xdr:cNvPr id="318" name="テキスト ボックス 317"/>
        <xdr:cNvSpPr txBox="1"/>
      </xdr:nvSpPr>
      <xdr:spPr>
        <a:xfrm>
          <a:off x="8483111" y="58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171167</xdr:rowOff>
    </xdr:from>
    <xdr:to>
      <xdr:col>41</xdr:col>
      <xdr:colOff>101600</xdr:colOff>
      <xdr:row>36</xdr:row>
      <xdr:rowOff>101317</xdr:rowOff>
    </xdr:to>
    <xdr:sp macro="" textlink="">
      <xdr:nvSpPr>
        <xdr:cNvPr id="319" name="楕円 318"/>
        <xdr:cNvSpPr/>
      </xdr:nvSpPr>
      <xdr:spPr>
        <a:xfrm>
          <a:off x="7810500" y="617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92444</xdr:rowOff>
    </xdr:from>
    <xdr:ext cx="534377" cy="259045"/>
    <xdr:sp macro="" textlink="">
      <xdr:nvSpPr>
        <xdr:cNvPr id="320" name="テキスト ボックス 319"/>
        <xdr:cNvSpPr txBox="1"/>
      </xdr:nvSpPr>
      <xdr:spPr>
        <a:xfrm>
          <a:off x="7594111" y="626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34350</xdr:rowOff>
    </xdr:from>
    <xdr:to>
      <xdr:col>36</xdr:col>
      <xdr:colOff>165100</xdr:colOff>
      <xdr:row>36</xdr:row>
      <xdr:rowOff>135950</xdr:rowOff>
    </xdr:to>
    <xdr:sp macro="" textlink="">
      <xdr:nvSpPr>
        <xdr:cNvPr id="321" name="楕円 320"/>
        <xdr:cNvSpPr/>
      </xdr:nvSpPr>
      <xdr:spPr>
        <a:xfrm>
          <a:off x="6921500" y="62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152477</xdr:rowOff>
    </xdr:from>
    <xdr:ext cx="534377" cy="259045"/>
    <xdr:sp macro="" textlink="">
      <xdr:nvSpPr>
        <xdr:cNvPr id="322" name="テキスト ボックス 321"/>
        <xdr:cNvSpPr txBox="1"/>
      </xdr:nvSpPr>
      <xdr:spPr>
        <a:xfrm>
          <a:off x="6705111" y="598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7" name="直線コネクタ 346"/>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8" name="普通建設事業費最小値テキスト"/>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9" name="直線コネクタ 348"/>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0" name="普通建設事業費最大値テキスト"/>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1" name="直線コネクタ 350"/>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129642</xdr:rowOff>
    </xdr:from>
    <xdr:to>
      <xdr:col>55</xdr:col>
      <xdr:colOff>0</xdr:colOff>
      <xdr:row>56</xdr:row>
      <xdr:rowOff>138214</xdr:rowOff>
    </xdr:to>
    <xdr:cxnSp macro="">
      <xdr:nvCxnSpPr>
        <xdr:cNvPr id="352" name="直線コネクタ 351"/>
        <xdr:cNvCxnSpPr/>
      </xdr:nvCxnSpPr>
      <xdr:spPr>
        <a:xfrm>
          <a:off x="9639300" y="9730842"/>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167708</xdr:rowOff>
    </xdr:from>
    <xdr:ext cx="534377" cy="259045"/>
    <xdr:sp macro="" textlink="">
      <xdr:nvSpPr>
        <xdr:cNvPr id="353" name="普通建設事業費平均値テキスト"/>
        <xdr:cNvSpPr txBox="1"/>
      </xdr:nvSpPr>
      <xdr:spPr>
        <a:xfrm>
          <a:off x="10528300" y="942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4" name="フローチャート: 判断 353"/>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40069</xdr:rowOff>
    </xdr:from>
    <xdr:to>
      <xdr:col>50</xdr:col>
      <xdr:colOff>114300</xdr:colOff>
      <xdr:row>56</xdr:row>
      <xdr:rowOff>129642</xdr:rowOff>
    </xdr:to>
    <xdr:cxnSp macro="">
      <xdr:nvCxnSpPr>
        <xdr:cNvPr id="355" name="直線コネクタ 354"/>
        <xdr:cNvCxnSpPr/>
      </xdr:nvCxnSpPr>
      <xdr:spPr>
        <a:xfrm>
          <a:off x="8750300" y="9641269"/>
          <a:ext cx="889000" cy="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6" name="フローチャート: 判断 355"/>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18908</xdr:rowOff>
    </xdr:from>
    <xdr:ext cx="534377" cy="259045"/>
    <xdr:sp macro="" textlink="">
      <xdr:nvSpPr>
        <xdr:cNvPr id="357" name="テキスト ボックス 356"/>
        <xdr:cNvSpPr txBox="1"/>
      </xdr:nvSpPr>
      <xdr:spPr>
        <a:xfrm>
          <a:off x="9372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40069</xdr:rowOff>
    </xdr:from>
    <xdr:to>
      <xdr:col>45</xdr:col>
      <xdr:colOff>177800</xdr:colOff>
      <xdr:row>57</xdr:row>
      <xdr:rowOff>74758</xdr:rowOff>
    </xdr:to>
    <xdr:cxnSp macro="">
      <xdr:nvCxnSpPr>
        <xdr:cNvPr id="358" name="直線コネクタ 357"/>
        <xdr:cNvCxnSpPr/>
      </xdr:nvCxnSpPr>
      <xdr:spPr>
        <a:xfrm flipV="1">
          <a:off x="7861300" y="9641269"/>
          <a:ext cx="889000" cy="20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9" name="フローチャート: 判断 358"/>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4735</xdr:rowOff>
    </xdr:from>
    <xdr:ext cx="534377" cy="259045"/>
    <xdr:sp macro="" textlink="">
      <xdr:nvSpPr>
        <xdr:cNvPr id="360" name="テキスト ボックス 359"/>
        <xdr:cNvSpPr txBox="1"/>
      </xdr:nvSpPr>
      <xdr:spPr>
        <a:xfrm>
          <a:off x="8483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12979</xdr:rowOff>
    </xdr:from>
    <xdr:to>
      <xdr:col>41</xdr:col>
      <xdr:colOff>50800</xdr:colOff>
      <xdr:row>57</xdr:row>
      <xdr:rowOff>74758</xdr:rowOff>
    </xdr:to>
    <xdr:cxnSp macro="">
      <xdr:nvCxnSpPr>
        <xdr:cNvPr id="361" name="直線コネクタ 360"/>
        <xdr:cNvCxnSpPr/>
      </xdr:nvCxnSpPr>
      <xdr:spPr>
        <a:xfrm>
          <a:off x="6972300" y="9785629"/>
          <a:ext cx="8890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60401</xdr:rowOff>
    </xdr:from>
    <xdr:to>
      <xdr:col>41</xdr:col>
      <xdr:colOff>101600</xdr:colOff>
      <xdr:row>55</xdr:row>
      <xdr:rowOff>162001</xdr:rowOff>
    </xdr:to>
    <xdr:sp macro="" textlink="">
      <xdr:nvSpPr>
        <xdr:cNvPr id="362" name="フローチャート: 判断 361"/>
        <xdr:cNvSpPr/>
      </xdr:nvSpPr>
      <xdr:spPr>
        <a:xfrm>
          <a:off x="78105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7078</xdr:rowOff>
    </xdr:from>
    <xdr:ext cx="534377" cy="259045"/>
    <xdr:sp macro="" textlink="">
      <xdr:nvSpPr>
        <xdr:cNvPr id="363" name="テキスト ボックス 362"/>
        <xdr:cNvSpPr txBox="1"/>
      </xdr:nvSpPr>
      <xdr:spPr>
        <a:xfrm>
          <a:off x="7594111" y="92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32283</xdr:rowOff>
    </xdr:from>
    <xdr:to>
      <xdr:col>36</xdr:col>
      <xdr:colOff>165100</xdr:colOff>
      <xdr:row>56</xdr:row>
      <xdr:rowOff>133883</xdr:rowOff>
    </xdr:to>
    <xdr:sp macro="" textlink="">
      <xdr:nvSpPr>
        <xdr:cNvPr id="364" name="フローチャート: 判断 363"/>
        <xdr:cNvSpPr/>
      </xdr:nvSpPr>
      <xdr:spPr>
        <a:xfrm>
          <a:off x="6921500" y="963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150410</xdr:rowOff>
    </xdr:from>
    <xdr:ext cx="534377" cy="259045"/>
    <xdr:sp macro="" textlink="">
      <xdr:nvSpPr>
        <xdr:cNvPr id="365" name="テキスト ボックス 364"/>
        <xdr:cNvSpPr txBox="1"/>
      </xdr:nvSpPr>
      <xdr:spPr>
        <a:xfrm>
          <a:off x="6705111" y="94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87414</xdr:rowOff>
    </xdr:from>
    <xdr:to>
      <xdr:col>55</xdr:col>
      <xdr:colOff>50800</xdr:colOff>
      <xdr:row>57</xdr:row>
      <xdr:rowOff>17564</xdr:rowOff>
    </xdr:to>
    <xdr:sp macro="" textlink="">
      <xdr:nvSpPr>
        <xdr:cNvPr id="371" name="楕円 370"/>
        <xdr:cNvSpPr/>
      </xdr:nvSpPr>
      <xdr:spPr>
        <a:xfrm>
          <a:off x="10426700" y="96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65841</xdr:rowOff>
    </xdr:from>
    <xdr:ext cx="534377" cy="259045"/>
    <xdr:sp macro="" textlink="">
      <xdr:nvSpPr>
        <xdr:cNvPr id="372" name="普通建設事業費該当値テキスト"/>
        <xdr:cNvSpPr txBox="1"/>
      </xdr:nvSpPr>
      <xdr:spPr>
        <a:xfrm>
          <a:off x="10528300" y="96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78842</xdr:rowOff>
    </xdr:from>
    <xdr:to>
      <xdr:col>50</xdr:col>
      <xdr:colOff>165100</xdr:colOff>
      <xdr:row>57</xdr:row>
      <xdr:rowOff>8992</xdr:rowOff>
    </xdr:to>
    <xdr:sp macro="" textlink="">
      <xdr:nvSpPr>
        <xdr:cNvPr id="373" name="楕円 372"/>
        <xdr:cNvSpPr/>
      </xdr:nvSpPr>
      <xdr:spPr>
        <a:xfrm>
          <a:off x="9588500" y="96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xdr:rowOff>
    </xdr:from>
    <xdr:ext cx="534377" cy="259045"/>
    <xdr:sp macro="" textlink="">
      <xdr:nvSpPr>
        <xdr:cNvPr id="374" name="テキスト ボックス 373"/>
        <xdr:cNvSpPr txBox="1"/>
      </xdr:nvSpPr>
      <xdr:spPr>
        <a:xfrm>
          <a:off x="9372111" y="97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160719</xdr:rowOff>
    </xdr:from>
    <xdr:to>
      <xdr:col>46</xdr:col>
      <xdr:colOff>38100</xdr:colOff>
      <xdr:row>56</xdr:row>
      <xdr:rowOff>90869</xdr:rowOff>
    </xdr:to>
    <xdr:sp macro="" textlink="">
      <xdr:nvSpPr>
        <xdr:cNvPr id="375" name="楕円 374"/>
        <xdr:cNvSpPr/>
      </xdr:nvSpPr>
      <xdr:spPr>
        <a:xfrm>
          <a:off x="8699500" y="95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81996</xdr:rowOff>
    </xdr:from>
    <xdr:ext cx="534377" cy="259045"/>
    <xdr:sp macro="" textlink="">
      <xdr:nvSpPr>
        <xdr:cNvPr id="376" name="テキスト ボックス 375"/>
        <xdr:cNvSpPr txBox="1"/>
      </xdr:nvSpPr>
      <xdr:spPr>
        <a:xfrm>
          <a:off x="8483111" y="96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23958</xdr:rowOff>
    </xdr:from>
    <xdr:to>
      <xdr:col>41</xdr:col>
      <xdr:colOff>101600</xdr:colOff>
      <xdr:row>57</xdr:row>
      <xdr:rowOff>125558</xdr:rowOff>
    </xdr:to>
    <xdr:sp macro="" textlink="">
      <xdr:nvSpPr>
        <xdr:cNvPr id="377" name="楕円 376"/>
        <xdr:cNvSpPr/>
      </xdr:nvSpPr>
      <xdr:spPr>
        <a:xfrm>
          <a:off x="7810500" y="979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116685</xdr:rowOff>
    </xdr:from>
    <xdr:ext cx="534377" cy="259045"/>
    <xdr:sp macro="" textlink="">
      <xdr:nvSpPr>
        <xdr:cNvPr id="378" name="テキスト ボックス 377"/>
        <xdr:cNvSpPr txBox="1"/>
      </xdr:nvSpPr>
      <xdr:spPr>
        <a:xfrm>
          <a:off x="7594111" y="988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133629</xdr:rowOff>
    </xdr:from>
    <xdr:to>
      <xdr:col>36</xdr:col>
      <xdr:colOff>165100</xdr:colOff>
      <xdr:row>57</xdr:row>
      <xdr:rowOff>63779</xdr:rowOff>
    </xdr:to>
    <xdr:sp macro="" textlink="">
      <xdr:nvSpPr>
        <xdr:cNvPr id="379" name="楕円 378"/>
        <xdr:cNvSpPr/>
      </xdr:nvSpPr>
      <xdr:spPr>
        <a:xfrm>
          <a:off x="6921500" y="97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54906</xdr:rowOff>
    </xdr:from>
    <xdr:ext cx="534377" cy="259045"/>
    <xdr:sp macro="" textlink="">
      <xdr:nvSpPr>
        <xdr:cNvPr id="380" name="テキスト ボックス 379"/>
        <xdr:cNvSpPr txBox="1"/>
      </xdr:nvSpPr>
      <xdr:spPr>
        <a:xfrm>
          <a:off x="6705111" y="98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6" name="直線コネクタ 405"/>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7" name="普通建設事業費 （ うち新規整備　）最小値テキスト"/>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08" name="直線コネクタ 407"/>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09" name="普通建設事業費 （ うち新規整備　）最大値テキスト"/>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0" name="直線コネクタ 409"/>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7928</xdr:rowOff>
    </xdr:from>
    <xdr:to>
      <xdr:col>55</xdr:col>
      <xdr:colOff>0</xdr:colOff>
      <xdr:row>78</xdr:row>
      <xdr:rowOff>112855</xdr:rowOff>
    </xdr:to>
    <xdr:cxnSp macro="">
      <xdr:nvCxnSpPr>
        <xdr:cNvPr id="411" name="直線コネクタ 410"/>
        <xdr:cNvCxnSpPr/>
      </xdr:nvCxnSpPr>
      <xdr:spPr>
        <a:xfrm>
          <a:off x="9639300" y="13381028"/>
          <a:ext cx="8382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105768</xdr:rowOff>
    </xdr:from>
    <xdr:ext cx="534377" cy="259045"/>
    <xdr:sp macro="" textlink="">
      <xdr:nvSpPr>
        <xdr:cNvPr id="412" name="普通建設事業費 （ うち新規整備　）平均値テキスト"/>
        <xdr:cNvSpPr txBox="1"/>
      </xdr:nvSpPr>
      <xdr:spPr>
        <a:xfrm>
          <a:off x="10528300" y="12964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3" name="フローチャート: 判断 412"/>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93425</xdr:rowOff>
    </xdr:from>
    <xdr:to>
      <xdr:col>50</xdr:col>
      <xdr:colOff>114300</xdr:colOff>
      <xdr:row>78</xdr:row>
      <xdr:rowOff>7928</xdr:rowOff>
    </xdr:to>
    <xdr:cxnSp macro="">
      <xdr:nvCxnSpPr>
        <xdr:cNvPr id="414" name="直線コネクタ 413"/>
        <xdr:cNvCxnSpPr/>
      </xdr:nvCxnSpPr>
      <xdr:spPr>
        <a:xfrm>
          <a:off x="8750300" y="13295075"/>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5" name="フローチャート: 判断 414"/>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39398</xdr:rowOff>
    </xdr:from>
    <xdr:ext cx="534377" cy="259045"/>
    <xdr:sp macro="" textlink="">
      <xdr:nvSpPr>
        <xdr:cNvPr id="416" name="テキスト ボックス 415"/>
        <xdr:cNvSpPr txBox="1"/>
      </xdr:nvSpPr>
      <xdr:spPr>
        <a:xfrm>
          <a:off x="9372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93425</xdr:rowOff>
    </xdr:from>
    <xdr:to>
      <xdr:col>45</xdr:col>
      <xdr:colOff>177800</xdr:colOff>
      <xdr:row>79</xdr:row>
      <xdr:rowOff>4009</xdr:rowOff>
    </xdr:to>
    <xdr:cxnSp macro="">
      <xdr:nvCxnSpPr>
        <xdr:cNvPr id="417" name="直線コネクタ 416"/>
        <xdr:cNvCxnSpPr/>
      </xdr:nvCxnSpPr>
      <xdr:spPr>
        <a:xfrm flipV="1">
          <a:off x="7861300" y="13295075"/>
          <a:ext cx="889000" cy="25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18" name="フローチャート: 判断 417"/>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135737</xdr:rowOff>
    </xdr:from>
    <xdr:ext cx="534377" cy="259045"/>
    <xdr:sp macro="" textlink="">
      <xdr:nvSpPr>
        <xdr:cNvPr id="419" name="テキスト ボックス 418"/>
        <xdr:cNvSpPr txBox="1"/>
      </xdr:nvSpPr>
      <xdr:spPr>
        <a:xfrm>
          <a:off x="8483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87319</xdr:rowOff>
    </xdr:from>
    <xdr:to>
      <xdr:col>41</xdr:col>
      <xdr:colOff>50800</xdr:colOff>
      <xdr:row>79</xdr:row>
      <xdr:rowOff>4009</xdr:rowOff>
    </xdr:to>
    <xdr:cxnSp macro="">
      <xdr:nvCxnSpPr>
        <xdr:cNvPr id="420" name="直線コネクタ 419"/>
        <xdr:cNvCxnSpPr/>
      </xdr:nvCxnSpPr>
      <xdr:spPr>
        <a:xfrm>
          <a:off x="6972300" y="13460419"/>
          <a:ext cx="889000" cy="8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73127</xdr:rowOff>
    </xdr:from>
    <xdr:to>
      <xdr:col>41</xdr:col>
      <xdr:colOff>101600</xdr:colOff>
      <xdr:row>76</xdr:row>
      <xdr:rowOff>3277</xdr:rowOff>
    </xdr:to>
    <xdr:sp macro="" textlink="">
      <xdr:nvSpPr>
        <xdr:cNvPr id="421" name="フローチャート: 判断 420"/>
        <xdr:cNvSpPr/>
      </xdr:nvSpPr>
      <xdr:spPr>
        <a:xfrm>
          <a:off x="7810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19804</xdr:rowOff>
    </xdr:from>
    <xdr:ext cx="534377" cy="259045"/>
    <xdr:sp macro="" textlink="">
      <xdr:nvSpPr>
        <xdr:cNvPr id="422" name="テキスト ボックス 421"/>
        <xdr:cNvSpPr txBox="1"/>
      </xdr:nvSpPr>
      <xdr:spPr>
        <a:xfrm>
          <a:off x="7594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78646</xdr:rowOff>
    </xdr:from>
    <xdr:to>
      <xdr:col>36</xdr:col>
      <xdr:colOff>165100</xdr:colOff>
      <xdr:row>76</xdr:row>
      <xdr:rowOff>8796</xdr:rowOff>
    </xdr:to>
    <xdr:sp macro="" textlink="">
      <xdr:nvSpPr>
        <xdr:cNvPr id="423" name="フローチャート: 判断 422"/>
        <xdr:cNvSpPr/>
      </xdr:nvSpPr>
      <xdr:spPr>
        <a:xfrm>
          <a:off x="6921500" y="1293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25323</xdr:rowOff>
    </xdr:from>
    <xdr:ext cx="534377" cy="259045"/>
    <xdr:sp macro="" textlink="">
      <xdr:nvSpPr>
        <xdr:cNvPr id="424" name="テキスト ボックス 423"/>
        <xdr:cNvSpPr txBox="1"/>
      </xdr:nvSpPr>
      <xdr:spPr>
        <a:xfrm>
          <a:off x="6705111" y="127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62055</xdr:rowOff>
    </xdr:from>
    <xdr:to>
      <xdr:col>55</xdr:col>
      <xdr:colOff>50800</xdr:colOff>
      <xdr:row>78</xdr:row>
      <xdr:rowOff>163655</xdr:rowOff>
    </xdr:to>
    <xdr:sp macro="" textlink="">
      <xdr:nvSpPr>
        <xdr:cNvPr id="430" name="楕円 429"/>
        <xdr:cNvSpPr/>
      </xdr:nvSpPr>
      <xdr:spPr>
        <a:xfrm>
          <a:off x="10426700" y="1343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148432</xdr:rowOff>
    </xdr:from>
    <xdr:ext cx="469744" cy="259045"/>
    <xdr:sp macro="" textlink="">
      <xdr:nvSpPr>
        <xdr:cNvPr id="431" name="普通建設事業費 （ うち新規整備　）該当値テキスト"/>
        <xdr:cNvSpPr txBox="1"/>
      </xdr:nvSpPr>
      <xdr:spPr>
        <a:xfrm>
          <a:off x="10528300" y="1335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128578</xdr:rowOff>
    </xdr:from>
    <xdr:to>
      <xdr:col>50</xdr:col>
      <xdr:colOff>165100</xdr:colOff>
      <xdr:row>78</xdr:row>
      <xdr:rowOff>58728</xdr:rowOff>
    </xdr:to>
    <xdr:sp macro="" textlink="">
      <xdr:nvSpPr>
        <xdr:cNvPr id="432" name="楕円 431"/>
        <xdr:cNvSpPr/>
      </xdr:nvSpPr>
      <xdr:spPr>
        <a:xfrm>
          <a:off x="9588500" y="1333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49855</xdr:rowOff>
    </xdr:from>
    <xdr:ext cx="469744" cy="259045"/>
    <xdr:sp macro="" textlink="">
      <xdr:nvSpPr>
        <xdr:cNvPr id="433" name="テキスト ボックス 432"/>
        <xdr:cNvSpPr txBox="1"/>
      </xdr:nvSpPr>
      <xdr:spPr>
        <a:xfrm>
          <a:off x="9404428" y="1342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42625</xdr:rowOff>
    </xdr:from>
    <xdr:to>
      <xdr:col>46</xdr:col>
      <xdr:colOff>38100</xdr:colOff>
      <xdr:row>77</xdr:row>
      <xdr:rowOff>144225</xdr:rowOff>
    </xdr:to>
    <xdr:sp macro="" textlink="">
      <xdr:nvSpPr>
        <xdr:cNvPr id="434" name="楕円 433"/>
        <xdr:cNvSpPr/>
      </xdr:nvSpPr>
      <xdr:spPr>
        <a:xfrm>
          <a:off x="8699500" y="1324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135352</xdr:rowOff>
    </xdr:from>
    <xdr:ext cx="534377" cy="259045"/>
    <xdr:sp macro="" textlink="">
      <xdr:nvSpPr>
        <xdr:cNvPr id="435" name="テキスト ボックス 434"/>
        <xdr:cNvSpPr txBox="1"/>
      </xdr:nvSpPr>
      <xdr:spPr>
        <a:xfrm>
          <a:off x="8483111" y="1333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124659</xdr:rowOff>
    </xdr:from>
    <xdr:to>
      <xdr:col>41</xdr:col>
      <xdr:colOff>101600</xdr:colOff>
      <xdr:row>79</xdr:row>
      <xdr:rowOff>54809</xdr:rowOff>
    </xdr:to>
    <xdr:sp macro="" textlink="">
      <xdr:nvSpPr>
        <xdr:cNvPr id="436" name="楕円 435"/>
        <xdr:cNvSpPr/>
      </xdr:nvSpPr>
      <xdr:spPr>
        <a:xfrm>
          <a:off x="7810500" y="134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45936</xdr:rowOff>
    </xdr:from>
    <xdr:ext cx="469744" cy="259045"/>
    <xdr:sp macro="" textlink="">
      <xdr:nvSpPr>
        <xdr:cNvPr id="437" name="テキスト ボックス 436"/>
        <xdr:cNvSpPr txBox="1"/>
      </xdr:nvSpPr>
      <xdr:spPr>
        <a:xfrm>
          <a:off x="7626428" y="1359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36519</xdr:rowOff>
    </xdr:from>
    <xdr:to>
      <xdr:col>36</xdr:col>
      <xdr:colOff>165100</xdr:colOff>
      <xdr:row>78</xdr:row>
      <xdr:rowOff>138119</xdr:rowOff>
    </xdr:to>
    <xdr:sp macro="" textlink="">
      <xdr:nvSpPr>
        <xdr:cNvPr id="438" name="楕円 437"/>
        <xdr:cNvSpPr/>
      </xdr:nvSpPr>
      <xdr:spPr>
        <a:xfrm>
          <a:off x="6921500" y="134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129246</xdr:rowOff>
    </xdr:from>
    <xdr:ext cx="469744" cy="259045"/>
    <xdr:sp macro="" textlink="">
      <xdr:nvSpPr>
        <xdr:cNvPr id="439" name="テキスト ボックス 438"/>
        <xdr:cNvSpPr txBox="1"/>
      </xdr:nvSpPr>
      <xdr:spPr>
        <a:xfrm>
          <a:off x="6737428" y="1350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138252</xdr:rowOff>
    </xdr:from>
    <xdr:to>
      <xdr:col>54</xdr:col>
      <xdr:colOff>189865</xdr:colOff>
      <xdr:row>98</xdr:row>
      <xdr:rowOff>170980</xdr:rowOff>
    </xdr:to>
    <xdr:cxnSp macro="">
      <xdr:nvCxnSpPr>
        <xdr:cNvPr id="464" name="直線コネクタ 463"/>
        <xdr:cNvCxnSpPr/>
      </xdr:nvCxnSpPr>
      <xdr:spPr>
        <a:xfrm flipV="1">
          <a:off x="10475595" y="15568752"/>
          <a:ext cx="1270" cy="140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3357</xdr:rowOff>
    </xdr:from>
    <xdr:ext cx="534377" cy="259045"/>
    <xdr:sp macro="" textlink="">
      <xdr:nvSpPr>
        <xdr:cNvPr id="465" name="普通建設事業費 （ うち更新整備　）最小値テキスト"/>
        <xdr:cNvSpPr txBox="1"/>
      </xdr:nvSpPr>
      <xdr:spPr>
        <a:xfrm>
          <a:off x="10528300" y="169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170980</xdr:rowOff>
    </xdr:from>
    <xdr:to>
      <xdr:col>55</xdr:col>
      <xdr:colOff>88900</xdr:colOff>
      <xdr:row>98</xdr:row>
      <xdr:rowOff>170980</xdr:rowOff>
    </xdr:to>
    <xdr:cxnSp macro="">
      <xdr:nvCxnSpPr>
        <xdr:cNvPr id="466" name="直線コネクタ 465"/>
        <xdr:cNvCxnSpPr/>
      </xdr:nvCxnSpPr>
      <xdr:spPr>
        <a:xfrm>
          <a:off x="10388600" y="169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84929</xdr:rowOff>
    </xdr:from>
    <xdr:ext cx="534377" cy="259045"/>
    <xdr:sp macro="" textlink="">
      <xdr:nvSpPr>
        <xdr:cNvPr id="467" name="普通建設事業費 （ うち更新整備　）最大値テキスト"/>
        <xdr:cNvSpPr txBox="1"/>
      </xdr:nvSpPr>
      <xdr:spPr>
        <a:xfrm>
          <a:off x="10528300" y="153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138252</xdr:rowOff>
    </xdr:from>
    <xdr:to>
      <xdr:col>55</xdr:col>
      <xdr:colOff>88900</xdr:colOff>
      <xdr:row>90</xdr:row>
      <xdr:rowOff>138252</xdr:rowOff>
    </xdr:to>
    <xdr:cxnSp macro="">
      <xdr:nvCxnSpPr>
        <xdr:cNvPr id="468" name="直線コネクタ 467"/>
        <xdr:cNvCxnSpPr/>
      </xdr:nvCxnSpPr>
      <xdr:spPr>
        <a:xfrm>
          <a:off x="10388600" y="155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65633</xdr:rowOff>
    </xdr:from>
    <xdr:to>
      <xdr:col>55</xdr:col>
      <xdr:colOff>0</xdr:colOff>
      <xdr:row>95</xdr:row>
      <xdr:rowOff>46355</xdr:rowOff>
    </xdr:to>
    <xdr:cxnSp macro="">
      <xdr:nvCxnSpPr>
        <xdr:cNvPr id="469" name="直線コネクタ 468"/>
        <xdr:cNvCxnSpPr/>
      </xdr:nvCxnSpPr>
      <xdr:spPr>
        <a:xfrm flipV="1">
          <a:off x="9639300" y="16181933"/>
          <a:ext cx="838200" cy="1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107675</xdr:rowOff>
    </xdr:from>
    <xdr:ext cx="534377" cy="259045"/>
    <xdr:sp macro="" textlink="">
      <xdr:nvSpPr>
        <xdr:cNvPr id="470" name="普通建設事業費 （ うち更新整備　）平均値テキスト"/>
        <xdr:cNvSpPr txBox="1"/>
      </xdr:nvSpPr>
      <xdr:spPr>
        <a:xfrm>
          <a:off x="10528300" y="16395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129248</xdr:rowOff>
    </xdr:from>
    <xdr:to>
      <xdr:col>55</xdr:col>
      <xdr:colOff>50800</xdr:colOff>
      <xdr:row>96</xdr:row>
      <xdr:rowOff>59398</xdr:rowOff>
    </xdr:to>
    <xdr:sp macro="" textlink="">
      <xdr:nvSpPr>
        <xdr:cNvPr id="471" name="フローチャート: 判断 470"/>
        <xdr:cNvSpPr/>
      </xdr:nvSpPr>
      <xdr:spPr>
        <a:xfrm>
          <a:off x="104267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46355</xdr:rowOff>
    </xdr:from>
    <xdr:to>
      <xdr:col>50</xdr:col>
      <xdr:colOff>114300</xdr:colOff>
      <xdr:row>95</xdr:row>
      <xdr:rowOff>54470</xdr:rowOff>
    </xdr:to>
    <xdr:cxnSp macro="">
      <xdr:nvCxnSpPr>
        <xdr:cNvPr id="472" name="直線コネクタ 471"/>
        <xdr:cNvCxnSpPr/>
      </xdr:nvCxnSpPr>
      <xdr:spPr>
        <a:xfrm flipV="1">
          <a:off x="8750300" y="16334105"/>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31178</xdr:rowOff>
    </xdr:from>
    <xdr:to>
      <xdr:col>50</xdr:col>
      <xdr:colOff>165100</xdr:colOff>
      <xdr:row>95</xdr:row>
      <xdr:rowOff>132778</xdr:rowOff>
    </xdr:to>
    <xdr:sp macro="" textlink="">
      <xdr:nvSpPr>
        <xdr:cNvPr id="473" name="フローチャート: 判断 472"/>
        <xdr:cNvSpPr/>
      </xdr:nvSpPr>
      <xdr:spPr>
        <a:xfrm>
          <a:off x="9588500" y="163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123905</xdr:rowOff>
    </xdr:from>
    <xdr:ext cx="534377" cy="259045"/>
    <xdr:sp macro="" textlink="">
      <xdr:nvSpPr>
        <xdr:cNvPr id="474" name="テキスト ボックス 473"/>
        <xdr:cNvSpPr txBox="1"/>
      </xdr:nvSpPr>
      <xdr:spPr>
        <a:xfrm>
          <a:off x="9372111" y="164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13855</xdr:rowOff>
    </xdr:from>
    <xdr:to>
      <xdr:col>45</xdr:col>
      <xdr:colOff>177800</xdr:colOff>
      <xdr:row>95</xdr:row>
      <xdr:rowOff>54470</xdr:rowOff>
    </xdr:to>
    <xdr:cxnSp macro="">
      <xdr:nvCxnSpPr>
        <xdr:cNvPr id="475" name="直線コネクタ 474"/>
        <xdr:cNvCxnSpPr/>
      </xdr:nvCxnSpPr>
      <xdr:spPr>
        <a:xfrm>
          <a:off x="7861300" y="16301605"/>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65278</xdr:rowOff>
    </xdr:from>
    <xdr:to>
      <xdr:col>46</xdr:col>
      <xdr:colOff>38100</xdr:colOff>
      <xdr:row>95</xdr:row>
      <xdr:rowOff>166878</xdr:rowOff>
    </xdr:to>
    <xdr:sp macro="" textlink="">
      <xdr:nvSpPr>
        <xdr:cNvPr id="476" name="フローチャート: 判断 475"/>
        <xdr:cNvSpPr/>
      </xdr:nvSpPr>
      <xdr:spPr>
        <a:xfrm>
          <a:off x="8699500" y="1635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158005</xdr:rowOff>
    </xdr:from>
    <xdr:ext cx="534377" cy="259045"/>
    <xdr:sp macro="" textlink="">
      <xdr:nvSpPr>
        <xdr:cNvPr id="477" name="テキスト ボックス 476"/>
        <xdr:cNvSpPr txBox="1"/>
      </xdr:nvSpPr>
      <xdr:spPr>
        <a:xfrm>
          <a:off x="8483111" y="164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13855</xdr:rowOff>
    </xdr:from>
    <xdr:to>
      <xdr:col>41</xdr:col>
      <xdr:colOff>50800</xdr:colOff>
      <xdr:row>96</xdr:row>
      <xdr:rowOff>74549</xdr:rowOff>
    </xdr:to>
    <xdr:cxnSp macro="">
      <xdr:nvCxnSpPr>
        <xdr:cNvPr id="478" name="直線コネクタ 477"/>
        <xdr:cNvCxnSpPr/>
      </xdr:nvCxnSpPr>
      <xdr:spPr>
        <a:xfrm flipV="1">
          <a:off x="6972300" y="16301605"/>
          <a:ext cx="889000" cy="2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32893</xdr:rowOff>
    </xdr:from>
    <xdr:to>
      <xdr:col>41</xdr:col>
      <xdr:colOff>101600</xdr:colOff>
      <xdr:row>96</xdr:row>
      <xdr:rowOff>134493</xdr:rowOff>
    </xdr:to>
    <xdr:sp macro="" textlink="">
      <xdr:nvSpPr>
        <xdr:cNvPr id="479" name="フローチャート: 判断 478"/>
        <xdr:cNvSpPr/>
      </xdr:nvSpPr>
      <xdr:spPr>
        <a:xfrm>
          <a:off x="78105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125620</xdr:rowOff>
    </xdr:from>
    <xdr:ext cx="534377" cy="259045"/>
    <xdr:sp macro="" textlink="">
      <xdr:nvSpPr>
        <xdr:cNvPr id="480" name="テキスト ボックス 479"/>
        <xdr:cNvSpPr txBox="1"/>
      </xdr:nvSpPr>
      <xdr:spPr>
        <a:xfrm>
          <a:off x="7594111" y="165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101512</xdr:rowOff>
    </xdr:from>
    <xdr:to>
      <xdr:col>36</xdr:col>
      <xdr:colOff>165100</xdr:colOff>
      <xdr:row>98</xdr:row>
      <xdr:rowOff>31662</xdr:rowOff>
    </xdr:to>
    <xdr:sp macro="" textlink="">
      <xdr:nvSpPr>
        <xdr:cNvPr id="481" name="フローチャート: 判断 480"/>
        <xdr:cNvSpPr/>
      </xdr:nvSpPr>
      <xdr:spPr>
        <a:xfrm>
          <a:off x="6921500" y="1673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22789</xdr:rowOff>
    </xdr:from>
    <xdr:ext cx="534377" cy="259045"/>
    <xdr:sp macro="" textlink="">
      <xdr:nvSpPr>
        <xdr:cNvPr id="482" name="テキスト ボックス 481"/>
        <xdr:cNvSpPr txBox="1"/>
      </xdr:nvSpPr>
      <xdr:spPr>
        <a:xfrm>
          <a:off x="6705111" y="168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14833</xdr:rowOff>
    </xdr:from>
    <xdr:to>
      <xdr:col>55</xdr:col>
      <xdr:colOff>50800</xdr:colOff>
      <xdr:row>94</xdr:row>
      <xdr:rowOff>116433</xdr:rowOff>
    </xdr:to>
    <xdr:sp macro="" textlink="">
      <xdr:nvSpPr>
        <xdr:cNvPr id="488" name="楕円 487"/>
        <xdr:cNvSpPr/>
      </xdr:nvSpPr>
      <xdr:spPr>
        <a:xfrm>
          <a:off x="10426700" y="161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37710</xdr:rowOff>
    </xdr:from>
    <xdr:ext cx="534377" cy="259045"/>
    <xdr:sp macro="" textlink="">
      <xdr:nvSpPr>
        <xdr:cNvPr id="489" name="普通建設事業費 （ うち更新整備　）該当値テキスト"/>
        <xdr:cNvSpPr txBox="1"/>
      </xdr:nvSpPr>
      <xdr:spPr>
        <a:xfrm>
          <a:off x="10528300" y="1598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167005</xdr:rowOff>
    </xdr:from>
    <xdr:to>
      <xdr:col>50</xdr:col>
      <xdr:colOff>165100</xdr:colOff>
      <xdr:row>95</xdr:row>
      <xdr:rowOff>97155</xdr:rowOff>
    </xdr:to>
    <xdr:sp macro="" textlink="">
      <xdr:nvSpPr>
        <xdr:cNvPr id="490" name="楕円 489"/>
        <xdr:cNvSpPr/>
      </xdr:nvSpPr>
      <xdr:spPr>
        <a:xfrm>
          <a:off x="9588500" y="1628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113682</xdr:rowOff>
    </xdr:from>
    <xdr:ext cx="534377" cy="259045"/>
    <xdr:sp macro="" textlink="">
      <xdr:nvSpPr>
        <xdr:cNvPr id="491" name="テキスト ボックス 490"/>
        <xdr:cNvSpPr txBox="1"/>
      </xdr:nvSpPr>
      <xdr:spPr>
        <a:xfrm>
          <a:off x="9372111" y="1605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3670</xdr:rowOff>
    </xdr:from>
    <xdr:to>
      <xdr:col>46</xdr:col>
      <xdr:colOff>38100</xdr:colOff>
      <xdr:row>95</xdr:row>
      <xdr:rowOff>105270</xdr:rowOff>
    </xdr:to>
    <xdr:sp macro="" textlink="">
      <xdr:nvSpPr>
        <xdr:cNvPr id="492" name="楕円 491"/>
        <xdr:cNvSpPr/>
      </xdr:nvSpPr>
      <xdr:spPr>
        <a:xfrm>
          <a:off x="8699500" y="162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121797</xdr:rowOff>
    </xdr:from>
    <xdr:ext cx="534377" cy="259045"/>
    <xdr:sp macro="" textlink="">
      <xdr:nvSpPr>
        <xdr:cNvPr id="493" name="テキスト ボックス 492"/>
        <xdr:cNvSpPr txBox="1"/>
      </xdr:nvSpPr>
      <xdr:spPr>
        <a:xfrm>
          <a:off x="8483111" y="160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134505</xdr:rowOff>
    </xdr:from>
    <xdr:to>
      <xdr:col>41</xdr:col>
      <xdr:colOff>101600</xdr:colOff>
      <xdr:row>95</xdr:row>
      <xdr:rowOff>64655</xdr:rowOff>
    </xdr:to>
    <xdr:sp macro="" textlink="">
      <xdr:nvSpPr>
        <xdr:cNvPr id="494" name="楕円 493"/>
        <xdr:cNvSpPr/>
      </xdr:nvSpPr>
      <xdr:spPr>
        <a:xfrm>
          <a:off x="7810500" y="162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81182</xdr:rowOff>
    </xdr:from>
    <xdr:ext cx="534377" cy="259045"/>
    <xdr:sp macro="" textlink="">
      <xdr:nvSpPr>
        <xdr:cNvPr id="495" name="テキスト ボックス 494"/>
        <xdr:cNvSpPr txBox="1"/>
      </xdr:nvSpPr>
      <xdr:spPr>
        <a:xfrm>
          <a:off x="7594111" y="160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23749</xdr:rowOff>
    </xdr:from>
    <xdr:to>
      <xdr:col>36</xdr:col>
      <xdr:colOff>165100</xdr:colOff>
      <xdr:row>96</xdr:row>
      <xdr:rowOff>125349</xdr:rowOff>
    </xdr:to>
    <xdr:sp macro="" textlink="">
      <xdr:nvSpPr>
        <xdr:cNvPr id="496" name="楕円 495"/>
        <xdr:cNvSpPr/>
      </xdr:nvSpPr>
      <xdr:spPr>
        <a:xfrm>
          <a:off x="6921500" y="164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141876</xdr:rowOff>
    </xdr:from>
    <xdr:ext cx="534377" cy="259045"/>
    <xdr:sp macro="" textlink="">
      <xdr:nvSpPr>
        <xdr:cNvPr id="497" name="テキスト ボックス 496"/>
        <xdr:cNvSpPr txBox="1"/>
      </xdr:nvSpPr>
      <xdr:spPr>
        <a:xfrm>
          <a:off x="6705111" y="162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19" name="直線コネクタ 518"/>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2"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3" name="直線コネクタ 522"/>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138923</xdr:rowOff>
    </xdr:from>
    <xdr:to>
      <xdr:col>85</xdr:col>
      <xdr:colOff>127000</xdr:colOff>
      <xdr:row>38</xdr:row>
      <xdr:rowOff>139700</xdr:rowOff>
    </xdr:to>
    <xdr:cxnSp macro="">
      <xdr:nvCxnSpPr>
        <xdr:cNvPr id="524" name="直線コネクタ 523"/>
        <xdr:cNvCxnSpPr/>
      </xdr:nvCxnSpPr>
      <xdr:spPr>
        <a:xfrm>
          <a:off x="15481300" y="6654023"/>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25" name="災害復旧事業費平均値テキスト"/>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6" name="フローチャート: 判断 525"/>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138923</xdr:rowOff>
    </xdr:from>
    <xdr:to>
      <xdr:col>81</xdr:col>
      <xdr:colOff>50800</xdr:colOff>
      <xdr:row>38</xdr:row>
      <xdr:rowOff>139700</xdr:rowOff>
    </xdr:to>
    <xdr:cxnSp macro="">
      <xdr:nvCxnSpPr>
        <xdr:cNvPr id="527" name="直線コネクタ 526"/>
        <xdr:cNvCxnSpPr/>
      </xdr:nvCxnSpPr>
      <xdr:spPr>
        <a:xfrm flipV="1">
          <a:off x="14592300" y="6654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8" name="フローチャート: 判断 527"/>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15643</xdr:rowOff>
    </xdr:from>
    <xdr:ext cx="378565" cy="259045"/>
    <xdr:sp macro="" textlink="">
      <xdr:nvSpPr>
        <xdr:cNvPr id="529" name="テキスト ボックス 528"/>
        <xdr:cNvSpPr txBox="1"/>
      </xdr:nvSpPr>
      <xdr:spPr>
        <a:xfrm>
          <a:off x="15292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139243</xdr:rowOff>
    </xdr:from>
    <xdr:to>
      <xdr:col>76</xdr:col>
      <xdr:colOff>114300</xdr:colOff>
      <xdr:row>38</xdr:row>
      <xdr:rowOff>139700</xdr:rowOff>
    </xdr:to>
    <xdr:cxnSp macro="">
      <xdr:nvCxnSpPr>
        <xdr:cNvPr id="530" name="直線コネクタ 529"/>
        <xdr:cNvCxnSpPr/>
      </xdr:nvCxnSpPr>
      <xdr:spPr>
        <a:xfrm>
          <a:off x="13703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1" name="フローチャート: 判断 530"/>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168759</xdr:rowOff>
    </xdr:from>
    <xdr:ext cx="378565" cy="259045"/>
    <xdr:sp macro="" textlink="">
      <xdr:nvSpPr>
        <xdr:cNvPr id="532" name="テキスト ボックス 531"/>
        <xdr:cNvSpPr txBox="1"/>
      </xdr:nvSpPr>
      <xdr:spPr>
        <a:xfrm>
          <a:off x="14403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137734</xdr:rowOff>
    </xdr:from>
    <xdr:to>
      <xdr:col>71</xdr:col>
      <xdr:colOff>177800</xdr:colOff>
      <xdr:row>38</xdr:row>
      <xdr:rowOff>139243</xdr:rowOff>
    </xdr:to>
    <xdr:cxnSp macro="">
      <xdr:nvCxnSpPr>
        <xdr:cNvPr id="533" name="直線コネクタ 532"/>
        <xdr:cNvCxnSpPr/>
      </xdr:nvCxnSpPr>
      <xdr:spPr>
        <a:xfrm>
          <a:off x="12814300" y="665283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53330</xdr:rowOff>
    </xdr:from>
    <xdr:to>
      <xdr:col>72</xdr:col>
      <xdr:colOff>38100</xdr:colOff>
      <xdr:row>38</xdr:row>
      <xdr:rowOff>154930</xdr:rowOff>
    </xdr:to>
    <xdr:sp macro="" textlink="">
      <xdr:nvSpPr>
        <xdr:cNvPr id="534" name="フローチャート: 判断 533"/>
        <xdr:cNvSpPr/>
      </xdr:nvSpPr>
      <xdr:spPr>
        <a:xfrm>
          <a:off x="13652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xdr:rowOff>
    </xdr:from>
    <xdr:ext cx="378565" cy="259045"/>
    <xdr:sp macro="" textlink="">
      <xdr:nvSpPr>
        <xdr:cNvPr id="535" name="テキスト ボックス 534"/>
        <xdr:cNvSpPr txBox="1"/>
      </xdr:nvSpPr>
      <xdr:spPr>
        <a:xfrm>
          <a:off x="13514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86202</xdr:rowOff>
    </xdr:from>
    <xdr:to>
      <xdr:col>67</xdr:col>
      <xdr:colOff>101600</xdr:colOff>
      <xdr:row>39</xdr:row>
      <xdr:rowOff>16352</xdr:rowOff>
    </xdr:to>
    <xdr:sp macro="" textlink="">
      <xdr:nvSpPr>
        <xdr:cNvPr id="536" name="フローチャート: 判断 535"/>
        <xdr:cNvSpPr/>
      </xdr:nvSpPr>
      <xdr:spPr>
        <a:xfrm>
          <a:off x="12763500" y="660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32879</xdr:rowOff>
    </xdr:from>
    <xdr:ext cx="313932" cy="259045"/>
    <xdr:sp macro="" textlink="">
      <xdr:nvSpPr>
        <xdr:cNvPr id="537" name="テキスト ボックス 536"/>
        <xdr:cNvSpPr txBox="1"/>
      </xdr:nvSpPr>
      <xdr:spPr>
        <a:xfrm>
          <a:off x="12657333" y="6376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88123</xdr:rowOff>
    </xdr:from>
    <xdr:to>
      <xdr:col>81</xdr:col>
      <xdr:colOff>101600</xdr:colOff>
      <xdr:row>39</xdr:row>
      <xdr:rowOff>18273</xdr:rowOff>
    </xdr:to>
    <xdr:sp macro="" textlink="">
      <xdr:nvSpPr>
        <xdr:cNvPr id="545" name="楕円 544"/>
        <xdr:cNvSpPr/>
      </xdr:nvSpPr>
      <xdr:spPr>
        <a:xfrm>
          <a:off x="15430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9400</xdr:rowOff>
    </xdr:from>
    <xdr:ext cx="313932" cy="259045"/>
    <xdr:sp macro="" textlink="">
      <xdr:nvSpPr>
        <xdr:cNvPr id="546" name="テキスト ボックス 545"/>
        <xdr:cNvSpPr txBox="1"/>
      </xdr:nvSpPr>
      <xdr:spPr>
        <a:xfrm>
          <a:off x="15324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88443</xdr:rowOff>
    </xdr:from>
    <xdr:to>
      <xdr:col>72</xdr:col>
      <xdr:colOff>38100</xdr:colOff>
      <xdr:row>39</xdr:row>
      <xdr:rowOff>18593</xdr:rowOff>
    </xdr:to>
    <xdr:sp macro="" textlink="">
      <xdr:nvSpPr>
        <xdr:cNvPr id="549" name="楕円 548"/>
        <xdr:cNvSpPr/>
      </xdr:nvSpPr>
      <xdr:spPr>
        <a:xfrm>
          <a:off x="13652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9720</xdr:rowOff>
    </xdr:from>
    <xdr:ext cx="313932" cy="259045"/>
    <xdr:sp macro="" textlink="">
      <xdr:nvSpPr>
        <xdr:cNvPr id="550" name="テキスト ボックス 549"/>
        <xdr:cNvSpPr txBox="1"/>
      </xdr:nvSpPr>
      <xdr:spPr>
        <a:xfrm>
          <a:off x="13546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86934</xdr:rowOff>
    </xdr:from>
    <xdr:to>
      <xdr:col>67</xdr:col>
      <xdr:colOff>101600</xdr:colOff>
      <xdr:row>39</xdr:row>
      <xdr:rowOff>17084</xdr:rowOff>
    </xdr:to>
    <xdr:sp macro="" textlink="">
      <xdr:nvSpPr>
        <xdr:cNvPr id="551" name="楕円 550"/>
        <xdr:cNvSpPr/>
      </xdr:nvSpPr>
      <xdr:spPr>
        <a:xfrm>
          <a:off x="12763500" y="66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8211</xdr:rowOff>
    </xdr:from>
    <xdr:ext cx="313932" cy="259045"/>
    <xdr:sp macro="" textlink="">
      <xdr:nvSpPr>
        <xdr:cNvPr id="552" name="テキスト ボックス 551"/>
        <xdr:cNvSpPr txBox="1"/>
      </xdr:nvSpPr>
      <xdr:spPr>
        <a:xfrm>
          <a:off x="12657333" y="6694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24" name="直線コネクタ 623"/>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25" name="公債費最小値テキスト"/>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26" name="直線コネクタ 625"/>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27" name="公債費最大値テキスト"/>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28" name="直線コネクタ 627"/>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134579</xdr:rowOff>
    </xdr:from>
    <xdr:to>
      <xdr:col>85</xdr:col>
      <xdr:colOff>127000</xdr:colOff>
      <xdr:row>77</xdr:row>
      <xdr:rowOff>139198</xdr:rowOff>
    </xdr:to>
    <xdr:cxnSp macro="">
      <xdr:nvCxnSpPr>
        <xdr:cNvPr id="629" name="直線コネクタ 628"/>
        <xdr:cNvCxnSpPr/>
      </xdr:nvCxnSpPr>
      <xdr:spPr>
        <a:xfrm>
          <a:off x="15481300" y="13336229"/>
          <a:ext cx="8382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82676</xdr:rowOff>
    </xdr:from>
    <xdr:ext cx="534377" cy="259045"/>
    <xdr:sp macro="" textlink="">
      <xdr:nvSpPr>
        <xdr:cNvPr id="630" name="公債費平均値テキスト"/>
        <xdr:cNvSpPr txBox="1"/>
      </xdr:nvSpPr>
      <xdr:spPr>
        <a:xfrm>
          <a:off x="16370300" y="12941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31" name="フローチャート: 判断 630"/>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111491</xdr:rowOff>
    </xdr:from>
    <xdr:to>
      <xdr:col>81</xdr:col>
      <xdr:colOff>50800</xdr:colOff>
      <xdr:row>77</xdr:row>
      <xdr:rowOff>134579</xdr:rowOff>
    </xdr:to>
    <xdr:cxnSp macro="">
      <xdr:nvCxnSpPr>
        <xdr:cNvPr id="632" name="直線コネクタ 631"/>
        <xdr:cNvCxnSpPr/>
      </xdr:nvCxnSpPr>
      <xdr:spPr>
        <a:xfrm>
          <a:off x="14592300" y="13313141"/>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33" name="フローチャート: 判断 632"/>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155912</xdr:rowOff>
    </xdr:from>
    <xdr:ext cx="534377" cy="259045"/>
    <xdr:sp macro="" textlink="">
      <xdr:nvSpPr>
        <xdr:cNvPr id="634" name="テキスト ボックス 633"/>
        <xdr:cNvSpPr txBox="1"/>
      </xdr:nvSpPr>
      <xdr:spPr>
        <a:xfrm>
          <a:off x="15214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76104</xdr:rowOff>
    </xdr:from>
    <xdr:to>
      <xdr:col>76</xdr:col>
      <xdr:colOff>114300</xdr:colOff>
      <xdr:row>77</xdr:row>
      <xdr:rowOff>111491</xdr:rowOff>
    </xdr:to>
    <xdr:cxnSp macro="">
      <xdr:nvCxnSpPr>
        <xdr:cNvPr id="635" name="直線コネクタ 634"/>
        <xdr:cNvCxnSpPr/>
      </xdr:nvCxnSpPr>
      <xdr:spPr>
        <a:xfrm>
          <a:off x="13703300" y="13277754"/>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36" name="フローチャート: 判断 635"/>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157718</xdr:rowOff>
    </xdr:from>
    <xdr:ext cx="534377" cy="259045"/>
    <xdr:sp macro="" textlink="">
      <xdr:nvSpPr>
        <xdr:cNvPr id="637" name="テキスト ボックス 636"/>
        <xdr:cNvSpPr txBox="1"/>
      </xdr:nvSpPr>
      <xdr:spPr>
        <a:xfrm>
          <a:off x="14325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7409</xdr:rowOff>
    </xdr:from>
    <xdr:to>
      <xdr:col>71</xdr:col>
      <xdr:colOff>177800</xdr:colOff>
      <xdr:row>77</xdr:row>
      <xdr:rowOff>76104</xdr:rowOff>
    </xdr:to>
    <xdr:cxnSp macro="">
      <xdr:nvCxnSpPr>
        <xdr:cNvPr id="638" name="直線コネクタ 637"/>
        <xdr:cNvCxnSpPr/>
      </xdr:nvCxnSpPr>
      <xdr:spPr>
        <a:xfrm>
          <a:off x="12814300" y="13209059"/>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64486</xdr:rowOff>
    </xdr:from>
    <xdr:to>
      <xdr:col>72</xdr:col>
      <xdr:colOff>38100</xdr:colOff>
      <xdr:row>76</xdr:row>
      <xdr:rowOff>166086</xdr:rowOff>
    </xdr:to>
    <xdr:sp macro="" textlink="">
      <xdr:nvSpPr>
        <xdr:cNvPr id="639" name="フローチャート: 判断 638"/>
        <xdr:cNvSpPr/>
      </xdr:nvSpPr>
      <xdr:spPr>
        <a:xfrm>
          <a:off x="13652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11162</xdr:rowOff>
    </xdr:from>
    <xdr:ext cx="534377" cy="259045"/>
    <xdr:sp macro="" textlink="">
      <xdr:nvSpPr>
        <xdr:cNvPr id="640" name="テキスト ボックス 639"/>
        <xdr:cNvSpPr txBox="1"/>
      </xdr:nvSpPr>
      <xdr:spPr>
        <a:xfrm>
          <a:off x="13436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51615</xdr:rowOff>
    </xdr:from>
    <xdr:to>
      <xdr:col>67</xdr:col>
      <xdr:colOff>101600</xdr:colOff>
      <xdr:row>77</xdr:row>
      <xdr:rowOff>153215</xdr:rowOff>
    </xdr:to>
    <xdr:sp macro="" textlink="">
      <xdr:nvSpPr>
        <xdr:cNvPr id="641" name="フローチャート: 判断 640"/>
        <xdr:cNvSpPr/>
      </xdr:nvSpPr>
      <xdr:spPr>
        <a:xfrm>
          <a:off x="12763500" y="1325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144342</xdr:rowOff>
    </xdr:from>
    <xdr:ext cx="534377" cy="259045"/>
    <xdr:sp macro="" textlink="">
      <xdr:nvSpPr>
        <xdr:cNvPr id="642" name="テキスト ボックス 641"/>
        <xdr:cNvSpPr txBox="1"/>
      </xdr:nvSpPr>
      <xdr:spPr>
        <a:xfrm>
          <a:off x="12547111" y="1334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88398</xdr:rowOff>
    </xdr:from>
    <xdr:to>
      <xdr:col>85</xdr:col>
      <xdr:colOff>177800</xdr:colOff>
      <xdr:row>78</xdr:row>
      <xdr:rowOff>18548</xdr:rowOff>
    </xdr:to>
    <xdr:sp macro="" textlink="">
      <xdr:nvSpPr>
        <xdr:cNvPr id="648" name="楕円 647"/>
        <xdr:cNvSpPr/>
      </xdr:nvSpPr>
      <xdr:spPr>
        <a:xfrm>
          <a:off x="16268700" y="132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66825</xdr:rowOff>
    </xdr:from>
    <xdr:ext cx="534377" cy="259045"/>
    <xdr:sp macro="" textlink="">
      <xdr:nvSpPr>
        <xdr:cNvPr id="649" name="公債費該当値テキスト"/>
        <xdr:cNvSpPr txBox="1"/>
      </xdr:nvSpPr>
      <xdr:spPr>
        <a:xfrm>
          <a:off x="16370300" y="132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83779</xdr:rowOff>
    </xdr:from>
    <xdr:to>
      <xdr:col>81</xdr:col>
      <xdr:colOff>101600</xdr:colOff>
      <xdr:row>78</xdr:row>
      <xdr:rowOff>13929</xdr:rowOff>
    </xdr:to>
    <xdr:sp macro="" textlink="">
      <xdr:nvSpPr>
        <xdr:cNvPr id="650" name="楕円 649"/>
        <xdr:cNvSpPr/>
      </xdr:nvSpPr>
      <xdr:spPr>
        <a:xfrm>
          <a:off x="15430500" y="132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5056</xdr:rowOff>
    </xdr:from>
    <xdr:ext cx="534377" cy="259045"/>
    <xdr:sp macro="" textlink="">
      <xdr:nvSpPr>
        <xdr:cNvPr id="651" name="テキスト ボックス 650"/>
        <xdr:cNvSpPr txBox="1"/>
      </xdr:nvSpPr>
      <xdr:spPr>
        <a:xfrm>
          <a:off x="15214111" y="1337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60691</xdr:rowOff>
    </xdr:from>
    <xdr:to>
      <xdr:col>76</xdr:col>
      <xdr:colOff>165100</xdr:colOff>
      <xdr:row>77</xdr:row>
      <xdr:rowOff>162291</xdr:rowOff>
    </xdr:to>
    <xdr:sp macro="" textlink="">
      <xdr:nvSpPr>
        <xdr:cNvPr id="652" name="楕円 651"/>
        <xdr:cNvSpPr/>
      </xdr:nvSpPr>
      <xdr:spPr>
        <a:xfrm>
          <a:off x="14541500" y="132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153418</xdr:rowOff>
    </xdr:from>
    <xdr:ext cx="534377" cy="259045"/>
    <xdr:sp macro="" textlink="">
      <xdr:nvSpPr>
        <xdr:cNvPr id="653" name="テキスト ボックス 652"/>
        <xdr:cNvSpPr txBox="1"/>
      </xdr:nvSpPr>
      <xdr:spPr>
        <a:xfrm>
          <a:off x="14325111" y="1335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25304</xdr:rowOff>
    </xdr:from>
    <xdr:to>
      <xdr:col>72</xdr:col>
      <xdr:colOff>38100</xdr:colOff>
      <xdr:row>77</xdr:row>
      <xdr:rowOff>126904</xdr:rowOff>
    </xdr:to>
    <xdr:sp macro="" textlink="">
      <xdr:nvSpPr>
        <xdr:cNvPr id="654" name="楕円 653"/>
        <xdr:cNvSpPr/>
      </xdr:nvSpPr>
      <xdr:spPr>
        <a:xfrm>
          <a:off x="13652500" y="132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118031</xdr:rowOff>
    </xdr:from>
    <xdr:ext cx="534377" cy="259045"/>
    <xdr:sp macro="" textlink="">
      <xdr:nvSpPr>
        <xdr:cNvPr id="655" name="テキスト ボックス 654"/>
        <xdr:cNvSpPr txBox="1"/>
      </xdr:nvSpPr>
      <xdr:spPr>
        <a:xfrm>
          <a:off x="13436111" y="1331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128059</xdr:rowOff>
    </xdr:from>
    <xdr:to>
      <xdr:col>67</xdr:col>
      <xdr:colOff>101600</xdr:colOff>
      <xdr:row>77</xdr:row>
      <xdr:rowOff>58209</xdr:rowOff>
    </xdr:to>
    <xdr:sp macro="" textlink="">
      <xdr:nvSpPr>
        <xdr:cNvPr id="656" name="楕円 655"/>
        <xdr:cNvSpPr/>
      </xdr:nvSpPr>
      <xdr:spPr>
        <a:xfrm>
          <a:off x="12763500" y="131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74736</xdr:rowOff>
    </xdr:from>
    <xdr:ext cx="534377" cy="259045"/>
    <xdr:sp macro="" textlink="">
      <xdr:nvSpPr>
        <xdr:cNvPr id="657" name="テキスト ボックス 656"/>
        <xdr:cNvSpPr txBox="1"/>
      </xdr:nvSpPr>
      <xdr:spPr>
        <a:xfrm>
          <a:off x="12547111" y="129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58319</xdr:rowOff>
    </xdr:from>
    <xdr:to>
      <xdr:col>85</xdr:col>
      <xdr:colOff>126364</xdr:colOff>
      <xdr:row>99</xdr:row>
      <xdr:rowOff>40487</xdr:rowOff>
    </xdr:to>
    <xdr:cxnSp macro="">
      <xdr:nvCxnSpPr>
        <xdr:cNvPr id="681" name="直線コネクタ 680"/>
        <xdr:cNvCxnSpPr/>
      </xdr:nvCxnSpPr>
      <xdr:spPr>
        <a:xfrm flipV="1">
          <a:off x="16317595" y="15831719"/>
          <a:ext cx="1269" cy="1182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44314</xdr:rowOff>
    </xdr:from>
    <xdr:ext cx="313932" cy="259045"/>
    <xdr:sp macro="" textlink="">
      <xdr:nvSpPr>
        <xdr:cNvPr id="682" name="積立金最小値テキスト"/>
        <xdr:cNvSpPr txBox="1"/>
      </xdr:nvSpPr>
      <xdr:spPr>
        <a:xfrm>
          <a:off x="16370300" y="170178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40487</xdr:rowOff>
    </xdr:from>
    <xdr:to>
      <xdr:col>86</xdr:col>
      <xdr:colOff>25400</xdr:colOff>
      <xdr:row>99</xdr:row>
      <xdr:rowOff>40487</xdr:rowOff>
    </xdr:to>
    <xdr:cxnSp macro="">
      <xdr:nvCxnSpPr>
        <xdr:cNvPr id="683" name="直線コネクタ 682"/>
        <xdr:cNvCxnSpPr/>
      </xdr:nvCxnSpPr>
      <xdr:spPr>
        <a:xfrm>
          <a:off x="16230600" y="1701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4996</xdr:rowOff>
    </xdr:from>
    <xdr:ext cx="534377" cy="259045"/>
    <xdr:sp macro="" textlink="">
      <xdr:nvSpPr>
        <xdr:cNvPr id="684" name="積立金最大値テキスト"/>
        <xdr:cNvSpPr txBox="1"/>
      </xdr:nvSpPr>
      <xdr:spPr>
        <a:xfrm>
          <a:off x="16370300" y="1560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58319</xdr:rowOff>
    </xdr:from>
    <xdr:to>
      <xdr:col>86</xdr:col>
      <xdr:colOff>25400</xdr:colOff>
      <xdr:row>92</xdr:row>
      <xdr:rowOff>58319</xdr:rowOff>
    </xdr:to>
    <xdr:cxnSp macro="">
      <xdr:nvCxnSpPr>
        <xdr:cNvPr id="685" name="直線コネクタ 684"/>
        <xdr:cNvCxnSpPr/>
      </xdr:nvCxnSpPr>
      <xdr:spPr>
        <a:xfrm>
          <a:off x="16230600" y="1583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84379</xdr:rowOff>
    </xdr:from>
    <xdr:to>
      <xdr:col>85</xdr:col>
      <xdr:colOff>127000</xdr:colOff>
      <xdr:row>93</xdr:row>
      <xdr:rowOff>36754</xdr:rowOff>
    </xdr:to>
    <xdr:cxnSp macro="">
      <xdr:nvCxnSpPr>
        <xdr:cNvPr id="686" name="直線コネクタ 685"/>
        <xdr:cNvCxnSpPr/>
      </xdr:nvCxnSpPr>
      <xdr:spPr>
        <a:xfrm flipV="1">
          <a:off x="15481300" y="15857779"/>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19093</xdr:rowOff>
    </xdr:from>
    <xdr:ext cx="469744" cy="259045"/>
    <xdr:sp macro="" textlink="">
      <xdr:nvSpPr>
        <xdr:cNvPr id="687" name="積立金平均値テキスト"/>
        <xdr:cNvSpPr txBox="1"/>
      </xdr:nvSpPr>
      <xdr:spPr>
        <a:xfrm>
          <a:off x="16370300" y="16478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40666</xdr:rowOff>
    </xdr:from>
    <xdr:to>
      <xdr:col>85</xdr:col>
      <xdr:colOff>177800</xdr:colOff>
      <xdr:row>96</xdr:row>
      <xdr:rowOff>142266</xdr:rowOff>
    </xdr:to>
    <xdr:sp macro="" textlink="">
      <xdr:nvSpPr>
        <xdr:cNvPr id="688" name="フローチャート: 判断 687"/>
        <xdr:cNvSpPr/>
      </xdr:nvSpPr>
      <xdr:spPr>
        <a:xfrm>
          <a:off x="16268700" y="1649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19608</xdr:rowOff>
    </xdr:from>
    <xdr:to>
      <xdr:col>81</xdr:col>
      <xdr:colOff>50800</xdr:colOff>
      <xdr:row>93</xdr:row>
      <xdr:rowOff>36754</xdr:rowOff>
    </xdr:to>
    <xdr:cxnSp macro="">
      <xdr:nvCxnSpPr>
        <xdr:cNvPr id="689" name="直線コネクタ 688"/>
        <xdr:cNvCxnSpPr/>
      </xdr:nvCxnSpPr>
      <xdr:spPr>
        <a:xfrm>
          <a:off x="14592300" y="15964458"/>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57886</xdr:rowOff>
    </xdr:from>
    <xdr:to>
      <xdr:col>81</xdr:col>
      <xdr:colOff>101600</xdr:colOff>
      <xdr:row>96</xdr:row>
      <xdr:rowOff>159486</xdr:rowOff>
    </xdr:to>
    <xdr:sp macro="" textlink="">
      <xdr:nvSpPr>
        <xdr:cNvPr id="690" name="フローチャート: 判断 689"/>
        <xdr:cNvSpPr/>
      </xdr:nvSpPr>
      <xdr:spPr>
        <a:xfrm>
          <a:off x="15430500" y="1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150613</xdr:rowOff>
    </xdr:from>
    <xdr:ext cx="469744" cy="259045"/>
    <xdr:sp macro="" textlink="">
      <xdr:nvSpPr>
        <xdr:cNvPr id="691" name="テキスト ボックス 690"/>
        <xdr:cNvSpPr txBox="1"/>
      </xdr:nvSpPr>
      <xdr:spPr>
        <a:xfrm>
          <a:off x="15246428" y="1660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66700</xdr:rowOff>
    </xdr:from>
    <xdr:to>
      <xdr:col>76</xdr:col>
      <xdr:colOff>114300</xdr:colOff>
      <xdr:row>93</xdr:row>
      <xdr:rowOff>19608</xdr:rowOff>
    </xdr:to>
    <xdr:cxnSp macro="">
      <xdr:nvCxnSpPr>
        <xdr:cNvPr id="692" name="直線コネクタ 691"/>
        <xdr:cNvCxnSpPr/>
      </xdr:nvCxnSpPr>
      <xdr:spPr>
        <a:xfrm>
          <a:off x="13703300" y="15497200"/>
          <a:ext cx="889000" cy="4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48513</xdr:rowOff>
    </xdr:from>
    <xdr:to>
      <xdr:col>76</xdr:col>
      <xdr:colOff>165100</xdr:colOff>
      <xdr:row>96</xdr:row>
      <xdr:rowOff>150113</xdr:rowOff>
    </xdr:to>
    <xdr:sp macro="" textlink="">
      <xdr:nvSpPr>
        <xdr:cNvPr id="693" name="フローチャート: 判断 692"/>
        <xdr:cNvSpPr/>
      </xdr:nvSpPr>
      <xdr:spPr>
        <a:xfrm>
          <a:off x="14541500" y="1650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141240</xdr:rowOff>
    </xdr:from>
    <xdr:ext cx="469744" cy="259045"/>
    <xdr:sp macro="" textlink="">
      <xdr:nvSpPr>
        <xdr:cNvPr id="694" name="テキスト ボックス 693"/>
        <xdr:cNvSpPr txBox="1"/>
      </xdr:nvSpPr>
      <xdr:spPr>
        <a:xfrm>
          <a:off x="14357428" y="1660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66700</xdr:rowOff>
    </xdr:from>
    <xdr:to>
      <xdr:col>71</xdr:col>
      <xdr:colOff>177800</xdr:colOff>
      <xdr:row>93</xdr:row>
      <xdr:rowOff>166751</xdr:rowOff>
    </xdr:to>
    <xdr:cxnSp macro="">
      <xdr:nvCxnSpPr>
        <xdr:cNvPr id="695" name="直線コネクタ 694"/>
        <xdr:cNvCxnSpPr/>
      </xdr:nvCxnSpPr>
      <xdr:spPr>
        <a:xfrm flipV="1">
          <a:off x="12814300" y="15497200"/>
          <a:ext cx="889000" cy="6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72289</xdr:rowOff>
    </xdr:from>
    <xdr:to>
      <xdr:col>72</xdr:col>
      <xdr:colOff>38100</xdr:colOff>
      <xdr:row>95</xdr:row>
      <xdr:rowOff>2439</xdr:rowOff>
    </xdr:to>
    <xdr:sp macro="" textlink="">
      <xdr:nvSpPr>
        <xdr:cNvPr id="696" name="フローチャート: 判断 695"/>
        <xdr:cNvSpPr/>
      </xdr:nvSpPr>
      <xdr:spPr>
        <a:xfrm>
          <a:off x="13652500" y="1618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165016</xdr:rowOff>
    </xdr:from>
    <xdr:ext cx="534377" cy="259045"/>
    <xdr:sp macro="" textlink="">
      <xdr:nvSpPr>
        <xdr:cNvPr id="697" name="テキスト ボックス 696"/>
        <xdr:cNvSpPr txBox="1"/>
      </xdr:nvSpPr>
      <xdr:spPr>
        <a:xfrm>
          <a:off x="13436111" y="162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114046</xdr:rowOff>
    </xdr:from>
    <xdr:to>
      <xdr:col>67</xdr:col>
      <xdr:colOff>101600</xdr:colOff>
      <xdr:row>96</xdr:row>
      <xdr:rowOff>44196</xdr:rowOff>
    </xdr:to>
    <xdr:sp macro="" textlink="">
      <xdr:nvSpPr>
        <xdr:cNvPr id="698" name="フローチャート: 判断 697"/>
        <xdr:cNvSpPr/>
      </xdr:nvSpPr>
      <xdr:spPr>
        <a:xfrm>
          <a:off x="12763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35323</xdr:rowOff>
    </xdr:from>
    <xdr:ext cx="469744" cy="259045"/>
    <xdr:sp macro="" textlink="">
      <xdr:nvSpPr>
        <xdr:cNvPr id="699" name="テキスト ボックス 698"/>
        <xdr:cNvSpPr txBox="1"/>
      </xdr:nvSpPr>
      <xdr:spPr>
        <a:xfrm>
          <a:off x="12579428" y="164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33579</xdr:rowOff>
    </xdr:from>
    <xdr:to>
      <xdr:col>85</xdr:col>
      <xdr:colOff>177800</xdr:colOff>
      <xdr:row>92</xdr:row>
      <xdr:rowOff>135179</xdr:rowOff>
    </xdr:to>
    <xdr:sp macro="" textlink="">
      <xdr:nvSpPr>
        <xdr:cNvPr id="705" name="楕円 704"/>
        <xdr:cNvSpPr/>
      </xdr:nvSpPr>
      <xdr:spPr>
        <a:xfrm>
          <a:off x="16268700" y="1580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131996</xdr:rowOff>
    </xdr:from>
    <xdr:ext cx="534377" cy="259045"/>
    <xdr:sp macro="" textlink="">
      <xdr:nvSpPr>
        <xdr:cNvPr id="706" name="積立金該当値テキスト"/>
        <xdr:cNvSpPr txBox="1"/>
      </xdr:nvSpPr>
      <xdr:spPr>
        <a:xfrm>
          <a:off x="16370300" y="1573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157404</xdr:rowOff>
    </xdr:from>
    <xdr:to>
      <xdr:col>81</xdr:col>
      <xdr:colOff>101600</xdr:colOff>
      <xdr:row>93</xdr:row>
      <xdr:rowOff>87554</xdr:rowOff>
    </xdr:to>
    <xdr:sp macro="" textlink="">
      <xdr:nvSpPr>
        <xdr:cNvPr id="707" name="楕円 706"/>
        <xdr:cNvSpPr/>
      </xdr:nvSpPr>
      <xdr:spPr>
        <a:xfrm>
          <a:off x="15430500" y="1593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104081</xdr:rowOff>
    </xdr:from>
    <xdr:ext cx="534377" cy="259045"/>
    <xdr:sp macro="" textlink="">
      <xdr:nvSpPr>
        <xdr:cNvPr id="708" name="テキスト ボックス 707"/>
        <xdr:cNvSpPr txBox="1"/>
      </xdr:nvSpPr>
      <xdr:spPr>
        <a:xfrm>
          <a:off x="15214111" y="157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140258</xdr:rowOff>
    </xdr:from>
    <xdr:to>
      <xdr:col>76</xdr:col>
      <xdr:colOff>165100</xdr:colOff>
      <xdr:row>93</xdr:row>
      <xdr:rowOff>70408</xdr:rowOff>
    </xdr:to>
    <xdr:sp macro="" textlink="">
      <xdr:nvSpPr>
        <xdr:cNvPr id="709" name="楕円 708"/>
        <xdr:cNvSpPr/>
      </xdr:nvSpPr>
      <xdr:spPr>
        <a:xfrm>
          <a:off x="14541500" y="159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86935</xdr:rowOff>
    </xdr:from>
    <xdr:ext cx="534377" cy="259045"/>
    <xdr:sp macro="" textlink="">
      <xdr:nvSpPr>
        <xdr:cNvPr id="710" name="テキスト ボックス 709"/>
        <xdr:cNvSpPr txBox="1"/>
      </xdr:nvSpPr>
      <xdr:spPr>
        <a:xfrm>
          <a:off x="14325111" y="156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15900</xdr:rowOff>
    </xdr:from>
    <xdr:to>
      <xdr:col>72</xdr:col>
      <xdr:colOff>38100</xdr:colOff>
      <xdr:row>90</xdr:row>
      <xdr:rowOff>117500</xdr:rowOff>
    </xdr:to>
    <xdr:sp macro="" textlink="">
      <xdr:nvSpPr>
        <xdr:cNvPr id="711" name="楕円 710"/>
        <xdr:cNvSpPr/>
      </xdr:nvSpPr>
      <xdr:spPr>
        <a:xfrm>
          <a:off x="13652500" y="154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134027</xdr:rowOff>
    </xdr:from>
    <xdr:ext cx="534377" cy="259045"/>
    <xdr:sp macro="" textlink="">
      <xdr:nvSpPr>
        <xdr:cNvPr id="712" name="テキスト ボックス 711"/>
        <xdr:cNvSpPr txBox="1"/>
      </xdr:nvSpPr>
      <xdr:spPr>
        <a:xfrm>
          <a:off x="13436111" y="152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115951</xdr:rowOff>
    </xdr:from>
    <xdr:to>
      <xdr:col>67</xdr:col>
      <xdr:colOff>101600</xdr:colOff>
      <xdr:row>94</xdr:row>
      <xdr:rowOff>46101</xdr:rowOff>
    </xdr:to>
    <xdr:sp macro="" textlink="">
      <xdr:nvSpPr>
        <xdr:cNvPr id="713" name="楕円 712"/>
        <xdr:cNvSpPr/>
      </xdr:nvSpPr>
      <xdr:spPr>
        <a:xfrm>
          <a:off x="12763500" y="160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62628</xdr:rowOff>
    </xdr:from>
    <xdr:ext cx="534377" cy="259045"/>
    <xdr:sp macro="" textlink="">
      <xdr:nvSpPr>
        <xdr:cNvPr id="714" name="テキスト ボックス 713"/>
        <xdr:cNvSpPr txBox="1"/>
      </xdr:nvSpPr>
      <xdr:spPr>
        <a:xfrm>
          <a:off x="12547111" y="1583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6" name="直線コネクタ 735"/>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9"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40" name="直線コネクタ 739"/>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69258</xdr:rowOff>
    </xdr:from>
    <xdr:ext cx="469744" cy="259045"/>
    <xdr:sp macro="" textlink="">
      <xdr:nvSpPr>
        <xdr:cNvPr id="742" name="投資及び出資金平均値テキスト"/>
        <xdr:cNvSpPr txBox="1"/>
      </xdr:nvSpPr>
      <xdr:spPr>
        <a:xfrm>
          <a:off x="22212300" y="6070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3" name="フローチャート: 判断 742"/>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5" name="フローチャート: 判断 744"/>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25747</xdr:rowOff>
    </xdr:from>
    <xdr:ext cx="469744" cy="259045"/>
    <xdr:sp macro="" textlink="">
      <xdr:nvSpPr>
        <xdr:cNvPr id="746" name="テキスト ボックス 745"/>
        <xdr:cNvSpPr txBox="1"/>
      </xdr:nvSpPr>
      <xdr:spPr>
        <a:xfrm>
          <a:off x="21088428" y="60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8" name="フローチャート: 判断 747"/>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52036</xdr:rowOff>
    </xdr:from>
    <xdr:ext cx="469744" cy="259045"/>
    <xdr:sp macro="" textlink="">
      <xdr:nvSpPr>
        <xdr:cNvPr id="749" name="テキスト ボックス 748"/>
        <xdr:cNvSpPr txBox="1"/>
      </xdr:nvSpPr>
      <xdr:spPr>
        <a:xfrm>
          <a:off x="2019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153822</xdr:rowOff>
    </xdr:from>
    <xdr:to>
      <xdr:col>102</xdr:col>
      <xdr:colOff>165100</xdr:colOff>
      <xdr:row>37</xdr:row>
      <xdr:rowOff>83972</xdr:rowOff>
    </xdr:to>
    <xdr:sp macro="" textlink="">
      <xdr:nvSpPr>
        <xdr:cNvPr id="751" name="フローチャート: 判断 750"/>
        <xdr:cNvSpPr/>
      </xdr:nvSpPr>
      <xdr:spPr>
        <a:xfrm>
          <a:off x="19494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100499</xdr:rowOff>
    </xdr:from>
    <xdr:ext cx="469744" cy="259045"/>
    <xdr:sp macro="" textlink="">
      <xdr:nvSpPr>
        <xdr:cNvPr id="752" name="テキスト ボックス 751"/>
        <xdr:cNvSpPr txBox="1"/>
      </xdr:nvSpPr>
      <xdr:spPr>
        <a:xfrm>
          <a:off x="19310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90272</xdr:rowOff>
    </xdr:from>
    <xdr:to>
      <xdr:col>98</xdr:col>
      <xdr:colOff>38100</xdr:colOff>
      <xdr:row>36</xdr:row>
      <xdr:rowOff>20422</xdr:rowOff>
    </xdr:to>
    <xdr:sp macro="" textlink="">
      <xdr:nvSpPr>
        <xdr:cNvPr id="753" name="フローチャート: 判断 752"/>
        <xdr:cNvSpPr/>
      </xdr:nvSpPr>
      <xdr:spPr>
        <a:xfrm>
          <a:off x="18605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36949</xdr:rowOff>
    </xdr:from>
    <xdr:ext cx="469744" cy="259045"/>
    <xdr:sp macro="" textlink="">
      <xdr:nvSpPr>
        <xdr:cNvPr id="754" name="テキスト ボックス 753"/>
        <xdr:cNvSpPr txBox="1"/>
      </xdr:nvSpPr>
      <xdr:spPr>
        <a:xfrm>
          <a:off x="18421428"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3" name="直線コネクタ 792"/>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4"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5" name="直線コネクタ 794"/>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6"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7" name="直線コネクタ 796"/>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32182</xdr:rowOff>
    </xdr:from>
    <xdr:to>
      <xdr:col>116</xdr:col>
      <xdr:colOff>63500</xdr:colOff>
      <xdr:row>58</xdr:row>
      <xdr:rowOff>32296</xdr:rowOff>
    </xdr:to>
    <xdr:cxnSp macro="">
      <xdr:nvCxnSpPr>
        <xdr:cNvPr id="798" name="直線コネクタ 797"/>
        <xdr:cNvCxnSpPr/>
      </xdr:nvCxnSpPr>
      <xdr:spPr>
        <a:xfrm flipV="1">
          <a:off x="21323300" y="9976282"/>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799" name="貸付金平均値テキスト"/>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800" name="フローチャート: 判断 799"/>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32296</xdr:rowOff>
    </xdr:from>
    <xdr:to>
      <xdr:col>111</xdr:col>
      <xdr:colOff>177800</xdr:colOff>
      <xdr:row>58</xdr:row>
      <xdr:rowOff>32448</xdr:rowOff>
    </xdr:to>
    <xdr:cxnSp macro="">
      <xdr:nvCxnSpPr>
        <xdr:cNvPr id="801" name="直線コネクタ 800"/>
        <xdr:cNvCxnSpPr/>
      </xdr:nvCxnSpPr>
      <xdr:spPr>
        <a:xfrm flipV="1">
          <a:off x="20434300" y="997639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802" name="フローチャート: 判断 801"/>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75354</xdr:rowOff>
    </xdr:from>
    <xdr:ext cx="469744" cy="259045"/>
    <xdr:sp macro="" textlink="">
      <xdr:nvSpPr>
        <xdr:cNvPr id="803" name="テキスト ボックス 802"/>
        <xdr:cNvSpPr txBox="1"/>
      </xdr:nvSpPr>
      <xdr:spPr>
        <a:xfrm>
          <a:off x="21088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31915</xdr:rowOff>
    </xdr:from>
    <xdr:to>
      <xdr:col>107</xdr:col>
      <xdr:colOff>50800</xdr:colOff>
      <xdr:row>58</xdr:row>
      <xdr:rowOff>32448</xdr:rowOff>
    </xdr:to>
    <xdr:cxnSp macro="">
      <xdr:nvCxnSpPr>
        <xdr:cNvPr id="804" name="直線コネクタ 803"/>
        <xdr:cNvCxnSpPr/>
      </xdr:nvCxnSpPr>
      <xdr:spPr>
        <a:xfrm>
          <a:off x="19545300" y="997601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5" name="フローチャート: 判断 804"/>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53789</xdr:rowOff>
    </xdr:from>
    <xdr:ext cx="534377" cy="259045"/>
    <xdr:sp macro="" textlink="">
      <xdr:nvSpPr>
        <xdr:cNvPr id="806" name="テキスト ボックス 805"/>
        <xdr:cNvSpPr txBox="1"/>
      </xdr:nvSpPr>
      <xdr:spPr>
        <a:xfrm>
          <a:off x="20167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31915</xdr:rowOff>
    </xdr:from>
    <xdr:to>
      <xdr:col>102</xdr:col>
      <xdr:colOff>114300</xdr:colOff>
      <xdr:row>58</xdr:row>
      <xdr:rowOff>33325</xdr:rowOff>
    </xdr:to>
    <xdr:cxnSp macro="">
      <xdr:nvCxnSpPr>
        <xdr:cNvPr id="807" name="直線コネクタ 806"/>
        <xdr:cNvCxnSpPr/>
      </xdr:nvCxnSpPr>
      <xdr:spPr>
        <a:xfrm flipV="1">
          <a:off x="18656300" y="997601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36588</xdr:rowOff>
    </xdr:from>
    <xdr:to>
      <xdr:col>102</xdr:col>
      <xdr:colOff>165100</xdr:colOff>
      <xdr:row>56</xdr:row>
      <xdr:rowOff>138188</xdr:rowOff>
    </xdr:to>
    <xdr:sp macro="" textlink="">
      <xdr:nvSpPr>
        <xdr:cNvPr id="808" name="フローチャート: 判断 807"/>
        <xdr:cNvSpPr/>
      </xdr:nvSpPr>
      <xdr:spPr>
        <a:xfrm>
          <a:off x="19494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154715</xdr:rowOff>
    </xdr:from>
    <xdr:ext cx="534377" cy="259045"/>
    <xdr:sp macro="" textlink="">
      <xdr:nvSpPr>
        <xdr:cNvPr id="809" name="テキスト ボックス 808"/>
        <xdr:cNvSpPr txBox="1"/>
      </xdr:nvSpPr>
      <xdr:spPr>
        <a:xfrm>
          <a:off x="19278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103416</xdr:rowOff>
    </xdr:from>
    <xdr:to>
      <xdr:col>98</xdr:col>
      <xdr:colOff>38100</xdr:colOff>
      <xdr:row>58</xdr:row>
      <xdr:rowOff>33566</xdr:rowOff>
    </xdr:to>
    <xdr:sp macro="" textlink="">
      <xdr:nvSpPr>
        <xdr:cNvPr id="810" name="フローチャート: 判断 809"/>
        <xdr:cNvSpPr/>
      </xdr:nvSpPr>
      <xdr:spPr>
        <a:xfrm>
          <a:off x="18605500" y="98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50093</xdr:rowOff>
    </xdr:from>
    <xdr:ext cx="469744" cy="259045"/>
    <xdr:sp macro="" textlink="">
      <xdr:nvSpPr>
        <xdr:cNvPr id="811" name="テキスト ボックス 810"/>
        <xdr:cNvSpPr txBox="1"/>
      </xdr:nvSpPr>
      <xdr:spPr>
        <a:xfrm>
          <a:off x="18421428" y="96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152832</xdr:rowOff>
    </xdr:from>
    <xdr:to>
      <xdr:col>116</xdr:col>
      <xdr:colOff>114300</xdr:colOff>
      <xdr:row>58</xdr:row>
      <xdr:rowOff>82982</xdr:rowOff>
    </xdr:to>
    <xdr:sp macro="" textlink="">
      <xdr:nvSpPr>
        <xdr:cNvPr id="817" name="楕円 816"/>
        <xdr:cNvSpPr/>
      </xdr:nvSpPr>
      <xdr:spPr>
        <a:xfrm>
          <a:off x="22110700" y="99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131259</xdr:rowOff>
    </xdr:from>
    <xdr:ext cx="469744" cy="259045"/>
    <xdr:sp macro="" textlink="">
      <xdr:nvSpPr>
        <xdr:cNvPr id="818" name="貸付金該当値テキスト"/>
        <xdr:cNvSpPr txBox="1"/>
      </xdr:nvSpPr>
      <xdr:spPr>
        <a:xfrm>
          <a:off x="22212300" y="990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152946</xdr:rowOff>
    </xdr:from>
    <xdr:to>
      <xdr:col>112</xdr:col>
      <xdr:colOff>38100</xdr:colOff>
      <xdr:row>58</xdr:row>
      <xdr:rowOff>83096</xdr:rowOff>
    </xdr:to>
    <xdr:sp macro="" textlink="">
      <xdr:nvSpPr>
        <xdr:cNvPr id="819" name="楕円 818"/>
        <xdr:cNvSpPr/>
      </xdr:nvSpPr>
      <xdr:spPr>
        <a:xfrm>
          <a:off x="212725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74223</xdr:rowOff>
    </xdr:from>
    <xdr:ext cx="469744" cy="259045"/>
    <xdr:sp macro="" textlink="">
      <xdr:nvSpPr>
        <xdr:cNvPr id="820" name="テキスト ボックス 819"/>
        <xdr:cNvSpPr txBox="1"/>
      </xdr:nvSpPr>
      <xdr:spPr>
        <a:xfrm>
          <a:off x="21088428" y="1001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153098</xdr:rowOff>
    </xdr:from>
    <xdr:to>
      <xdr:col>107</xdr:col>
      <xdr:colOff>101600</xdr:colOff>
      <xdr:row>58</xdr:row>
      <xdr:rowOff>83248</xdr:rowOff>
    </xdr:to>
    <xdr:sp macro="" textlink="">
      <xdr:nvSpPr>
        <xdr:cNvPr id="821" name="楕円 820"/>
        <xdr:cNvSpPr/>
      </xdr:nvSpPr>
      <xdr:spPr>
        <a:xfrm>
          <a:off x="20383500" y="99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74375</xdr:rowOff>
    </xdr:from>
    <xdr:ext cx="469744" cy="259045"/>
    <xdr:sp macro="" textlink="">
      <xdr:nvSpPr>
        <xdr:cNvPr id="822" name="テキスト ボックス 821"/>
        <xdr:cNvSpPr txBox="1"/>
      </xdr:nvSpPr>
      <xdr:spPr>
        <a:xfrm>
          <a:off x="20199428" y="1001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152565</xdr:rowOff>
    </xdr:from>
    <xdr:to>
      <xdr:col>102</xdr:col>
      <xdr:colOff>165100</xdr:colOff>
      <xdr:row>58</xdr:row>
      <xdr:rowOff>82715</xdr:rowOff>
    </xdr:to>
    <xdr:sp macro="" textlink="">
      <xdr:nvSpPr>
        <xdr:cNvPr id="823" name="楕円 822"/>
        <xdr:cNvSpPr/>
      </xdr:nvSpPr>
      <xdr:spPr>
        <a:xfrm>
          <a:off x="19494500" y="99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73842</xdr:rowOff>
    </xdr:from>
    <xdr:ext cx="469744" cy="259045"/>
    <xdr:sp macro="" textlink="">
      <xdr:nvSpPr>
        <xdr:cNvPr id="824" name="テキスト ボックス 823"/>
        <xdr:cNvSpPr txBox="1"/>
      </xdr:nvSpPr>
      <xdr:spPr>
        <a:xfrm>
          <a:off x="19310428" y="1001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153975</xdr:rowOff>
    </xdr:from>
    <xdr:to>
      <xdr:col>98</xdr:col>
      <xdr:colOff>38100</xdr:colOff>
      <xdr:row>58</xdr:row>
      <xdr:rowOff>84125</xdr:rowOff>
    </xdr:to>
    <xdr:sp macro="" textlink="">
      <xdr:nvSpPr>
        <xdr:cNvPr id="825" name="楕円 824"/>
        <xdr:cNvSpPr/>
      </xdr:nvSpPr>
      <xdr:spPr>
        <a:xfrm>
          <a:off x="18605500" y="99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75252</xdr:rowOff>
    </xdr:from>
    <xdr:ext cx="469744" cy="259045"/>
    <xdr:sp macro="" textlink="">
      <xdr:nvSpPr>
        <xdr:cNvPr id="826" name="テキスト ボックス 825"/>
        <xdr:cNvSpPr txBox="1"/>
      </xdr:nvSpPr>
      <xdr:spPr>
        <a:xfrm>
          <a:off x="18421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51" name="直線コネクタ 850"/>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52" name="繰出金最小値テキスト"/>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53" name="直線コネクタ 852"/>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4" name="繰出金最大値テキスト"/>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5" name="直線コネクタ 854"/>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20943</xdr:rowOff>
    </xdr:from>
    <xdr:to>
      <xdr:col>116</xdr:col>
      <xdr:colOff>63500</xdr:colOff>
      <xdr:row>78</xdr:row>
      <xdr:rowOff>98704</xdr:rowOff>
    </xdr:to>
    <xdr:cxnSp macro="">
      <xdr:nvCxnSpPr>
        <xdr:cNvPr id="856" name="直線コネクタ 855"/>
        <xdr:cNvCxnSpPr/>
      </xdr:nvCxnSpPr>
      <xdr:spPr>
        <a:xfrm>
          <a:off x="21323300" y="13394043"/>
          <a:ext cx="838200" cy="7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50817</xdr:rowOff>
    </xdr:from>
    <xdr:ext cx="534377" cy="259045"/>
    <xdr:sp macro="" textlink="">
      <xdr:nvSpPr>
        <xdr:cNvPr id="857" name="繰出金平均値テキスト"/>
        <xdr:cNvSpPr txBox="1"/>
      </xdr:nvSpPr>
      <xdr:spPr>
        <a:xfrm>
          <a:off x="22212300" y="1273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8" name="フローチャート: 判断 857"/>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159131</xdr:rowOff>
    </xdr:from>
    <xdr:to>
      <xdr:col>111</xdr:col>
      <xdr:colOff>177800</xdr:colOff>
      <xdr:row>78</xdr:row>
      <xdr:rowOff>20943</xdr:rowOff>
    </xdr:to>
    <xdr:cxnSp macro="">
      <xdr:nvCxnSpPr>
        <xdr:cNvPr id="859" name="直線コネクタ 858"/>
        <xdr:cNvCxnSpPr/>
      </xdr:nvCxnSpPr>
      <xdr:spPr>
        <a:xfrm>
          <a:off x="20434300" y="13360781"/>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60" name="フローチャート: 判断 859"/>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119054</xdr:rowOff>
    </xdr:from>
    <xdr:ext cx="534377" cy="259045"/>
    <xdr:sp macro="" textlink="">
      <xdr:nvSpPr>
        <xdr:cNvPr id="861" name="テキスト ボックス 860"/>
        <xdr:cNvSpPr txBox="1"/>
      </xdr:nvSpPr>
      <xdr:spPr>
        <a:xfrm>
          <a:off x="21056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130442</xdr:rowOff>
    </xdr:from>
    <xdr:to>
      <xdr:col>107</xdr:col>
      <xdr:colOff>50800</xdr:colOff>
      <xdr:row>77</xdr:row>
      <xdr:rowOff>159131</xdr:rowOff>
    </xdr:to>
    <xdr:cxnSp macro="">
      <xdr:nvCxnSpPr>
        <xdr:cNvPr id="862" name="直線コネクタ 861"/>
        <xdr:cNvCxnSpPr/>
      </xdr:nvCxnSpPr>
      <xdr:spPr>
        <a:xfrm>
          <a:off x="19545300" y="13332092"/>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63" name="フローチャート: 判断 862"/>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111091</xdr:rowOff>
    </xdr:from>
    <xdr:ext cx="534377" cy="259045"/>
    <xdr:sp macro="" textlink="">
      <xdr:nvSpPr>
        <xdr:cNvPr id="864" name="テキスト ボックス 863"/>
        <xdr:cNvSpPr txBox="1"/>
      </xdr:nvSpPr>
      <xdr:spPr>
        <a:xfrm>
          <a:off x="20167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130442</xdr:rowOff>
    </xdr:from>
    <xdr:to>
      <xdr:col>102</xdr:col>
      <xdr:colOff>114300</xdr:colOff>
      <xdr:row>78</xdr:row>
      <xdr:rowOff>96799</xdr:rowOff>
    </xdr:to>
    <xdr:cxnSp macro="">
      <xdr:nvCxnSpPr>
        <xdr:cNvPr id="865" name="直線コネクタ 864"/>
        <xdr:cNvCxnSpPr/>
      </xdr:nvCxnSpPr>
      <xdr:spPr>
        <a:xfrm flipV="1">
          <a:off x="18656300" y="13332092"/>
          <a:ext cx="889000" cy="1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94234</xdr:rowOff>
    </xdr:from>
    <xdr:to>
      <xdr:col>102</xdr:col>
      <xdr:colOff>165100</xdr:colOff>
      <xdr:row>75</xdr:row>
      <xdr:rowOff>24384</xdr:rowOff>
    </xdr:to>
    <xdr:sp macro="" textlink="">
      <xdr:nvSpPr>
        <xdr:cNvPr id="866" name="フローチャート: 判断 865"/>
        <xdr:cNvSpPr/>
      </xdr:nvSpPr>
      <xdr:spPr>
        <a:xfrm>
          <a:off x="19494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40911</xdr:rowOff>
    </xdr:from>
    <xdr:ext cx="534377" cy="259045"/>
    <xdr:sp macro="" textlink="">
      <xdr:nvSpPr>
        <xdr:cNvPr id="867" name="テキスト ボックス 866"/>
        <xdr:cNvSpPr txBox="1"/>
      </xdr:nvSpPr>
      <xdr:spPr>
        <a:xfrm>
          <a:off x="19278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171348</xdr:rowOff>
    </xdr:from>
    <xdr:to>
      <xdr:col>98</xdr:col>
      <xdr:colOff>38100</xdr:colOff>
      <xdr:row>76</xdr:row>
      <xdr:rowOff>101498</xdr:rowOff>
    </xdr:to>
    <xdr:sp macro="" textlink="">
      <xdr:nvSpPr>
        <xdr:cNvPr id="868" name="フローチャート: 判断 867"/>
        <xdr:cNvSpPr/>
      </xdr:nvSpPr>
      <xdr:spPr>
        <a:xfrm>
          <a:off x="18605500" y="130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118025</xdr:rowOff>
    </xdr:from>
    <xdr:ext cx="534377" cy="259045"/>
    <xdr:sp macro="" textlink="">
      <xdr:nvSpPr>
        <xdr:cNvPr id="869" name="テキスト ボックス 868"/>
        <xdr:cNvSpPr txBox="1"/>
      </xdr:nvSpPr>
      <xdr:spPr>
        <a:xfrm>
          <a:off x="18389111" y="128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47904</xdr:rowOff>
    </xdr:from>
    <xdr:to>
      <xdr:col>116</xdr:col>
      <xdr:colOff>114300</xdr:colOff>
      <xdr:row>78</xdr:row>
      <xdr:rowOff>149504</xdr:rowOff>
    </xdr:to>
    <xdr:sp macro="" textlink="">
      <xdr:nvSpPr>
        <xdr:cNvPr id="875" name="楕円 874"/>
        <xdr:cNvSpPr/>
      </xdr:nvSpPr>
      <xdr:spPr>
        <a:xfrm>
          <a:off x="22110700" y="134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134281</xdr:rowOff>
    </xdr:from>
    <xdr:ext cx="534377" cy="259045"/>
    <xdr:sp macro="" textlink="">
      <xdr:nvSpPr>
        <xdr:cNvPr id="876" name="繰出金該当値テキスト"/>
        <xdr:cNvSpPr txBox="1"/>
      </xdr:nvSpPr>
      <xdr:spPr>
        <a:xfrm>
          <a:off x="22212300" y="1333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141593</xdr:rowOff>
    </xdr:from>
    <xdr:to>
      <xdr:col>112</xdr:col>
      <xdr:colOff>38100</xdr:colOff>
      <xdr:row>78</xdr:row>
      <xdr:rowOff>71743</xdr:rowOff>
    </xdr:to>
    <xdr:sp macro="" textlink="">
      <xdr:nvSpPr>
        <xdr:cNvPr id="877" name="楕円 876"/>
        <xdr:cNvSpPr/>
      </xdr:nvSpPr>
      <xdr:spPr>
        <a:xfrm>
          <a:off x="21272500" y="133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62870</xdr:rowOff>
    </xdr:from>
    <xdr:ext cx="534377" cy="259045"/>
    <xdr:sp macro="" textlink="">
      <xdr:nvSpPr>
        <xdr:cNvPr id="878" name="テキスト ボックス 877"/>
        <xdr:cNvSpPr txBox="1"/>
      </xdr:nvSpPr>
      <xdr:spPr>
        <a:xfrm>
          <a:off x="21056111" y="134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108331</xdr:rowOff>
    </xdr:from>
    <xdr:to>
      <xdr:col>107</xdr:col>
      <xdr:colOff>101600</xdr:colOff>
      <xdr:row>78</xdr:row>
      <xdr:rowOff>38481</xdr:rowOff>
    </xdr:to>
    <xdr:sp macro="" textlink="">
      <xdr:nvSpPr>
        <xdr:cNvPr id="879" name="楕円 878"/>
        <xdr:cNvSpPr/>
      </xdr:nvSpPr>
      <xdr:spPr>
        <a:xfrm>
          <a:off x="203835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29608</xdr:rowOff>
    </xdr:from>
    <xdr:ext cx="534377" cy="259045"/>
    <xdr:sp macro="" textlink="">
      <xdr:nvSpPr>
        <xdr:cNvPr id="880" name="テキスト ボックス 879"/>
        <xdr:cNvSpPr txBox="1"/>
      </xdr:nvSpPr>
      <xdr:spPr>
        <a:xfrm>
          <a:off x="20167111" y="134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79642</xdr:rowOff>
    </xdr:from>
    <xdr:to>
      <xdr:col>102</xdr:col>
      <xdr:colOff>165100</xdr:colOff>
      <xdr:row>78</xdr:row>
      <xdr:rowOff>9792</xdr:rowOff>
    </xdr:to>
    <xdr:sp macro="" textlink="">
      <xdr:nvSpPr>
        <xdr:cNvPr id="881" name="楕円 880"/>
        <xdr:cNvSpPr/>
      </xdr:nvSpPr>
      <xdr:spPr>
        <a:xfrm>
          <a:off x="19494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919</xdr:rowOff>
    </xdr:from>
    <xdr:ext cx="534377" cy="259045"/>
    <xdr:sp macro="" textlink="">
      <xdr:nvSpPr>
        <xdr:cNvPr id="882" name="テキスト ボックス 881"/>
        <xdr:cNvSpPr txBox="1"/>
      </xdr:nvSpPr>
      <xdr:spPr>
        <a:xfrm>
          <a:off x="19278111" y="133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45999</xdr:rowOff>
    </xdr:from>
    <xdr:to>
      <xdr:col>98</xdr:col>
      <xdr:colOff>38100</xdr:colOff>
      <xdr:row>78</xdr:row>
      <xdr:rowOff>147599</xdr:rowOff>
    </xdr:to>
    <xdr:sp macro="" textlink="">
      <xdr:nvSpPr>
        <xdr:cNvPr id="883" name="楕円 882"/>
        <xdr:cNvSpPr/>
      </xdr:nvSpPr>
      <xdr:spPr>
        <a:xfrm>
          <a:off x="18605500" y="134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138726</xdr:rowOff>
    </xdr:from>
    <xdr:ext cx="534377" cy="259045"/>
    <xdr:sp macro="" textlink="">
      <xdr:nvSpPr>
        <xdr:cNvPr id="884" name="テキスト ボックス 883"/>
        <xdr:cNvSpPr txBox="1"/>
      </xdr:nvSpPr>
      <xdr:spPr>
        <a:xfrm>
          <a:off x="18389111" y="1351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336,303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円（対前年度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6,475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円の増加）となった。主な構成項目について、人件費は、住民一人当たり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53,763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円。人員配置の適正化により、職員給与費の増加抑制を図っているものの、介護保険事業が一般会計へ移行したこと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などにより、人件費の歳出決算額は増加した。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・扶助費は、住民一人当たり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79,632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円。類似団体と比較して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1,184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円下回っているものの、障害福祉サービス費の増加などにより、上昇傾向にあるため、事業の統廃合など、あらゆる角度から見直しを行い、上昇傾向に歯止めをかけるように努める。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・普通建設事業費は、住民一人当たり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42,078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平和公園（仮称）整備事業などの大型建設事業が完了した影響などにより、減少となった。しかし、普通建設事業費（うち更新</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整備）については増加しており、今後も公共施設の維持管理経費が増加することが見込まれるため、</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white"/>
              </a:solidFill>
              <a:effectLst/>
              <a:uLnTx/>
              <a:uFillTx/>
              <a:latin typeface="ＭＳ Ｐゴシック"/>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公共施設等総合管理計画に基づき、施設等の更新、統廃合、長寿命化を計画的に行うとともに、財政負担の軽減と平準化に努める。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・積立金は、住民一人当たり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15,226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円。類似団体と比較して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9,093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円、愛知県と比較して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6,872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円と大きく上回っている。財政調整基金積立金やとよかわ応援基金積立金の増加が主な要因である。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186,454
180,258
161.14
65,755,239
62,705,093
2,869,867
38,767,362
42,979,257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103777</xdr:rowOff>
    </xdr:from>
    <xdr:to>
      <xdr:col>24</xdr:col>
      <xdr:colOff>63500</xdr:colOff>
      <xdr:row>34</xdr:row>
      <xdr:rowOff>146231</xdr:rowOff>
    </xdr:to>
    <xdr:cxnSp macro="">
      <xdr:nvCxnSpPr>
        <xdr:cNvPr id="63" name="直線コネクタ 62"/>
        <xdr:cNvCxnSpPr/>
      </xdr:nvCxnSpPr>
      <xdr:spPr>
        <a:xfrm>
          <a:off x="3797300" y="59330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469744" cy="259045"/>
    <xdr:sp macro="" textlink="">
      <xdr:nvSpPr>
        <xdr:cNvPr id="64" name="議会費平均値テキスト"/>
        <xdr:cNvSpPr txBox="1"/>
      </xdr:nvSpPr>
      <xdr:spPr>
        <a:xfrm>
          <a:off x="4686300" y="5908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103777</xdr:rowOff>
    </xdr:from>
    <xdr:to>
      <xdr:col>19</xdr:col>
      <xdr:colOff>177800</xdr:colOff>
      <xdr:row>34</xdr:row>
      <xdr:rowOff>123372</xdr:rowOff>
    </xdr:to>
    <xdr:cxnSp macro="">
      <xdr:nvCxnSpPr>
        <xdr:cNvPr id="66" name="直線コネクタ 65"/>
        <xdr:cNvCxnSpPr/>
      </xdr:nvCxnSpPr>
      <xdr:spPr>
        <a:xfrm flipV="1">
          <a:off x="2908300" y="59330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39569</xdr:rowOff>
    </xdr:from>
    <xdr:ext cx="469744" cy="259045"/>
    <xdr:sp macro="" textlink="">
      <xdr:nvSpPr>
        <xdr:cNvPr id="68" name="テキスト ボックス 67"/>
        <xdr:cNvSpPr txBox="1"/>
      </xdr:nvSpPr>
      <xdr:spPr>
        <a:xfrm>
          <a:off x="3562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89081</xdr:rowOff>
    </xdr:from>
    <xdr:to>
      <xdr:col>15</xdr:col>
      <xdr:colOff>50800</xdr:colOff>
      <xdr:row>34</xdr:row>
      <xdr:rowOff>123372</xdr:rowOff>
    </xdr:to>
    <xdr:cxnSp macro="">
      <xdr:nvCxnSpPr>
        <xdr:cNvPr id="69" name="直線コネクタ 68"/>
        <xdr:cNvCxnSpPr/>
      </xdr:nvCxnSpPr>
      <xdr:spPr>
        <a:xfrm>
          <a:off x="2019300" y="5575481"/>
          <a:ext cx="8890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8544</xdr:rowOff>
    </xdr:from>
    <xdr:ext cx="469744" cy="259045"/>
    <xdr:sp macro="" textlink="">
      <xdr:nvSpPr>
        <xdr:cNvPr id="71" name="テキスト ボックス 70"/>
        <xdr:cNvSpPr txBox="1"/>
      </xdr:nvSpPr>
      <xdr:spPr>
        <a:xfrm>
          <a:off x="2673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89081</xdr:rowOff>
    </xdr:from>
    <xdr:to>
      <xdr:col>10</xdr:col>
      <xdr:colOff>114300</xdr:colOff>
      <xdr:row>34</xdr:row>
      <xdr:rowOff>156028</xdr:rowOff>
    </xdr:to>
    <xdr:cxnSp macro="">
      <xdr:nvCxnSpPr>
        <xdr:cNvPr id="72" name="直線コネクタ 71"/>
        <xdr:cNvCxnSpPr/>
      </xdr:nvCxnSpPr>
      <xdr:spPr>
        <a:xfrm flipV="1">
          <a:off x="1130300" y="5575481"/>
          <a:ext cx="889000" cy="40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39914</xdr:rowOff>
    </xdr:from>
    <xdr:to>
      <xdr:col>10</xdr:col>
      <xdr:colOff>165100</xdr:colOff>
      <xdr:row>32</xdr:row>
      <xdr:rowOff>141514</xdr:rowOff>
    </xdr:to>
    <xdr:sp macro="" textlink="">
      <xdr:nvSpPr>
        <xdr:cNvPr id="73" name="フローチャート: 判断 72"/>
        <xdr:cNvSpPr/>
      </xdr:nvSpPr>
      <xdr:spPr>
        <a:xfrm>
          <a:off x="1968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132641</xdr:rowOff>
    </xdr:from>
    <xdr:ext cx="469744" cy="259045"/>
    <xdr:sp macro="" textlink="">
      <xdr:nvSpPr>
        <xdr:cNvPr id="74" name="テキスト ボックス 73"/>
        <xdr:cNvSpPr txBox="1"/>
      </xdr:nvSpPr>
      <xdr:spPr>
        <a:xfrm>
          <a:off x="1784428" y="56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165644</xdr:rowOff>
    </xdr:from>
    <xdr:to>
      <xdr:col>6</xdr:col>
      <xdr:colOff>38100</xdr:colOff>
      <xdr:row>34</xdr:row>
      <xdr:rowOff>95794</xdr:rowOff>
    </xdr:to>
    <xdr:sp macro="" textlink="">
      <xdr:nvSpPr>
        <xdr:cNvPr id="75" name="フローチャート: 判断 74"/>
        <xdr:cNvSpPr/>
      </xdr:nvSpPr>
      <xdr:spPr>
        <a:xfrm>
          <a:off x="1079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112321</xdr:rowOff>
    </xdr:from>
    <xdr:ext cx="469744" cy="259045"/>
    <xdr:sp macro="" textlink="">
      <xdr:nvSpPr>
        <xdr:cNvPr id="76" name="テキスト ボックス 75"/>
        <xdr:cNvSpPr txBox="1"/>
      </xdr:nvSpPr>
      <xdr:spPr>
        <a:xfrm>
          <a:off x="895428"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95431</xdr:rowOff>
    </xdr:from>
    <xdr:to>
      <xdr:col>24</xdr:col>
      <xdr:colOff>114300</xdr:colOff>
      <xdr:row>35</xdr:row>
      <xdr:rowOff>25581</xdr:rowOff>
    </xdr:to>
    <xdr:sp macro="" textlink="">
      <xdr:nvSpPr>
        <xdr:cNvPr id="82" name="楕円 81"/>
        <xdr:cNvSpPr/>
      </xdr:nvSpPr>
      <xdr:spPr>
        <a:xfrm>
          <a:off x="4584700" y="59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118308</xdr:rowOff>
    </xdr:from>
    <xdr:ext cx="469744" cy="259045"/>
    <xdr:sp macro="" textlink="">
      <xdr:nvSpPr>
        <xdr:cNvPr id="83" name="議会費該当値テキスト"/>
        <xdr:cNvSpPr txBox="1"/>
      </xdr:nvSpPr>
      <xdr:spPr>
        <a:xfrm>
          <a:off x="4686300" y="57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52977</xdr:rowOff>
    </xdr:from>
    <xdr:to>
      <xdr:col>20</xdr:col>
      <xdr:colOff>38100</xdr:colOff>
      <xdr:row>34</xdr:row>
      <xdr:rowOff>154577</xdr:rowOff>
    </xdr:to>
    <xdr:sp macro="" textlink="">
      <xdr:nvSpPr>
        <xdr:cNvPr id="84" name="楕円 83"/>
        <xdr:cNvSpPr/>
      </xdr:nvSpPr>
      <xdr:spPr>
        <a:xfrm>
          <a:off x="37465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171104</xdr:rowOff>
    </xdr:from>
    <xdr:ext cx="469744" cy="259045"/>
    <xdr:sp macro="" textlink="">
      <xdr:nvSpPr>
        <xdr:cNvPr id="85" name="テキスト ボックス 84"/>
        <xdr:cNvSpPr txBox="1"/>
      </xdr:nvSpPr>
      <xdr:spPr>
        <a:xfrm>
          <a:off x="3562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72572</xdr:rowOff>
    </xdr:from>
    <xdr:to>
      <xdr:col>15</xdr:col>
      <xdr:colOff>101600</xdr:colOff>
      <xdr:row>35</xdr:row>
      <xdr:rowOff>2722</xdr:rowOff>
    </xdr:to>
    <xdr:sp macro="" textlink="">
      <xdr:nvSpPr>
        <xdr:cNvPr id="86" name="楕円 85"/>
        <xdr:cNvSpPr/>
      </xdr:nvSpPr>
      <xdr:spPr>
        <a:xfrm>
          <a:off x="2857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19249</xdr:rowOff>
    </xdr:from>
    <xdr:ext cx="469744" cy="259045"/>
    <xdr:sp macro="" textlink="">
      <xdr:nvSpPr>
        <xdr:cNvPr id="87" name="テキスト ボックス 86"/>
        <xdr:cNvSpPr txBox="1"/>
      </xdr:nvSpPr>
      <xdr:spPr>
        <a:xfrm>
          <a:off x="2673428"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38281</xdr:rowOff>
    </xdr:from>
    <xdr:to>
      <xdr:col>10</xdr:col>
      <xdr:colOff>165100</xdr:colOff>
      <xdr:row>32</xdr:row>
      <xdr:rowOff>139881</xdr:rowOff>
    </xdr:to>
    <xdr:sp macro="" textlink="">
      <xdr:nvSpPr>
        <xdr:cNvPr id="88" name="楕円 87"/>
        <xdr:cNvSpPr/>
      </xdr:nvSpPr>
      <xdr:spPr>
        <a:xfrm>
          <a:off x="1968500" y="55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156408</xdr:rowOff>
    </xdr:from>
    <xdr:ext cx="469744" cy="259045"/>
    <xdr:sp macro="" textlink="">
      <xdr:nvSpPr>
        <xdr:cNvPr id="89" name="テキスト ボックス 88"/>
        <xdr:cNvSpPr txBox="1"/>
      </xdr:nvSpPr>
      <xdr:spPr>
        <a:xfrm>
          <a:off x="1784428" y="529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105228</xdr:rowOff>
    </xdr:from>
    <xdr:to>
      <xdr:col>6</xdr:col>
      <xdr:colOff>38100</xdr:colOff>
      <xdr:row>35</xdr:row>
      <xdr:rowOff>35378</xdr:rowOff>
    </xdr:to>
    <xdr:sp macro="" textlink="">
      <xdr:nvSpPr>
        <xdr:cNvPr id="90" name="楕円 89"/>
        <xdr:cNvSpPr/>
      </xdr:nvSpPr>
      <xdr:spPr>
        <a:xfrm>
          <a:off x="10795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26505</xdr:rowOff>
    </xdr:from>
    <xdr:ext cx="469744" cy="259045"/>
    <xdr:sp macro="" textlink="">
      <xdr:nvSpPr>
        <xdr:cNvPr id="91" name="テキスト ボックス 90"/>
        <xdr:cNvSpPr txBox="1"/>
      </xdr:nvSpPr>
      <xdr:spPr>
        <a:xfrm>
          <a:off x="895428" y="60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40853</xdr:rowOff>
    </xdr:from>
    <xdr:to>
      <xdr:col>24</xdr:col>
      <xdr:colOff>63500</xdr:colOff>
      <xdr:row>55</xdr:row>
      <xdr:rowOff>91694</xdr:rowOff>
    </xdr:to>
    <xdr:cxnSp macro="">
      <xdr:nvCxnSpPr>
        <xdr:cNvPr id="119" name="直線コネクタ 118"/>
        <xdr:cNvCxnSpPr/>
      </xdr:nvCxnSpPr>
      <xdr:spPr>
        <a:xfrm flipV="1">
          <a:off x="3797300" y="9470603"/>
          <a:ext cx="8382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123791</xdr:rowOff>
    </xdr:from>
    <xdr:ext cx="534377" cy="259045"/>
    <xdr:sp macro="" textlink="">
      <xdr:nvSpPr>
        <xdr:cNvPr id="120" name="総務費平均値テキスト"/>
        <xdr:cNvSpPr txBox="1"/>
      </xdr:nvSpPr>
      <xdr:spPr>
        <a:xfrm>
          <a:off x="4686300" y="955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91694</xdr:rowOff>
    </xdr:from>
    <xdr:to>
      <xdr:col>19</xdr:col>
      <xdr:colOff>177800</xdr:colOff>
      <xdr:row>55</xdr:row>
      <xdr:rowOff>146147</xdr:rowOff>
    </xdr:to>
    <xdr:cxnSp macro="">
      <xdr:nvCxnSpPr>
        <xdr:cNvPr id="122" name="直線コネクタ 121"/>
        <xdr:cNvCxnSpPr/>
      </xdr:nvCxnSpPr>
      <xdr:spPr>
        <a:xfrm flipV="1">
          <a:off x="2908300" y="9521444"/>
          <a:ext cx="889000" cy="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43598</xdr:rowOff>
    </xdr:from>
    <xdr:ext cx="534377" cy="259045"/>
    <xdr:sp macro="" textlink="">
      <xdr:nvSpPr>
        <xdr:cNvPr id="124" name="テキスト ボックス 123"/>
        <xdr:cNvSpPr txBox="1"/>
      </xdr:nvSpPr>
      <xdr:spPr>
        <a:xfrm>
          <a:off x="3530111" y="96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6014</xdr:rowOff>
    </xdr:from>
    <xdr:to>
      <xdr:col>15</xdr:col>
      <xdr:colOff>50800</xdr:colOff>
      <xdr:row>55</xdr:row>
      <xdr:rowOff>146147</xdr:rowOff>
    </xdr:to>
    <xdr:cxnSp macro="">
      <xdr:nvCxnSpPr>
        <xdr:cNvPr id="125" name="直線コネクタ 124"/>
        <xdr:cNvCxnSpPr/>
      </xdr:nvCxnSpPr>
      <xdr:spPr>
        <a:xfrm>
          <a:off x="2019300" y="9435764"/>
          <a:ext cx="889000" cy="1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125006</xdr:rowOff>
    </xdr:from>
    <xdr:ext cx="534377" cy="259045"/>
    <xdr:sp macro="" textlink="">
      <xdr:nvSpPr>
        <xdr:cNvPr id="127" name="テキスト ボックス 126"/>
        <xdr:cNvSpPr txBox="1"/>
      </xdr:nvSpPr>
      <xdr:spPr>
        <a:xfrm>
          <a:off x="2641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6014</xdr:rowOff>
    </xdr:from>
    <xdr:to>
      <xdr:col>10</xdr:col>
      <xdr:colOff>114300</xdr:colOff>
      <xdr:row>55</xdr:row>
      <xdr:rowOff>73223</xdr:rowOff>
    </xdr:to>
    <xdr:cxnSp macro="">
      <xdr:nvCxnSpPr>
        <xdr:cNvPr id="128" name="直線コネクタ 127"/>
        <xdr:cNvCxnSpPr/>
      </xdr:nvCxnSpPr>
      <xdr:spPr>
        <a:xfrm flipV="1">
          <a:off x="1130300" y="9435764"/>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105314</xdr:rowOff>
    </xdr:from>
    <xdr:to>
      <xdr:col>10</xdr:col>
      <xdr:colOff>165100</xdr:colOff>
      <xdr:row>55</xdr:row>
      <xdr:rowOff>35464</xdr:rowOff>
    </xdr:to>
    <xdr:sp macro="" textlink="">
      <xdr:nvSpPr>
        <xdr:cNvPr id="129" name="フローチャート: 判断 128"/>
        <xdr:cNvSpPr/>
      </xdr:nvSpPr>
      <xdr:spPr>
        <a:xfrm>
          <a:off x="1968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51991</xdr:rowOff>
    </xdr:from>
    <xdr:ext cx="534377" cy="259045"/>
    <xdr:sp macro="" textlink="">
      <xdr:nvSpPr>
        <xdr:cNvPr id="130" name="テキスト ボックス 129"/>
        <xdr:cNvSpPr txBox="1"/>
      </xdr:nvSpPr>
      <xdr:spPr>
        <a:xfrm>
          <a:off x="1752111" y="91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157480</xdr:rowOff>
    </xdr:from>
    <xdr:to>
      <xdr:col>6</xdr:col>
      <xdr:colOff>38100</xdr:colOff>
      <xdr:row>57</xdr:row>
      <xdr:rowOff>87630</xdr:rowOff>
    </xdr:to>
    <xdr:sp macro="" textlink="">
      <xdr:nvSpPr>
        <xdr:cNvPr id="131" name="フローチャート: 判断 130"/>
        <xdr:cNvSpPr/>
      </xdr:nvSpPr>
      <xdr:spPr>
        <a:xfrm>
          <a:off x="107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78757</xdr:rowOff>
    </xdr:from>
    <xdr:ext cx="534377" cy="259045"/>
    <xdr:sp macro="" textlink="">
      <xdr:nvSpPr>
        <xdr:cNvPr id="132" name="テキスト ボックス 131"/>
        <xdr:cNvSpPr txBox="1"/>
      </xdr:nvSpPr>
      <xdr:spPr>
        <a:xfrm>
          <a:off x="863111" y="98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161503</xdr:rowOff>
    </xdr:from>
    <xdr:to>
      <xdr:col>24</xdr:col>
      <xdr:colOff>114300</xdr:colOff>
      <xdr:row>55</xdr:row>
      <xdr:rowOff>91653</xdr:rowOff>
    </xdr:to>
    <xdr:sp macro="" textlink="">
      <xdr:nvSpPr>
        <xdr:cNvPr id="138" name="楕円 137"/>
        <xdr:cNvSpPr/>
      </xdr:nvSpPr>
      <xdr:spPr>
        <a:xfrm>
          <a:off x="4584700" y="941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12930</xdr:rowOff>
    </xdr:from>
    <xdr:ext cx="534377" cy="259045"/>
    <xdr:sp macro="" textlink="">
      <xdr:nvSpPr>
        <xdr:cNvPr id="139" name="総務費該当値テキスト"/>
        <xdr:cNvSpPr txBox="1"/>
      </xdr:nvSpPr>
      <xdr:spPr>
        <a:xfrm>
          <a:off x="4686300" y="92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40894</xdr:rowOff>
    </xdr:from>
    <xdr:to>
      <xdr:col>20</xdr:col>
      <xdr:colOff>38100</xdr:colOff>
      <xdr:row>55</xdr:row>
      <xdr:rowOff>142494</xdr:rowOff>
    </xdr:to>
    <xdr:sp macro="" textlink="">
      <xdr:nvSpPr>
        <xdr:cNvPr id="140" name="楕円 139"/>
        <xdr:cNvSpPr/>
      </xdr:nvSpPr>
      <xdr:spPr>
        <a:xfrm>
          <a:off x="3746500" y="94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159021</xdr:rowOff>
    </xdr:from>
    <xdr:ext cx="534377" cy="259045"/>
    <xdr:sp macro="" textlink="">
      <xdr:nvSpPr>
        <xdr:cNvPr id="141" name="テキスト ボックス 140"/>
        <xdr:cNvSpPr txBox="1"/>
      </xdr:nvSpPr>
      <xdr:spPr>
        <a:xfrm>
          <a:off x="3530111" y="924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95347</xdr:rowOff>
    </xdr:from>
    <xdr:to>
      <xdr:col>15</xdr:col>
      <xdr:colOff>101600</xdr:colOff>
      <xdr:row>56</xdr:row>
      <xdr:rowOff>25497</xdr:rowOff>
    </xdr:to>
    <xdr:sp macro="" textlink="">
      <xdr:nvSpPr>
        <xdr:cNvPr id="142" name="楕円 141"/>
        <xdr:cNvSpPr/>
      </xdr:nvSpPr>
      <xdr:spPr>
        <a:xfrm>
          <a:off x="2857500" y="95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16624</xdr:rowOff>
    </xdr:from>
    <xdr:ext cx="534377" cy="259045"/>
    <xdr:sp macro="" textlink="">
      <xdr:nvSpPr>
        <xdr:cNvPr id="143" name="テキスト ボックス 142"/>
        <xdr:cNvSpPr txBox="1"/>
      </xdr:nvSpPr>
      <xdr:spPr>
        <a:xfrm>
          <a:off x="2641111" y="96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126664</xdr:rowOff>
    </xdr:from>
    <xdr:to>
      <xdr:col>10</xdr:col>
      <xdr:colOff>165100</xdr:colOff>
      <xdr:row>55</xdr:row>
      <xdr:rowOff>56814</xdr:rowOff>
    </xdr:to>
    <xdr:sp macro="" textlink="">
      <xdr:nvSpPr>
        <xdr:cNvPr id="144" name="楕円 143"/>
        <xdr:cNvSpPr/>
      </xdr:nvSpPr>
      <xdr:spPr>
        <a:xfrm>
          <a:off x="1968500" y="938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47941</xdr:rowOff>
    </xdr:from>
    <xdr:ext cx="534377" cy="259045"/>
    <xdr:sp macro="" textlink="">
      <xdr:nvSpPr>
        <xdr:cNvPr id="145" name="テキスト ボックス 144"/>
        <xdr:cNvSpPr txBox="1"/>
      </xdr:nvSpPr>
      <xdr:spPr>
        <a:xfrm>
          <a:off x="1752111" y="94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22423</xdr:rowOff>
    </xdr:from>
    <xdr:to>
      <xdr:col>6</xdr:col>
      <xdr:colOff>38100</xdr:colOff>
      <xdr:row>55</xdr:row>
      <xdr:rowOff>124023</xdr:rowOff>
    </xdr:to>
    <xdr:sp macro="" textlink="">
      <xdr:nvSpPr>
        <xdr:cNvPr id="146" name="楕円 145"/>
        <xdr:cNvSpPr/>
      </xdr:nvSpPr>
      <xdr:spPr>
        <a:xfrm>
          <a:off x="1079500" y="94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140550</xdr:rowOff>
    </xdr:from>
    <xdr:ext cx="534377" cy="259045"/>
    <xdr:sp macro="" textlink="">
      <xdr:nvSpPr>
        <xdr:cNvPr id="147" name="テキスト ボックス 146"/>
        <xdr:cNvSpPr txBox="1"/>
      </xdr:nvSpPr>
      <xdr:spPr>
        <a:xfrm>
          <a:off x="863111" y="92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124521</xdr:rowOff>
    </xdr:from>
    <xdr:to>
      <xdr:col>24</xdr:col>
      <xdr:colOff>63500</xdr:colOff>
      <xdr:row>74</xdr:row>
      <xdr:rowOff>66319</xdr:rowOff>
    </xdr:to>
    <xdr:cxnSp macro="">
      <xdr:nvCxnSpPr>
        <xdr:cNvPr id="175" name="直線コネクタ 174"/>
        <xdr:cNvCxnSpPr/>
      </xdr:nvCxnSpPr>
      <xdr:spPr>
        <a:xfrm flipV="1">
          <a:off x="3797300" y="12640371"/>
          <a:ext cx="838200" cy="1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164939</xdr:rowOff>
    </xdr:from>
    <xdr:ext cx="599010" cy="259045"/>
    <xdr:sp macro="" textlink="">
      <xdr:nvSpPr>
        <xdr:cNvPr id="176" name="民生費平均値テキスト"/>
        <xdr:cNvSpPr txBox="1"/>
      </xdr:nvSpPr>
      <xdr:spPr>
        <a:xfrm>
          <a:off x="4686300" y="12680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66319</xdr:rowOff>
    </xdr:from>
    <xdr:to>
      <xdr:col>19</xdr:col>
      <xdr:colOff>177800</xdr:colOff>
      <xdr:row>74</xdr:row>
      <xdr:rowOff>131768</xdr:rowOff>
    </xdr:to>
    <xdr:cxnSp macro="">
      <xdr:nvCxnSpPr>
        <xdr:cNvPr id="178" name="直線コネクタ 177"/>
        <xdr:cNvCxnSpPr/>
      </xdr:nvCxnSpPr>
      <xdr:spPr>
        <a:xfrm flipV="1">
          <a:off x="2908300" y="12753619"/>
          <a:ext cx="889000" cy="6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124203</xdr:rowOff>
    </xdr:from>
    <xdr:ext cx="599010" cy="259045"/>
    <xdr:sp macro="" textlink="">
      <xdr:nvSpPr>
        <xdr:cNvPr id="180" name="テキスト ボックス 179"/>
        <xdr:cNvSpPr txBox="1"/>
      </xdr:nvSpPr>
      <xdr:spPr>
        <a:xfrm>
          <a:off x="3497795" y="128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131768</xdr:rowOff>
    </xdr:from>
    <xdr:to>
      <xdr:col>15</xdr:col>
      <xdr:colOff>50800</xdr:colOff>
      <xdr:row>75</xdr:row>
      <xdr:rowOff>94643</xdr:rowOff>
    </xdr:to>
    <xdr:cxnSp macro="">
      <xdr:nvCxnSpPr>
        <xdr:cNvPr id="181" name="直線コネクタ 180"/>
        <xdr:cNvCxnSpPr/>
      </xdr:nvCxnSpPr>
      <xdr:spPr>
        <a:xfrm flipV="1">
          <a:off x="2019300" y="12819068"/>
          <a:ext cx="889000" cy="1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17518</xdr:rowOff>
    </xdr:from>
    <xdr:ext cx="599010" cy="259045"/>
    <xdr:sp macro="" textlink="">
      <xdr:nvSpPr>
        <xdr:cNvPr id="183" name="テキスト ボックス 182"/>
        <xdr:cNvSpPr txBox="1"/>
      </xdr:nvSpPr>
      <xdr:spPr>
        <a:xfrm>
          <a:off x="2608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94643</xdr:rowOff>
    </xdr:from>
    <xdr:to>
      <xdr:col>10</xdr:col>
      <xdr:colOff>114300</xdr:colOff>
      <xdr:row>76</xdr:row>
      <xdr:rowOff>52032</xdr:rowOff>
    </xdr:to>
    <xdr:cxnSp macro="">
      <xdr:nvCxnSpPr>
        <xdr:cNvPr id="184" name="直線コネクタ 183"/>
        <xdr:cNvCxnSpPr/>
      </xdr:nvCxnSpPr>
      <xdr:spPr>
        <a:xfrm flipV="1">
          <a:off x="1130300" y="12953393"/>
          <a:ext cx="889000" cy="1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44414</xdr:rowOff>
    </xdr:from>
    <xdr:to>
      <xdr:col>10</xdr:col>
      <xdr:colOff>165100</xdr:colOff>
      <xdr:row>75</xdr:row>
      <xdr:rowOff>146014</xdr:rowOff>
    </xdr:to>
    <xdr:sp macro="" textlink="">
      <xdr:nvSpPr>
        <xdr:cNvPr id="185" name="フローチャート: 判断 184"/>
        <xdr:cNvSpPr/>
      </xdr:nvSpPr>
      <xdr:spPr>
        <a:xfrm>
          <a:off x="1968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137141</xdr:rowOff>
    </xdr:from>
    <xdr:ext cx="599010" cy="259045"/>
    <xdr:sp macro="" textlink="">
      <xdr:nvSpPr>
        <xdr:cNvPr id="186" name="テキスト ボックス 185"/>
        <xdr:cNvSpPr txBox="1"/>
      </xdr:nvSpPr>
      <xdr:spPr>
        <a:xfrm>
          <a:off x="1719795" y="1299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103051</xdr:rowOff>
    </xdr:from>
    <xdr:to>
      <xdr:col>6</xdr:col>
      <xdr:colOff>38100</xdr:colOff>
      <xdr:row>77</xdr:row>
      <xdr:rowOff>33201</xdr:rowOff>
    </xdr:to>
    <xdr:sp macro="" textlink="">
      <xdr:nvSpPr>
        <xdr:cNvPr id="187" name="フローチャート: 判断 186"/>
        <xdr:cNvSpPr/>
      </xdr:nvSpPr>
      <xdr:spPr>
        <a:xfrm>
          <a:off x="1079500" y="1313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24328</xdr:rowOff>
    </xdr:from>
    <xdr:ext cx="599010" cy="259045"/>
    <xdr:sp macro="" textlink="">
      <xdr:nvSpPr>
        <xdr:cNvPr id="188" name="テキスト ボックス 187"/>
        <xdr:cNvSpPr txBox="1"/>
      </xdr:nvSpPr>
      <xdr:spPr>
        <a:xfrm>
          <a:off x="830795" y="1322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73721</xdr:rowOff>
    </xdr:from>
    <xdr:to>
      <xdr:col>24</xdr:col>
      <xdr:colOff>114300</xdr:colOff>
      <xdr:row>74</xdr:row>
      <xdr:rowOff>3871</xdr:rowOff>
    </xdr:to>
    <xdr:sp macro="" textlink="">
      <xdr:nvSpPr>
        <xdr:cNvPr id="194" name="楕円 193"/>
        <xdr:cNvSpPr/>
      </xdr:nvSpPr>
      <xdr:spPr>
        <a:xfrm>
          <a:off x="4584700" y="125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96598</xdr:rowOff>
    </xdr:from>
    <xdr:ext cx="599010" cy="259045"/>
    <xdr:sp macro="" textlink="">
      <xdr:nvSpPr>
        <xdr:cNvPr id="195" name="民生費該当値テキスト"/>
        <xdr:cNvSpPr txBox="1"/>
      </xdr:nvSpPr>
      <xdr:spPr>
        <a:xfrm>
          <a:off x="4686300" y="1244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15519</xdr:rowOff>
    </xdr:from>
    <xdr:to>
      <xdr:col>20</xdr:col>
      <xdr:colOff>38100</xdr:colOff>
      <xdr:row>74</xdr:row>
      <xdr:rowOff>117119</xdr:rowOff>
    </xdr:to>
    <xdr:sp macro="" textlink="">
      <xdr:nvSpPr>
        <xdr:cNvPr id="196" name="楕円 195"/>
        <xdr:cNvSpPr/>
      </xdr:nvSpPr>
      <xdr:spPr>
        <a:xfrm>
          <a:off x="3746500" y="127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133646</xdr:rowOff>
    </xdr:from>
    <xdr:ext cx="599010" cy="259045"/>
    <xdr:sp macro="" textlink="">
      <xdr:nvSpPr>
        <xdr:cNvPr id="197" name="テキスト ボックス 196"/>
        <xdr:cNvSpPr txBox="1"/>
      </xdr:nvSpPr>
      <xdr:spPr>
        <a:xfrm>
          <a:off x="3497795" y="1247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80968</xdr:rowOff>
    </xdr:from>
    <xdr:to>
      <xdr:col>15</xdr:col>
      <xdr:colOff>101600</xdr:colOff>
      <xdr:row>75</xdr:row>
      <xdr:rowOff>11118</xdr:rowOff>
    </xdr:to>
    <xdr:sp macro="" textlink="">
      <xdr:nvSpPr>
        <xdr:cNvPr id="198" name="楕円 197"/>
        <xdr:cNvSpPr/>
      </xdr:nvSpPr>
      <xdr:spPr>
        <a:xfrm>
          <a:off x="2857500" y="127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2245</xdr:rowOff>
    </xdr:from>
    <xdr:ext cx="599010" cy="259045"/>
    <xdr:sp macro="" textlink="">
      <xdr:nvSpPr>
        <xdr:cNvPr id="199" name="テキスト ボックス 198"/>
        <xdr:cNvSpPr txBox="1"/>
      </xdr:nvSpPr>
      <xdr:spPr>
        <a:xfrm>
          <a:off x="2608795" y="1286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43843</xdr:rowOff>
    </xdr:from>
    <xdr:to>
      <xdr:col>10</xdr:col>
      <xdr:colOff>165100</xdr:colOff>
      <xdr:row>75</xdr:row>
      <xdr:rowOff>145443</xdr:rowOff>
    </xdr:to>
    <xdr:sp macro="" textlink="">
      <xdr:nvSpPr>
        <xdr:cNvPr id="200" name="楕円 199"/>
        <xdr:cNvSpPr/>
      </xdr:nvSpPr>
      <xdr:spPr>
        <a:xfrm>
          <a:off x="1968500" y="129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161970</xdr:rowOff>
    </xdr:from>
    <xdr:ext cx="599010" cy="259045"/>
    <xdr:sp macro="" textlink="">
      <xdr:nvSpPr>
        <xdr:cNvPr id="201" name="テキスト ボックス 200"/>
        <xdr:cNvSpPr txBox="1"/>
      </xdr:nvSpPr>
      <xdr:spPr>
        <a:xfrm>
          <a:off x="1719795" y="1267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1232</xdr:rowOff>
    </xdr:from>
    <xdr:to>
      <xdr:col>6</xdr:col>
      <xdr:colOff>38100</xdr:colOff>
      <xdr:row>76</xdr:row>
      <xdr:rowOff>102832</xdr:rowOff>
    </xdr:to>
    <xdr:sp macro="" textlink="">
      <xdr:nvSpPr>
        <xdr:cNvPr id="202" name="楕円 201"/>
        <xdr:cNvSpPr/>
      </xdr:nvSpPr>
      <xdr:spPr>
        <a:xfrm>
          <a:off x="1079500" y="130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119359</xdr:rowOff>
    </xdr:from>
    <xdr:ext cx="599010" cy="259045"/>
    <xdr:sp macro="" textlink="">
      <xdr:nvSpPr>
        <xdr:cNvPr id="203" name="テキスト ボックス 202"/>
        <xdr:cNvSpPr txBox="1"/>
      </xdr:nvSpPr>
      <xdr:spPr>
        <a:xfrm>
          <a:off x="830795" y="1280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40625</xdr:rowOff>
    </xdr:from>
    <xdr:to>
      <xdr:col>24</xdr:col>
      <xdr:colOff>62865</xdr:colOff>
      <xdr:row>98</xdr:row>
      <xdr:rowOff>137688</xdr:rowOff>
    </xdr:to>
    <xdr:cxnSp macro="">
      <xdr:nvCxnSpPr>
        <xdr:cNvPr id="226" name="直線コネクタ 225"/>
        <xdr:cNvCxnSpPr/>
      </xdr:nvCxnSpPr>
      <xdr:spPr>
        <a:xfrm flipV="1">
          <a:off x="4633595" y="15985475"/>
          <a:ext cx="1270" cy="95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141515</xdr:rowOff>
    </xdr:from>
    <xdr:ext cx="534377" cy="259045"/>
    <xdr:sp macro="" textlink="">
      <xdr:nvSpPr>
        <xdr:cNvPr id="227" name="衛生費最小値テキスト"/>
        <xdr:cNvSpPr txBox="1"/>
      </xdr:nvSpPr>
      <xdr:spPr>
        <a:xfrm>
          <a:off x="4686300" y="1694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137688</xdr:rowOff>
    </xdr:from>
    <xdr:to>
      <xdr:col>24</xdr:col>
      <xdr:colOff>152400</xdr:colOff>
      <xdr:row>98</xdr:row>
      <xdr:rowOff>137688</xdr:rowOff>
    </xdr:to>
    <xdr:cxnSp macro="">
      <xdr:nvCxnSpPr>
        <xdr:cNvPr id="228" name="直線コネクタ 227"/>
        <xdr:cNvCxnSpPr/>
      </xdr:nvCxnSpPr>
      <xdr:spPr>
        <a:xfrm>
          <a:off x="4546600" y="16939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158752</xdr:rowOff>
    </xdr:from>
    <xdr:ext cx="534377" cy="259045"/>
    <xdr:sp macro="" textlink="">
      <xdr:nvSpPr>
        <xdr:cNvPr id="229" name="衛生費最大値テキスト"/>
        <xdr:cNvSpPr txBox="1"/>
      </xdr:nvSpPr>
      <xdr:spPr>
        <a:xfrm>
          <a:off x="4686300" y="1576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40625</xdr:rowOff>
    </xdr:from>
    <xdr:to>
      <xdr:col>24</xdr:col>
      <xdr:colOff>152400</xdr:colOff>
      <xdr:row>93</xdr:row>
      <xdr:rowOff>40625</xdr:rowOff>
    </xdr:to>
    <xdr:cxnSp macro="">
      <xdr:nvCxnSpPr>
        <xdr:cNvPr id="230" name="直線コネクタ 229"/>
        <xdr:cNvCxnSpPr/>
      </xdr:nvCxnSpPr>
      <xdr:spPr>
        <a:xfrm>
          <a:off x="4546600" y="1598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81042</xdr:rowOff>
    </xdr:from>
    <xdr:to>
      <xdr:col>24</xdr:col>
      <xdr:colOff>63500</xdr:colOff>
      <xdr:row>94</xdr:row>
      <xdr:rowOff>99650</xdr:rowOff>
    </xdr:to>
    <xdr:cxnSp macro="">
      <xdr:nvCxnSpPr>
        <xdr:cNvPr id="231" name="直線コネクタ 230"/>
        <xdr:cNvCxnSpPr/>
      </xdr:nvCxnSpPr>
      <xdr:spPr>
        <a:xfrm flipV="1">
          <a:off x="3797300" y="16197342"/>
          <a:ext cx="8382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118946</xdr:rowOff>
    </xdr:from>
    <xdr:ext cx="534377" cy="259045"/>
    <xdr:sp macro="" textlink="">
      <xdr:nvSpPr>
        <xdr:cNvPr id="232" name="衛生費平均値テキスト"/>
        <xdr:cNvSpPr txBox="1"/>
      </xdr:nvSpPr>
      <xdr:spPr>
        <a:xfrm>
          <a:off x="4686300" y="16406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140519</xdr:rowOff>
    </xdr:from>
    <xdr:to>
      <xdr:col>24</xdr:col>
      <xdr:colOff>114300</xdr:colOff>
      <xdr:row>96</xdr:row>
      <xdr:rowOff>70669</xdr:rowOff>
    </xdr:to>
    <xdr:sp macro="" textlink="">
      <xdr:nvSpPr>
        <xdr:cNvPr id="233" name="フローチャート: 判断 232"/>
        <xdr:cNvSpPr/>
      </xdr:nvSpPr>
      <xdr:spPr>
        <a:xfrm>
          <a:off x="4584700" y="164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90734</xdr:rowOff>
    </xdr:from>
    <xdr:to>
      <xdr:col>19</xdr:col>
      <xdr:colOff>177800</xdr:colOff>
      <xdr:row>94</xdr:row>
      <xdr:rowOff>99650</xdr:rowOff>
    </xdr:to>
    <xdr:cxnSp macro="">
      <xdr:nvCxnSpPr>
        <xdr:cNvPr id="234" name="直線コネクタ 233"/>
        <xdr:cNvCxnSpPr/>
      </xdr:nvCxnSpPr>
      <xdr:spPr>
        <a:xfrm>
          <a:off x="2908300" y="15692684"/>
          <a:ext cx="889000" cy="5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24389</xdr:rowOff>
    </xdr:from>
    <xdr:to>
      <xdr:col>20</xdr:col>
      <xdr:colOff>38100</xdr:colOff>
      <xdr:row>95</xdr:row>
      <xdr:rowOff>125989</xdr:rowOff>
    </xdr:to>
    <xdr:sp macro="" textlink="">
      <xdr:nvSpPr>
        <xdr:cNvPr id="235" name="フローチャート: 判断 234"/>
        <xdr:cNvSpPr/>
      </xdr:nvSpPr>
      <xdr:spPr>
        <a:xfrm>
          <a:off x="3746500" y="16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117116</xdr:rowOff>
    </xdr:from>
    <xdr:ext cx="534377" cy="259045"/>
    <xdr:sp macro="" textlink="">
      <xdr:nvSpPr>
        <xdr:cNvPr id="236" name="テキスト ボックス 235"/>
        <xdr:cNvSpPr txBox="1"/>
      </xdr:nvSpPr>
      <xdr:spPr>
        <a:xfrm>
          <a:off x="3530111" y="164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90734</xdr:rowOff>
    </xdr:from>
    <xdr:to>
      <xdr:col>15</xdr:col>
      <xdr:colOff>50800</xdr:colOff>
      <xdr:row>94</xdr:row>
      <xdr:rowOff>61976</xdr:rowOff>
    </xdr:to>
    <xdr:cxnSp macro="">
      <xdr:nvCxnSpPr>
        <xdr:cNvPr id="237" name="直線コネクタ 236"/>
        <xdr:cNvCxnSpPr/>
      </xdr:nvCxnSpPr>
      <xdr:spPr>
        <a:xfrm flipV="1">
          <a:off x="2019300" y="15692684"/>
          <a:ext cx="889000" cy="48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166305</xdr:rowOff>
    </xdr:from>
    <xdr:to>
      <xdr:col>15</xdr:col>
      <xdr:colOff>101600</xdr:colOff>
      <xdr:row>95</xdr:row>
      <xdr:rowOff>96455</xdr:rowOff>
    </xdr:to>
    <xdr:sp macro="" textlink="">
      <xdr:nvSpPr>
        <xdr:cNvPr id="238" name="フローチャート: 判断 237"/>
        <xdr:cNvSpPr/>
      </xdr:nvSpPr>
      <xdr:spPr>
        <a:xfrm>
          <a:off x="28575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87582</xdr:rowOff>
    </xdr:from>
    <xdr:ext cx="534377" cy="259045"/>
    <xdr:sp macro="" textlink="">
      <xdr:nvSpPr>
        <xdr:cNvPr id="239" name="テキスト ボックス 238"/>
        <xdr:cNvSpPr txBox="1"/>
      </xdr:nvSpPr>
      <xdr:spPr>
        <a:xfrm>
          <a:off x="2641111" y="163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61976</xdr:rowOff>
    </xdr:from>
    <xdr:to>
      <xdr:col>10</xdr:col>
      <xdr:colOff>114300</xdr:colOff>
      <xdr:row>95</xdr:row>
      <xdr:rowOff>114325</xdr:rowOff>
    </xdr:to>
    <xdr:cxnSp macro="">
      <xdr:nvCxnSpPr>
        <xdr:cNvPr id="240" name="直線コネクタ 239"/>
        <xdr:cNvCxnSpPr/>
      </xdr:nvCxnSpPr>
      <xdr:spPr>
        <a:xfrm flipV="1">
          <a:off x="1130300" y="16178276"/>
          <a:ext cx="8890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68098</xdr:rowOff>
    </xdr:from>
    <xdr:to>
      <xdr:col>10</xdr:col>
      <xdr:colOff>165100</xdr:colOff>
      <xdr:row>95</xdr:row>
      <xdr:rowOff>169698</xdr:rowOff>
    </xdr:to>
    <xdr:sp macro="" textlink="">
      <xdr:nvSpPr>
        <xdr:cNvPr id="241" name="フローチャート: 判断 240"/>
        <xdr:cNvSpPr/>
      </xdr:nvSpPr>
      <xdr:spPr>
        <a:xfrm>
          <a:off x="1968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160825</xdr:rowOff>
    </xdr:from>
    <xdr:ext cx="534377" cy="259045"/>
    <xdr:sp macro="" textlink="">
      <xdr:nvSpPr>
        <xdr:cNvPr id="242" name="テキスト ボックス 241"/>
        <xdr:cNvSpPr txBox="1"/>
      </xdr:nvSpPr>
      <xdr:spPr>
        <a:xfrm>
          <a:off x="1752111" y="164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36230</xdr:rowOff>
    </xdr:from>
    <xdr:to>
      <xdr:col>6</xdr:col>
      <xdr:colOff>38100</xdr:colOff>
      <xdr:row>95</xdr:row>
      <xdr:rowOff>137830</xdr:rowOff>
    </xdr:to>
    <xdr:sp macro="" textlink="">
      <xdr:nvSpPr>
        <xdr:cNvPr id="243" name="フローチャート: 判断 242"/>
        <xdr:cNvSpPr/>
      </xdr:nvSpPr>
      <xdr:spPr>
        <a:xfrm>
          <a:off x="1079500" y="163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154357</xdr:rowOff>
    </xdr:from>
    <xdr:ext cx="534377" cy="259045"/>
    <xdr:sp macro="" textlink="">
      <xdr:nvSpPr>
        <xdr:cNvPr id="244" name="テキスト ボックス 243"/>
        <xdr:cNvSpPr txBox="1"/>
      </xdr:nvSpPr>
      <xdr:spPr>
        <a:xfrm>
          <a:off x="863111" y="160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30242</xdr:rowOff>
    </xdr:from>
    <xdr:to>
      <xdr:col>24</xdr:col>
      <xdr:colOff>114300</xdr:colOff>
      <xdr:row>94</xdr:row>
      <xdr:rowOff>131842</xdr:rowOff>
    </xdr:to>
    <xdr:sp macro="" textlink="">
      <xdr:nvSpPr>
        <xdr:cNvPr id="250" name="楕円 249"/>
        <xdr:cNvSpPr/>
      </xdr:nvSpPr>
      <xdr:spPr>
        <a:xfrm>
          <a:off x="4584700" y="161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53119</xdr:rowOff>
    </xdr:from>
    <xdr:ext cx="534377" cy="259045"/>
    <xdr:sp macro="" textlink="">
      <xdr:nvSpPr>
        <xdr:cNvPr id="251" name="衛生費該当値テキスト"/>
        <xdr:cNvSpPr txBox="1"/>
      </xdr:nvSpPr>
      <xdr:spPr>
        <a:xfrm>
          <a:off x="4686300" y="1599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48850</xdr:rowOff>
    </xdr:from>
    <xdr:to>
      <xdr:col>20</xdr:col>
      <xdr:colOff>38100</xdr:colOff>
      <xdr:row>94</xdr:row>
      <xdr:rowOff>150450</xdr:rowOff>
    </xdr:to>
    <xdr:sp macro="" textlink="">
      <xdr:nvSpPr>
        <xdr:cNvPr id="252" name="楕円 251"/>
        <xdr:cNvSpPr/>
      </xdr:nvSpPr>
      <xdr:spPr>
        <a:xfrm>
          <a:off x="3746500" y="161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166977</xdr:rowOff>
    </xdr:from>
    <xdr:ext cx="534377" cy="259045"/>
    <xdr:sp macro="" textlink="">
      <xdr:nvSpPr>
        <xdr:cNvPr id="253" name="テキスト ボックス 252"/>
        <xdr:cNvSpPr txBox="1"/>
      </xdr:nvSpPr>
      <xdr:spPr>
        <a:xfrm>
          <a:off x="3530111" y="159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39934</xdr:rowOff>
    </xdr:from>
    <xdr:to>
      <xdr:col>15</xdr:col>
      <xdr:colOff>101600</xdr:colOff>
      <xdr:row>91</xdr:row>
      <xdr:rowOff>141534</xdr:rowOff>
    </xdr:to>
    <xdr:sp macro="" textlink="">
      <xdr:nvSpPr>
        <xdr:cNvPr id="254" name="楕円 253"/>
        <xdr:cNvSpPr/>
      </xdr:nvSpPr>
      <xdr:spPr>
        <a:xfrm>
          <a:off x="2857500" y="156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158061</xdr:rowOff>
    </xdr:from>
    <xdr:ext cx="534377" cy="259045"/>
    <xdr:sp macro="" textlink="">
      <xdr:nvSpPr>
        <xdr:cNvPr id="255" name="テキスト ボックス 254"/>
        <xdr:cNvSpPr txBox="1"/>
      </xdr:nvSpPr>
      <xdr:spPr>
        <a:xfrm>
          <a:off x="2641111" y="1541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11176</xdr:rowOff>
    </xdr:from>
    <xdr:to>
      <xdr:col>10</xdr:col>
      <xdr:colOff>165100</xdr:colOff>
      <xdr:row>94</xdr:row>
      <xdr:rowOff>112776</xdr:rowOff>
    </xdr:to>
    <xdr:sp macro="" textlink="">
      <xdr:nvSpPr>
        <xdr:cNvPr id="256" name="楕円 255"/>
        <xdr:cNvSpPr/>
      </xdr:nvSpPr>
      <xdr:spPr>
        <a:xfrm>
          <a:off x="1968500" y="161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129303</xdr:rowOff>
    </xdr:from>
    <xdr:ext cx="534377" cy="259045"/>
    <xdr:sp macro="" textlink="">
      <xdr:nvSpPr>
        <xdr:cNvPr id="257" name="テキスト ボックス 256"/>
        <xdr:cNvSpPr txBox="1"/>
      </xdr:nvSpPr>
      <xdr:spPr>
        <a:xfrm>
          <a:off x="1752111" y="159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63525</xdr:rowOff>
    </xdr:from>
    <xdr:to>
      <xdr:col>6</xdr:col>
      <xdr:colOff>38100</xdr:colOff>
      <xdr:row>95</xdr:row>
      <xdr:rowOff>165125</xdr:rowOff>
    </xdr:to>
    <xdr:sp macro="" textlink="">
      <xdr:nvSpPr>
        <xdr:cNvPr id="258" name="楕円 257"/>
        <xdr:cNvSpPr/>
      </xdr:nvSpPr>
      <xdr:spPr>
        <a:xfrm>
          <a:off x="1079500" y="163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156252</xdr:rowOff>
    </xdr:from>
    <xdr:ext cx="534377" cy="259045"/>
    <xdr:sp macro="" textlink="">
      <xdr:nvSpPr>
        <xdr:cNvPr id="259" name="テキスト ボックス 258"/>
        <xdr:cNvSpPr txBox="1"/>
      </xdr:nvSpPr>
      <xdr:spPr>
        <a:xfrm>
          <a:off x="863111" y="164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5" name="直線コネクタ 284"/>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6" name="労働費最小値テキスト"/>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7" name="直線コネクタ 286"/>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8" name="労働費最大値テキスト"/>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9" name="直線コネクタ 288"/>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9072</xdr:rowOff>
    </xdr:from>
    <xdr:to>
      <xdr:col>55</xdr:col>
      <xdr:colOff>0</xdr:colOff>
      <xdr:row>39</xdr:row>
      <xdr:rowOff>10541</xdr:rowOff>
    </xdr:to>
    <xdr:cxnSp macro="">
      <xdr:nvCxnSpPr>
        <xdr:cNvPr id="290" name="直線コネクタ 289"/>
        <xdr:cNvCxnSpPr/>
      </xdr:nvCxnSpPr>
      <xdr:spPr>
        <a:xfrm flipV="1">
          <a:off x="9639300" y="6695622"/>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163865</xdr:rowOff>
    </xdr:from>
    <xdr:ext cx="469744" cy="259045"/>
    <xdr:sp macro="" textlink="">
      <xdr:nvSpPr>
        <xdr:cNvPr id="291" name="労働費平均値テキスト"/>
        <xdr:cNvSpPr txBox="1"/>
      </xdr:nvSpPr>
      <xdr:spPr>
        <a:xfrm>
          <a:off x="10528300" y="633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2" name="フローチャート: 判断 291"/>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2540</xdr:rowOff>
    </xdr:from>
    <xdr:to>
      <xdr:col>50</xdr:col>
      <xdr:colOff>114300</xdr:colOff>
      <xdr:row>39</xdr:row>
      <xdr:rowOff>10541</xdr:rowOff>
    </xdr:to>
    <xdr:cxnSp macro="">
      <xdr:nvCxnSpPr>
        <xdr:cNvPr id="293" name="直線コネクタ 292"/>
        <xdr:cNvCxnSpPr/>
      </xdr:nvCxnSpPr>
      <xdr:spPr>
        <a:xfrm>
          <a:off x="8750300" y="668909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4" name="フローチャート: 判断 293"/>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73296</xdr:rowOff>
    </xdr:from>
    <xdr:ext cx="469744" cy="259045"/>
    <xdr:sp macro="" textlink="">
      <xdr:nvSpPr>
        <xdr:cNvPr id="295" name="テキスト ボックス 294"/>
        <xdr:cNvSpPr txBox="1"/>
      </xdr:nvSpPr>
      <xdr:spPr>
        <a:xfrm>
          <a:off x="9404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2540</xdr:rowOff>
    </xdr:from>
    <xdr:to>
      <xdr:col>45</xdr:col>
      <xdr:colOff>177800</xdr:colOff>
      <xdr:row>39</xdr:row>
      <xdr:rowOff>6459</xdr:rowOff>
    </xdr:to>
    <xdr:cxnSp macro="">
      <xdr:nvCxnSpPr>
        <xdr:cNvPr id="296" name="直線コネクタ 295"/>
        <xdr:cNvCxnSpPr/>
      </xdr:nvCxnSpPr>
      <xdr:spPr>
        <a:xfrm flipV="1">
          <a:off x="7861300" y="668909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7" name="フローチャート: 判断 296"/>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80480</xdr:rowOff>
    </xdr:from>
    <xdr:ext cx="469744" cy="259045"/>
    <xdr:sp macro="" textlink="">
      <xdr:nvSpPr>
        <xdr:cNvPr id="298" name="テキスト ボックス 297"/>
        <xdr:cNvSpPr txBox="1"/>
      </xdr:nvSpPr>
      <xdr:spPr>
        <a:xfrm>
          <a:off x="8515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124024</xdr:rowOff>
    </xdr:from>
    <xdr:to>
      <xdr:col>41</xdr:col>
      <xdr:colOff>50800</xdr:colOff>
      <xdr:row>39</xdr:row>
      <xdr:rowOff>6459</xdr:rowOff>
    </xdr:to>
    <xdr:cxnSp macro="">
      <xdr:nvCxnSpPr>
        <xdr:cNvPr id="299" name="直線コネクタ 298"/>
        <xdr:cNvCxnSpPr/>
      </xdr:nvCxnSpPr>
      <xdr:spPr>
        <a:xfrm>
          <a:off x="6972300" y="663912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42364</xdr:rowOff>
    </xdr:from>
    <xdr:to>
      <xdr:col>41</xdr:col>
      <xdr:colOff>101600</xdr:colOff>
      <xdr:row>37</xdr:row>
      <xdr:rowOff>143964</xdr:rowOff>
    </xdr:to>
    <xdr:sp macro="" textlink="">
      <xdr:nvSpPr>
        <xdr:cNvPr id="300" name="フローチャート: 判断 299"/>
        <xdr:cNvSpPr/>
      </xdr:nvSpPr>
      <xdr:spPr>
        <a:xfrm>
          <a:off x="7810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160491</xdr:rowOff>
    </xdr:from>
    <xdr:ext cx="469744" cy="259045"/>
    <xdr:sp macro="" textlink="">
      <xdr:nvSpPr>
        <xdr:cNvPr id="301" name="テキスト ボックス 300"/>
        <xdr:cNvSpPr txBox="1"/>
      </xdr:nvSpPr>
      <xdr:spPr>
        <a:xfrm>
          <a:off x="7626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61631</xdr:rowOff>
    </xdr:from>
    <xdr:to>
      <xdr:col>36</xdr:col>
      <xdr:colOff>165100</xdr:colOff>
      <xdr:row>35</xdr:row>
      <xdr:rowOff>163231</xdr:rowOff>
    </xdr:to>
    <xdr:sp macro="" textlink="">
      <xdr:nvSpPr>
        <xdr:cNvPr id="302" name="フローチャート: 判断 301"/>
        <xdr:cNvSpPr/>
      </xdr:nvSpPr>
      <xdr:spPr>
        <a:xfrm>
          <a:off x="6921500" y="60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8308</xdr:rowOff>
    </xdr:from>
    <xdr:ext cx="469744" cy="259045"/>
    <xdr:sp macro="" textlink="">
      <xdr:nvSpPr>
        <xdr:cNvPr id="303" name="テキスト ボックス 302"/>
        <xdr:cNvSpPr txBox="1"/>
      </xdr:nvSpPr>
      <xdr:spPr>
        <a:xfrm>
          <a:off x="6737428" y="583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129722</xdr:rowOff>
    </xdr:from>
    <xdr:to>
      <xdr:col>55</xdr:col>
      <xdr:colOff>50800</xdr:colOff>
      <xdr:row>39</xdr:row>
      <xdr:rowOff>59872</xdr:rowOff>
    </xdr:to>
    <xdr:sp macro="" textlink="">
      <xdr:nvSpPr>
        <xdr:cNvPr id="309" name="楕円 308"/>
        <xdr:cNvSpPr/>
      </xdr:nvSpPr>
      <xdr:spPr>
        <a:xfrm>
          <a:off x="104267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44649</xdr:rowOff>
    </xdr:from>
    <xdr:ext cx="378565" cy="259045"/>
    <xdr:sp macro="" textlink="">
      <xdr:nvSpPr>
        <xdr:cNvPr id="310" name="労働費該当値テキスト"/>
        <xdr:cNvSpPr txBox="1"/>
      </xdr:nvSpPr>
      <xdr:spPr>
        <a:xfrm>
          <a:off x="10528300" y="6559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131191</xdr:rowOff>
    </xdr:from>
    <xdr:to>
      <xdr:col>50</xdr:col>
      <xdr:colOff>165100</xdr:colOff>
      <xdr:row>39</xdr:row>
      <xdr:rowOff>61341</xdr:rowOff>
    </xdr:to>
    <xdr:sp macro="" textlink="">
      <xdr:nvSpPr>
        <xdr:cNvPr id="311" name="楕円 310"/>
        <xdr:cNvSpPr/>
      </xdr:nvSpPr>
      <xdr:spPr>
        <a:xfrm>
          <a:off x="9588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52468</xdr:rowOff>
    </xdr:from>
    <xdr:ext cx="378565" cy="259045"/>
    <xdr:sp macro="" textlink="">
      <xdr:nvSpPr>
        <xdr:cNvPr id="312" name="テキスト ボックス 311"/>
        <xdr:cNvSpPr txBox="1"/>
      </xdr:nvSpPr>
      <xdr:spPr>
        <a:xfrm>
          <a:off x="9450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123190</xdr:rowOff>
    </xdr:from>
    <xdr:to>
      <xdr:col>46</xdr:col>
      <xdr:colOff>38100</xdr:colOff>
      <xdr:row>39</xdr:row>
      <xdr:rowOff>53340</xdr:rowOff>
    </xdr:to>
    <xdr:sp macro="" textlink="">
      <xdr:nvSpPr>
        <xdr:cNvPr id="313" name="楕円 312"/>
        <xdr:cNvSpPr/>
      </xdr:nvSpPr>
      <xdr:spPr>
        <a:xfrm>
          <a:off x="8699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44467</xdr:rowOff>
    </xdr:from>
    <xdr:ext cx="378565" cy="259045"/>
    <xdr:sp macro="" textlink="">
      <xdr:nvSpPr>
        <xdr:cNvPr id="314" name="テキスト ボックス 313"/>
        <xdr:cNvSpPr txBox="1"/>
      </xdr:nvSpPr>
      <xdr:spPr>
        <a:xfrm>
          <a:off x="8561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127109</xdr:rowOff>
    </xdr:from>
    <xdr:to>
      <xdr:col>41</xdr:col>
      <xdr:colOff>101600</xdr:colOff>
      <xdr:row>39</xdr:row>
      <xdr:rowOff>57259</xdr:rowOff>
    </xdr:to>
    <xdr:sp macro="" textlink="">
      <xdr:nvSpPr>
        <xdr:cNvPr id="315" name="楕円 314"/>
        <xdr:cNvSpPr/>
      </xdr:nvSpPr>
      <xdr:spPr>
        <a:xfrm>
          <a:off x="7810500" y="66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48386</xdr:rowOff>
    </xdr:from>
    <xdr:ext cx="378565" cy="259045"/>
    <xdr:sp macro="" textlink="">
      <xdr:nvSpPr>
        <xdr:cNvPr id="316" name="テキスト ボックス 315"/>
        <xdr:cNvSpPr txBox="1"/>
      </xdr:nvSpPr>
      <xdr:spPr>
        <a:xfrm>
          <a:off x="7672017" y="673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73224</xdr:rowOff>
    </xdr:from>
    <xdr:to>
      <xdr:col>36</xdr:col>
      <xdr:colOff>165100</xdr:colOff>
      <xdr:row>39</xdr:row>
      <xdr:rowOff>3374</xdr:rowOff>
    </xdr:to>
    <xdr:sp macro="" textlink="">
      <xdr:nvSpPr>
        <xdr:cNvPr id="317" name="楕円 316"/>
        <xdr:cNvSpPr/>
      </xdr:nvSpPr>
      <xdr:spPr>
        <a:xfrm>
          <a:off x="6921500" y="65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165951</xdr:rowOff>
    </xdr:from>
    <xdr:ext cx="378565" cy="259045"/>
    <xdr:sp macro="" textlink="">
      <xdr:nvSpPr>
        <xdr:cNvPr id="318" name="テキスト ボックス 317"/>
        <xdr:cNvSpPr txBox="1"/>
      </xdr:nvSpPr>
      <xdr:spPr>
        <a:xfrm>
          <a:off x="6783017" y="668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40" name="直線コネクタ 339"/>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41"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2" name="直線コネクタ 341"/>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3"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4" name="直線コネクタ 343"/>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101753</xdr:rowOff>
    </xdr:from>
    <xdr:to>
      <xdr:col>55</xdr:col>
      <xdr:colOff>0</xdr:colOff>
      <xdr:row>57</xdr:row>
      <xdr:rowOff>128910</xdr:rowOff>
    </xdr:to>
    <xdr:cxnSp macro="">
      <xdr:nvCxnSpPr>
        <xdr:cNvPr id="345" name="直線コネクタ 344"/>
        <xdr:cNvCxnSpPr/>
      </xdr:nvCxnSpPr>
      <xdr:spPr>
        <a:xfrm>
          <a:off x="9639300" y="9874403"/>
          <a:ext cx="838200" cy="2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59382</xdr:rowOff>
    </xdr:from>
    <xdr:ext cx="469744" cy="259045"/>
    <xdr:sp macro="" textlink="">
      <xdr:nvSpPr>
        <xdr:cNvPr id="346" name="農林水産業費平均値テキスト"/>
        <xdr:cNvSpPr txBox="1"/>
      </xdr:nvSpPr>
      <xdr:spPr>
        <a:xfrm>
          <a:off x="10528300" y="9489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7" name="フローチャート: 判断 346"/>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101753</xdr:rowOff>
    </xdr:from>
    <xdr:to>
      <xdr:col>50</xdr:col>
      <xdr:colOff>114300</xdr:colOff>
      <xdr:row>57</xdr:row>
      <xdr:rowOff>170698</xdr:rowOff>
    </xdr:to>
    <xdr:cxnSp macro="">
      <xdr:nvCxnSpPr>
        <xdr:cNvPr id="348" name="直線コネクタ 347"/>
        <xdr:cNvCxnSpPr/>
      </xdr:nvCxnSpPr>
      <xdr:spPr>
        <a:xfrm flipV="1">
          <a:off x="8750300" y="9874403"/>
          <a:ext cx="889000" cy="6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9" name="フローチャート: 判断 348"/>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112981</xdr:rowOff>
    </xdr:from>
    <xdr:ext cx="469744" cy="259045"/>
    <xdr:sp macro="" textlink="">
      <xdr:nvSpPr>
        <xdr:cNvPr id="350" name="テキスト ボックス 349"/>
        <xdr:cNvSpPr txBox="1"/>
      </xdr:nvSpPr>
      <xdr:spPr>
        <a:xfrm>
          <a:off x="9404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168184</xdr:rowOff>
    </xdr:from>
    <xdr:to>
      <xdr:col>45</xdr:col>
      <xdr:colOff>177800</xdr:colOff>
      <xdr:row>57</xdr:row>
      <xdr:rowOff>170698</xdr:rowOff>
    </xdr:to>
    <xdr:cxnSp macro="">
      <xdr:nvCxnSpPr>
        <xdr:cNvPr id="351" name="直線コネクタ 350"/>
        <xdr:cNvCxnSpPr/>
      </xdr:nvCxnSpPr>
      <xdr:spPr>
        <a:xfrm>
          <a:off x="7861300" y="994083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2" name="フローチャート: 判断 351"/>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138173</xdr:rowOff>
    </xdr:from>
    <xdr:ext cx="469744" cy="259045"/>
    <xdr:sp macro="" textlink="">
      <xdr:nvSpPr>
        <xdr:cNvPr id="353" name="テキスト ボックス 352"/>
        <xdr:cNvSpPr txBox="1"/>
      </xdr:nvSpPr>
      <xdr:spPr>
        <a:xfrm>
          <a:off x="8515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168184</xdr:rowOff>
    </xdr:from>
    <xdr:to>
      <xdr:col>41</xdr:col>
      <xdr:colOff>50800</xdr:colOff>
      <xdr:row>58</xdr:row>
      <xdr:rowOff>2769</xdr:rowOff>
    </xdr:to>
    <xdr:cxnSp macro="">
      <xdr:nvCxnSpPr>
        <xdr:cNvPr id="354" name="直線コネクタ 353"/>
        <xdr:cNvCxnSpPr/>
      </xdr:nvCxnSpPr>
      <xdr:spPr>
        <a:xfrm flipV="1">
          <a:off x="6972300" y="9940834"/>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169642</xdr:rowOff>
    </xdr:from>
    <xdr:to>
      <xdr:col>41</xdr:col>
      <xdr:colOff>101600</xdr:colOff>
      <xdr:row>56</xdr:row>
      <xdr:rowOff>99792</xdr:rowOff>
    </xdr:to>
    <xdr:sp macro="" textlink="">
      <xdr:nvSpPr>
        <xdr:cNvPr id="355" name="フローチャート: 判断 354"/>
        <xdr:cNvSpPr/>
      </xdr:nvSpPr>
      <xdr:spPr>
        <a:xfrm>
          <a:off x="7810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116319</xdr:rowOff>
    </xdr:from>
    <xdr:ext cx="469744" cy="259045"/>
    <xdr:sp macro="" textlink="">
      <xdr:nvSpPr>
        <xdr:cNvPr id="356" name="テキスト ボックス 355"/>
        <xdr:cNvSpPr txBox="1"/>
      </xdr:nvSpPr>
      <xdr:spPr>
        <a:xfrm>
          <a:off x="7626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162464</xdr:rowOff>
    </xdr:from>
    <xdr:to>
      <xdr:col>36</xdr:col>
      <xdr:colOff>165100</xdr:colOff>
      <xdr:row>57</xdr:row>
      <xdr:rowOff>92614</xdr:rowOff>
    </xdr:to>
    <xdr:sp macro="" textlink="">
      <xdr:nvSpPr>
        <xdr:cNvPr id="357" name="フローチャート: 判断 356"/>
        <xdr:cNvSpPr/>
      </xdr:nvSpPr>
      <xdr:spPr>
        <a:xfrm>
          <a:off x="6921500" y="976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109141</xdr:rowOff>
    </xdr:from>
    <xdr:ext cx="469744" cy="259045"/>
    <xdr:sp macro="" textlink="">
      <xdr:nvSpPr>
        <xdr:cNvPr id="358" name="テキスト ボックス 357"/>
        <xdr:cNvSpPr txBox="1"/>
      </xdr:nvSpPr>
      <xdr:spPr>
        <a:xfrm>
          <a:off x="6737428" y="953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78110</xdr:rowOff>
    </xdr:from>
    <xdr:to>
      <xdr:col>55</xdr:col>
      <xdr:colOff>50800</xdr:colOff>
      <xdr:row>58</xdr:row>
      <xdr:rowOff>8260</xdr:rowOff>
    </xdr:to>
    <xdr:sp macro="" textlink="">
      <xdr:nvSpPr>
        <xdr:cNvPr id="364" name="楕円 363"/>
        <xdr:cNvSpPr/>
      </xdr:nvSpPr>
      <xdr:spPr>
        <a:xfrm>
          <a:off x="10426700" y="98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164487</xdr:rowOff>
    </xdr:from>
    <xdr:ext cx="469744" cy="259045"/>
    <xdr:sp macro="" textlink="">
      <xdr:nvSpPr>
        <xdr:cNvPr id="365" name="農林水産業費該当値テキスト"/>
        <xdr:cNvSpPr txBox="1"/>
      </xdr:nvSpPr>
      <xdr:spPr>
        <a:xfrm>
          <a:off x="10528300" y="97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50953</xdr:rowOff>
    </xdr:from>
    <xdr:to>
      <xdr:col>50</xdr:col>
      <xdr:colOff>165100</xdr:colOff>
      <xdr:row>57</xdr:row>
      <xdr:rowOff>152553</xdr:rowOff>
    </xdr:to>
    <xdr:sp macro="" textlink="">
      <xdr:nvSpPr>
        <xdr:cNvPr id="366" name="楕円 365"/>
        <xdr:cNvSpPr/>
      </xdr:nvSpPr>
      <xdr:spPr>
        <a:xfrm>
          <a:off x="9588500" y="98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143680</xdr:rowOff>
    </xdr:from>
    <xdr:ext cx="469744" cy="259045"/>
    <xdr:sp macro="" textlink="">
      <xdr:nvSpPr>
        <xdr:cNvPr id="367" name="テキスト ボックス 366"/>
        <xdr:cNvSpPr txBox="1"/>
      </xdr:nvSpPr>
      <xdr:spPr>
        <a:xfrm>
          <a:off x="9404428" y="99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119898</xdr:rowOff>
    </xdr:from>
    <xdr:to>
      <xdr:col>46</xdr:col>
      <xdr:colOff>38100</xdr:colOff>
      <xdr:row>58</xdr:row>
      <xdr:rowOff>50048</xdr:rowOff>
    </xdr:to>
    <xdr:sp macro="" textlink="">
      <xdr:nvSpPr>
        <xdr:cNvPr id="368" name="楕円 367"/>
        <xdr:cNvSpPr/>
      </xdr:nvSpPr>
      <xdr:spPr>
        <a:xfrm>
          <a:off x="8699500" y="98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41175</xdr:rowOff>
    </xdr:from>
    <xdr:ext cx="469744" cy="259045"/>
    <xdr:sp macro="" textlink="">
      <xdr:nvSpPr>
        <xdr:cNvPr id="369" name="テキスト ボックス 368"/>
        <xdr:cNvSpPr txBox="1"/>
      </xdr:nvSpPr>
      <xdr:spPr>
        <a:xfrm>
          <a:off x="8515428" y="99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117384</xdr:rowOff>
    </xdr:from>
    <xdr:to>
      <xdr:col>41</xdr:col>
      <xdr:colOff>101600</xdr:colOff>
      <xdr:row>58</xdr:row>
      <xdr:rowOff>47534</xdr:rowOff>
    </xdr:to>
    <xdr:sp macro="" textlink="">
      <xdr:nvSpPr>
        <xdr:cNvPr id="370" name="楕円 369"/>
        <xdr:cNvSpPr/>
      </xdr:nvSpPr>
      <xdr:spPr>
        <a:xfrm>
          <a:off x="7810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38661</xdr:rowOff>
    </xdr:from>
    <xdr:ext cx="469744" cy="259045"/>
    <xdr:sp macro="" textlink="">
      <xdr:nvSpPr>
        <xdr:cNvPr id="371" name="テキスト ボックス 370"/>
        <xdr:cNvSpPr txBox="1"/>
      </xdr:nvSpPr>
      <xdr:spPr>
        <a:xfrm>
          <a:off x="7626428" y="998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123419</xdr:rowOff>
    </xdr:from>
    <xdr:to>
      <xdr:col>36</xdr:col>
      <xdr:colOff>165100</xdr:colOff>
      <xdr:row>58</xdr:row>
      <xdr:rowOff>53569</xdr:rowOff>
    </xdr:to>
    <xdr:sp macro="" textlink="">
      <xdr:nvSpPr>
        <xdr:cNvPr id="372" name="楕円 371"/>
        <xdr:cNvSpPr/>
      </xdr:nvSpPr>
      <xdr:spPr>
        <a:xfrm>
          <a:off x="6921500" y="98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44696</xdr:rowOff>
    </xdr:from>
    <xdr:ext cx="469744" cy="259045"/>
    <xdr:sp macro="" textlink="">
      <xdr:nvSpPr>
        <xdr:cNvPr id="373" name="テキスト ボックス 372"/>
        <xdr:cNvSpPr txBox="1"/>
      </xdr:nvSpPr>
      <xdr:spPr>
        <a:xfrm>
          <a:off x="6737428" y="99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7" name="直線コネクタ 396"/>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8"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9" name="直線コネクタ 398"/>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400"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401" name="直線コネクタ 400"/>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95008</xdr:rowOff>
    </xdr:from>
    <xdr:to>
      <xdr:col>55</xdr:col>
      <xdr:colOff>0</xdr:colOff>
      <xdr:row>77</xdr:row>
      <xdr:rowOff>118287</xdr:rowOff>
    </xdr:to>
    <xdr:cxnSp macro="">
      <xdr:nvCxnSpPr>
        <xdr:cNvPr id="402" name="直線コネクタ 401"/>
        <xdr:cNvCxnSpPr/>
      </xdr:nvCxnSpPr>
      <xdr:spPr>
        <a:xfrm flipV="1">
          <a:off x="9639300" y="13296658"/>
          <a:ext cx="8382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24642</xdr:rowOff>
    </xdr:from>
    <xdr:ext cx="534377" cy="259045"/>
    <xdr:sp macro="" textlink="">
      <xdr:nvSpPr>
        <xdr:cNvPr id="403" name="商工費平均値テキスト"/>
        <xdr:cNvSpPr txBox="1"/>
      </xdr:nvSpPr>
      <xdr:spPr>
        <a:xfrm>
          <a:off x="10528300" y="1288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4" name="フローチャート: 判断 403"/>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50812</xdr:rowOff>
    </xdr:from>
    <xdr:to>
      <xdr:col>50</xdr:col>
      <xdr:colOff>114300</xdr:colOff>
      <xdr:row>77</xdr:row>
      <xdr:rowOff>118287</xdr:rowOff>
    </xdr:to>
    <xdr:cxnSp macro="">
      <xdr:nvCxnSpPr>
        <xdr:cNvPr id="405" name="直線コネクタ 404"/>
        <xdr:cNvCxnSpPr/>
      </xdr:nvCxnSpPr>
      <xdr:spPr>
        <a:xfrm>
          <a:off x="8750300" y="13252462"/>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6" name="フローチャート: 判断 405"/>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124007</xdr:rowOff>
    </xdr:from>
    <xdr:ext cx="534377" cy="259045"/>
    <xdr:sp macro="" textlink="">
      <xdr:nvSpPr>
        <xdr:cNvPr id="407" name="テキスト ボックス 406"/>
        <xdr:cNvSpPr txBox="1"/>
      </xdr:nvSpPr>
      <xdr:spPr>
        <a:xfrm>
          <a:off x="9372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50812</xdr:rowOff>
    </xdr:from>
    <xdr:to>
      <xdr:col>45</xdr:col>
      <xdr:colOff>177800</xdr:colOff>
      <xdr:row>77</xdr:row>
      <xdr:rowOff>53975</xdr:rowOff>
    </xdr:to>
    <xdr:cxnSp macro="">
      <xdr:nvCxnSpPr>
        <xdr:cNvPr id="408" name="直線コネクタ 407"/>
        <xdr:cNvCxnSpPr/>
      </xdr:nvCxnSpPr>
      <xdr:spPr>
        <a:xfrm flipV="1">
          <a:off x="7861300" y="13252462"/>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9" name="フローチャート: 判断 408"/>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103776</xdr:rowOff>
    </xdr:from>
    <xdr:ext cx="534377" cy="259045"/>
    <xdr:sp macro="" textlink="">
      <xdr:nvSpPr>
        <xdr:cNvPr id="410" name="テキスト ボックス 409"/>
        <xdr:cNvSpPr txBox="1"/>
      </xdr:nvSpPr>
      <xdr:spPr>
        <a:xfrm>
          <a:off x="8483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53975</xdr:rowOff>
    </xdr:from>
    <xdr:to>
      <xdr:col>41</xdr:col>
      <xdr:colOff>50800</xdr:colOff>
      <xdr:row>77</xdr:row>
      <xdr:rowOff>62509</xdr:rowOff>
    </xdr:to>
    <xdr:cxnSp macro="">
      <xdr:nvCxnSpPr>
        <xdr:cNvPr id="411" name="直線コネクタ 410"/>
        <xdr:cNvCxnSpPr/>
      </xdr:nvCxnSpPr>
      <xdr:spPr>
        <a:xfrm flipV="1">
          <a:off x="6972300" y="13255625"/>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53124</xdr:rowOff>
    </xdr:from>
    <xdr:to>
      <xdr:col>41</xdr:col>
      <xdr:colOff>101600</xdr:colOff>
      <xdr:row>75</xdr:row>
      <xdr:rowOff>154724</xdr:rowOff>
    </xdr:to>
    <xdr:sp macro="" textlink="">
      <xdr:nvSpPr>
        <xdr:cNvPr id="412" name="フローチャート: 判断 411"/>
        <xdr:cNvSpPr/>
      </xdr:nvSpPr>
      <xdr:spPr>
        <a:xfrm>
          <a:off x="7810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171251</xdr:rowOff>
    </xdr:from>
    <xdr:ext cx="534377" cy="259045"/>
    <xdr:sp macro="" textlink="">
      <xdr:nvSpPr>
        <xdr:cNvPr id="413" name="テキスト ボックス 412"/>
        <xdr:cNvSpPr txBox="1"/>
      </xdr:nvSpPr>
      <xdr:spPr>
        <a:xfrm>
          <a:off x="7594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128676</xdr:rowOff>
    </xdr:from>
    <xdr:to>
      <xdr:col>36</xdr:col>
      <xdr:colOff>165100</xdr:colOff>
      <xdr:row>78</xdr:row>
      <xdr:rowOff>58826</xdr:rowOff>
    </xdr:to>
    <xdr:sp macro="" textlink="">
      <xdr:nvSpPr>
        <xdr:cNvPr id="414" name="フローチャート: 判断 413"/>
        <xdr:cNvSpPr/>
      </xdr:nvSpPr>
      <xdr:spPr>
        <a:xfrm>
          <a:off x="6921500" y="1333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49953</xdr:rowOff>
    </xdr:from>
    <xdr:ext cx="469744" cy="259045"/>
    <xdr:sp macro="" textlink="">
      <xdr:nvSpPr>
        <xdr:cNvPr id="415" name="テキスト ボックス 414"/>
        <xdr:cNvSpPr txBox="1"/>
      </xdr:nvSpPr>
      <xdr:spPr>
        <a:xfrm>
          <a:off x="6737428" y="1342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44208</xdr:rowOff>
    </xdr:from>
    <xdr:to>
      <xdr:col>55</xdr:col>
      <xdr:colOff>50800</xdr:colOff>
      <xdr:row>77</xdr:row>
      <xdr:rowOff>145808</xdr:rowOff>
    </xdr:to>
    <xdr:sp macro="" textlink="">
      <xdr:nvSpPr>
        <xdr:cNvPr id="421" name="楕円 420"/>
        <xdr:cNvSpPr/>
      </xdr:nvSpPr>
      <xdr:spPr>
        <a:xfrm>
          <a:off x="10426700" y="132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22635</xdr:rowOff>
    </xdr:from>
    <xdr:ext cx="469744" cy="259045"/>
    <xdr:sp macro="" textlink="">
      <xdr:nvSpPr>
        <xdr:cNvPr id="422" name="商工費該当値テキスト"/>
        <xdr:cNvSpPr txBox="1"/>
      </xdr:nvSpPr>
      <xdr:spPr>
        <a:xfrm>
          <a:off x="10528300" y="1322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67487</xdr:rowOff>
    </xdr:from>
    <xdr:to>
      <xdr:col>50</xdr:col>
      <xdr:colOff>165100</xdr:colOff>
      <xdr:row>77</xdr:row>
      <xdr:rowOff>169087</xdr:rowOff>
    </xdr:to>
    <xdr:sp macro="" textlink="">
      <xdr:nvSpPr>
        <xdr:cNvPr id="423" name="楕円 422"/>
        <xdr:cNvSpPr/>
      </xdr:nvSpPr>
      <xdr:spPr>
        <a:xfrm>
          <a:off x="9588500" y="132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160214</xdr:rowOff>
    </xdr:from>
    <xdr:ext cx="469744" cy="259045"/>
    <xdr:sp macro="" textlink="">
      <xdr:nvSpPr>
        <xdr:cNvPr id="424" name="テキスト ボックス 423"/>
        <xdr:cNvSpPr txBox="1"/>
      </xdr:nvSpPr>
      <xdr:spPr>
        <a:xfrm>
          <a:off x="9404428" y="133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xdr:rowOff>
    </xdr:from>
    <xdr:to>
      <xdr:col>46</xdr:col>
      <xdr:colOff>38100</xdr:colOff>
      <xdr:row>77</xdr:row>
      <xdr:rowOff>101612</xdr:rowOff>
    </xdr:to>
    <xdr:sp macro="" textlink="">
      <xdr:nvSpPr>
        <xdr:cNvPr id="425" name="楕円 424"/>
        <xdr:cNvSpPr/>
      </xdr:nvSpPr>
      <xdr:spPr>
        <a:xfrm>
          <a:off x="8699500" y="132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92739</xdr:rowOff>
    </xdr:from>
    <xdr:ext cx="469744" cy="259045"/>
    <xdr:sp macro="" textlink="">
      <xdr:nvSpPr>
        <xdr:cNvPr id="426" name="テキスト ボックス 425"/>
        <xdr:cNvSpPr txBox="1"/>
      </xdr:nvSpPr>
      <xdr:spPr>
        <a:xfrm>
          <a:off x="8515428" y="1329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3175</xdr:rowOff>
    </xdr:from>
    <xdr:to>
      <xdr:col>41</xdr:col>
      <xdr:colOff>101600</xdr:colOff>
      <xdr:row>77</xdr:row>
      <xdr:rowOff>104775</xdr:rowOff>
    </xdr:to>
    <xdr:sp macro="" textlink="">
      <xdr:nvSpPr>
        <xdr:cNvPr id="427" name="楕円 426"/>
        <xdr:cNvSpPr/>
      </xdr:nvSpPr>
      <xdr:spPr>
        <a:xfrm>
          <a:off x="7810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95902</xdr:rowOff>
    </xdr:from>
    <xdr:ext cx="469744" cy="259045"/>
    <xdr:sp macro="" textlink="">
      <xdr:nvSpPr>
        <xdr:cNvPr id="428" name="テキスト ボックス 427"/>
        <xdr:cNvSpPr txBox="1"/>
      </xdr:nvSpPr>
      <xdr:spPr>
        <a:xfrm>
          <a:off x="7626428" y="132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11709</xdr:rowOff>
    </xdr:from>
    <xdr:to>
      <xdr:col>36</xdr:col>
      <xdr:colOff>165100</xdr:colOff>
      <xdr:row>77</xdr:row>
      <xdr:rowOff>113309</xdr:rowOff>
    </xdr:to>
    <xdr:sp macro="" textlink="">
      <xdr:nvSpPr>
        <xdr:cNvPr id="429" name="楕円 428"/>
        <xdr:cNvSpPr/>
      </xdr:nvSpPr>
      <xdr:spPr>
        <a:xfrm>
          <a:off x="6921500" y="132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129836</xdr:rowOff>
    </xdr:from>
    <xdr:ext cx="469744" cy="259045"/>
    <xdr:sp macro="" textlink="">
      <xdr:nvSpPr>
        <xdr:cNvPr id="430" name="テキスト ボックス 429"/>
        <xdr:cNvSpPr txBox="1"/>
      </xdr:nvSpPr>
      <xdr:spPr>
        <a:xfrm>
          <a:off x="6737428" y="129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3" name="直線コネクタ 452"/>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4" name="土木費最小値テキスト"/>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5" name="直線コネクタ 454"/>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6" name="土木費最大値テキスト"/>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7" name="直線コネクタ 456"/>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127995</xdr:rowOff>
    </xdr:from>
    <xdr:to>
      <xdr:col>55</xdr:col>
      <xdr:colOff>0</xdr:colOff>
      <xdr:row>99</xdr:row>
      <xdr:rowOff>75647</xdr:rowOff>
    </xdr:to>
    <xdr:cxnSp macro="">
      <xdr:nvCxnSpPr>
        <xdr:cNvPr id="458" name="直線コネクタ 457"/>
        <xdr:cNvCxnSpPr/>
      </xdr:nvCxnSpPr>
      <xdr:spPr>
        <a:xfrm>
          <a:off x="9639300" y="16930095"/>
          <a:ext cx="838200" cy="1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154388</xdr:rowOff>
    </xdr:from>
    <xdr:ext cx="534377" cy="259045"/>
    <xdr:sp macro="" textlink="">
      <xdr:nvSpPr>
        <xdr:cNvPr id="459" name="土木費平均値テキスト"/>
        <xdr:cNvSpPr txBox="1"/>
      </xdr:nvSpPr>
      <xdr:spPr>
        <a:xfrm>
          <a:off x="10528300" y="1609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60" name="フローチャート: 判断 459"/>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125527</xdr:rowOff>
    </xdr:from>
    <xdr:to>
      <xdr:col>50</xdr:col>
      <xdr:colOff>114300</xdr:colOff>
      <xdr:row>98</xdr:row>
      <xdr:rowOff>127995</xdr:rowOff>
    </xdr:to>
    <xdr:cxnSp macro="">
      <xdr:nvCxnSpPr>
        <xdr:cNvPr id="461" name="直線コネクタ 460"/>
        <xdr:cNvCxnSpPr/>
      </xdr:nvCxnSpPr>
      <xdr:spPr>
        <a:xfrm>
          <a:off x="8750300" y="16756177"/>
          <a:ext cx="889000" cy="17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2" name="フローチャート: 判断 461"/>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18981</xdr:rowOff>
    </xdr:from>
    <xdr:ext cx="534377" cy="259045"/>
    <xdr:sp macro="" textlink="">
      <xdr:nvSpPr>
        <xdr:cNvPr id="463" name="テキスト ボックス 462"/>
        <xdr:cNvSpPr txBox="1"/>
      </xdr:nvSpPr>
      <xdr:spPr>
        <a:xfrm>
          <a:off x="9372111" y="1596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125527</xdr:rowOff>
    </xdr:from>
    <xdr:to>
      <xdr:col>45</xdr:col>
      <xdr:colOff>177800</xdr:colOff>
      <xdr:row>98</xdr:row>
      <xdr:rowOff>111170</xdr:rowOff>
    </xdr:to>
    <xdr:cxnSp macro="">
      <xdr:nvCxnSpPr>
        <xdr:cNvPr id="464" name="直線コネクタ 463"/>
        <xdr:cNvCxnSpPr/>
      </xdr:nvCxnSpPr>
      <xdr:spPr>
        <a:xfrm flipV="1">
          <a:off x="7861300" y="16756177"/>
          <a:ext cx="889000" cy="1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5" name="フローチャート: 判断 464"/>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9974</xdr:rowOff>
    </xdr:from>
    <xdr:ext cx="534377" cy="259045"/>
    <xdr:sp macro="" textlink="">
      <xdr:nvSpPr>
        <xdr:cNvPr id="466" name="テキスト ボックス 465"/>
        <xdr:cNvSpPr txBox="1"/>
      </xdr:nvSpPr>
      <xdr:spPr>
        <a:xfrm>
          <a:off x="8483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111170</xdr:rowOff>
    </xdr:from>
    <xdr:to>
      <xdr:col>41</xdr:col>
      <xdr:colOff>50800</xdr:colOff>
      <xdr:row>99</xdr:row>
      <xdr:rowOff>27915</xdr:rowOff>
    </xdr:to>
    <xdr:cxnSp macro="">
      <xdr:nvCxnSpPr>
        <xdr:cNvPr id="467" name="直線コネクタ 466"/>
        <xdr:cNvCxnSpPr/>
      </xdr:nvCxnSpPr>
      <xdr:spPr>
        <a:xfrm flipV="1">
          <a:off x="6972300" y="16913270"/>
          <a:ext cx="889000" cy="8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67183</xdr:rowOff>
    </xdr:from>
    <xdr:to>
      <xdr:col>41</xdr:col>
      <xdr:colOff>101600</xdr:colOff>
      <xdr:row>94</xdr:row>
      <xdr:rowOff>168783</xdr:rowOff>
    </xdr:to>
    <xdr:sp macro="" textlink="">
      <xdr:nvSpPr>
        <xdr:cNvPr id="468" name="フローチャート: 判断 467"/>
        <xdr:cNvSpPr/>
      </xdr:nvSpPr>
      <xdr:spPr>
        <a:xfrm>
          <a:off x="78105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13860</xdr:rowOff>
    </xdr:from>
    <xdr:ext cx="534377" cy="259045"/>
    <xdr:sp macro="" textlink="">
      <xdr:nvSpPr>
        <xdr:cNvPr id="469" name="テキスト ボックス 468"/>
        <xdr:cNvSpPr txBox="1"/>
      </xdr:nvSpPr>
      <xdr:spPr>
        <a:xfrm>
          <a:off x="7594111" y="159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112903</xdr:rowOff>
    </xdr:from>
    <xdr:to>
      <xdr:col>36</xdr:col>
      <xdr:colOff>165100</xdr:colOff>
      <xdr:row>96</xdr:row>
      <xdr:rowOff>43053</xdr:rowOff>
    </xdr:to>
    <xdr:sp macro="" textlink="">
      <xdr:nvSpPr>
        <xdr:cNvPr id="470" name="フローチャート: 判断 469"/>
        <xdr:cNvSpPr/>
      </xdr:nvSpPr>
      <xdr:spPr>
        <a:xfrm>
          <a:off x="6921500" y="1640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59580</xdr:rowOff>
    </xdr:from>
    <xdr:ext cx="534377" cy="259045"/>
    <xdr:sp macro="" textlink="">
      <xdr:nvSpPr>
        <xdr:cNvPr id="471" name="テキスト ボックス 470"/>
        <xdr:cNvSpPr txBox="1"/>
      </xdr:nvSpPr>
      <xdr:spPr>
        <a:xfrm>
          <a:off x="6705111" y="161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24847</xdr:rowOff>
    </xdr:from>
    <xdr:to>
      <xdr:col>55</xdr:col>
      <xdr:colOff>50800</xdr:colOff>
      <xdr:row>99</xdr:row>
      <xdr:rowOff>126447</xdr:rowOff>
    </xdr:to>
    <xdr:sp macro="" textlink="">
      <xdr:nvSpPr>
        <xdr:cNvPr id="477" name="楕円 476"/>
        <xdr:cNvSpPr/>
      </xdr:nvSpPr>
      <xdr:spPr>
        <a:xfrm>
          <a:off x="10426700" y="169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111224</xdr:rowOff>
    </xdr:from>
    <xdr:ext cx="534377" cy="259045"/>
    <xdr:sp macro="" textlink="">
      <xdr:nvSpPr>
        <xdr:cNvPr id="478" name="土木費該当値テキスト"/>
        <xdr:cNvSpPr txBox="1"/>
      </xdr:nvSpPr>
      <xdr:spPr>
        <a:xfrm>
          <a:off x="10528300" y="1691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77195</xdr:rowOff>
    </xdr:from>
    <xdr:to>
      <xdr:col>50</xdr:col>
      <xdr:colOff>165100</xdr:colOff>
      <xdr:row>99</xdr:row>
      <xdr:rowOff>7345</xdr:rowOff>
    </xdr:to>
    <xdr:sp macro="" textlink="">
      <xdr:nvSpPr>
        <xdr:cNvPr id="479" name="楕円 478"/>
        <xdr:cNvSpPr/>
      </xdr:nvSpPr>
      <xdr:spPr>
        <a:xfrm>
          <a:off x="9588500" y="168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169922</xdr:rowOff>
    </xdr:from>
    <xdr:ext cx="534377" cy="259045"/>
    <xdr:sp macro="" textlink="">
      <xdr:nvSpPr>
        <xdr:cNvPr id="480" name="テキスト ボックス 479"/>
        <xdr:cNvSpPr txBox="1"/>
      </xdr:nvSpPr>
      <xdr:spPr>
        <a:xfrm>
          <a:off x="9372111" y="1697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74727</xdr:rowOff>
    </xdr:from>
    <xdr:to>
      <xdr:col>46</xdr:col>
      <xdr:colOff>38100</xdr:colOff>
      <xdr:row>98</xdr:row>
      <xdr:rowOff>4877</xdr:rowOff>
    </xdr:to>
    <xdr:sp macro="" textlink="">
      <xdr:nvSpPr>
        <xdr:cNvPr id="481" name="楕円 480"/>
        <xdr:cNvSpPr/>
      </xdr:nvSpPr>
      <xdr:spPr>
        <a:xfrm>
          <a:off x="8699500" y="167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167454</xdr:rowOff>
    </xdr:from>
    <xdr:ext cx="534377" cy="259045"/>
    <xdr:sp macro="" textlink="">
      <xdr:nvSpPr>
        <xdr:cNvPr id="482" name="テキスト ボックス 481"/>
        <xdr:cNvSpPr txBox="1"/>
      </xdr:nvSpPr>
      <xdr:spPr>
        <a:xfrm>
          <a:off x="8483111" y="167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60370</xdr:rowOff>
    </xdr:from>
    <xdr:to>
      <xdr:col>41</xdr:col>
      <xdr:colOff>101600</xdr:colOff>
      <xdr:row>98</xdr:row>
      <xdr:rowOff>161970</xdr:rowOff>
    </xdr:to>
    <xdr:sp macro="" textlink="">
      <xdr:nvSpPr>
        <xdr:cNvPr id="483" name="楕円 482"/>
        <xdr:cNvSpPr/>
      </xdr:nvSpPr>
      <xdr:spPr>
        <a:xfrm>
          <a:off x="7810500" y="168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153097</xdr:rowOff>
    </xdr:from>
    <xdr:ext cx="534377" cy="259045"/>
    <xdr:sp macro="" textlink="">
      <xdr:nvSpPr>
        <xdr:cNvPr id="484" name="テキスト ボックス 483"/>
        <xdr:cNvSpPr txBox="1"/>
      </xdr:nvSpPr>
      <xdr:spPr>
        <a:xfrm>
          <a:off x="7594111" y="1695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148565</xdr:rowOff>
    </xdr:from>
    <xdr:to>
      <xdr:col>36</xdr:col>
      <xdr:colOff>165100</xdr:colOff>
      <xdr:row>99</xdr:row>
      <xdr:rowOff>78715</xdr:rowOff>
    </xdr:to>
    <xdr:sp macro="" textlink="">
      <xdr:nvSpPr>
        <xdr:cNvPr id="485" name="楕円 484"/>
        <xdr:cNvSpPr/>
      </xdr:nvSpPr>
      <xdr:spPr>
        <a:xfrm>
          <a:off x="6921500" y="169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69842</xdr:rowOff>
    </xdr:from>
    <xdr:ext cx="534377" cy="259045"/>
    <xdr:sp macro="" textlink="">
      <xdr:nvSpPr>
        <xdr:cNvPr id="486" name="テキスト ボックス 485"/>
        <xdr:cNvSpPr txBox="1"/>
      </xdr:nvSpPr>
      <xdr:spPr>
        <a:xfrm>
          <a:off x="6705111" y="170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3" name="直線コネクタ 512"/>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4" name="消防費最小値テキスト"/>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5" name="直線コネクタ 514"/>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6" name="消防費最大値テキスト"/>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7" name="直線コネクタ 516"/>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46192</xdr:rowOff>
    </xdr:from>
    <xdr:to>
      <xdr:col>85</xdr:col>
      <xdr:colOff>127000</xdr:colOff>
      <xdr:row>36</xdr:row>
      <xdr:rowOff>171051</xdr:rowOff>
    </xdr:to>
    <xdr:cxnSp macro="">
      <xdr:nvCxnSpPr>
        <xdr:cNvPr id="518" name="直線コネクタ 517"/>
        <xdr:cNvCxnSpPr/>
      </xdr:nvCxnSpPr>
      <xdr:spPr>
        <a:xfrm flipV="1">
          <a:off x="15481300" y="6218392"/>
          <a:ext cx="838200" cy="1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87284</xdr:rowOff>
    </xdr:from>
    <xdr:ext cx="534377" cy="259045"/>
    <xdr:sp macro="" textlink="">
      <xdr:nvSpPr>
        <xdr:cNvPr id="519" name="消防費平均値テキスト"/>
        <xdr:cNvSpPr txBox="1"/>
      </xdr:nvSpPr>
      <xdr:spPr>
        <a:xfrm>
          <a:off x="16370300" y="5916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20" name="フローチャート: 判断 519"/>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171051</xdr:rowOff>
    </xdr:from>
    <xdr:to>
      <xdr:col>81</xdr:col>
      <xdr:colOff>50800</xdr:colOff>
      <xdr:row>37</xdr:row>
      <xdr:rowOff>137849</xdr:rowOff>
    </xdr:to>
    <xdr:cxnSp macro="">
      <xdr:nvCxnSpPr>
        <xdr:cNvPr id="521" name="直線コネクタ 520"/>
        <xdr:cNvCxnSpPr/>
      </xdr:nvCxnSpPr>
      <xdr:spPr>
        <a:xfrm flipV="1">
          <a:off x="14592300" y="6343251"/>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2" name="フローチャート: 判断 521"/>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125928</xdr:rowOff>
    </xdr:from>
    <xdr:ext cx="534377" cy="259045"/>
    <xdr:sp macro="" textlink="">
      <xdr:nvSpPr>
        <xdr:cNvPr id="523" name="テキスト ボックス 522"/>
        <xdr:cNvSpPr txBox="1"/>
      </xdr:nvSpPr>
      <xdr:spPr>
        <a:xfrm>
          <a:off x="15214111" y="5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137849</xdr:rowOff>
    </xdr:from>
    <xdr:to>
      <xdr:col>76</xdr:col>
      <xdr:colOff>114300</xdr:colOff>
      <xdr:row>38</xdr:row>
      <xdr:rowOff>56642</xdr:rowOff>
    </xdr:to>
    <xdr:cxnSp macro="">
      <xdr:nvCxnSpPr>
        <xdr:cNvPr id="524" name="直線コネクタ 523"/>
        <xdr:cNvCxnSpPr/>
      </xdr:nvCxnSpPr>
      <xdr:spPr>
        <a:xfrm flipV="1">
          <a:off x="13703300" y="6481499"/>
          <a:ext cx="889000" cy="9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5" name="フローチャート: 判断 524"/>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105463</xdr:rowOff>
    </xdr:from>
    <xdr:ext cx="534377" cy="259045"/>
    <xdr:sp macro="" textlink="">
      <xdr:nvSpPr>
        <xdr:cNvPr id="526" name="テキスト ボックス 525"/>
        <xdr:cNvSpPr txBox="1"/>
      </xdr:nvSpPr>
      <xdr:spPr>
        <a:xfrm>
          <a:off x="14325111" y="59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27142</xdr:rowOff>
    </xdr:from>
    <xdr:to>
      <xdr:col>71</xdr:col>
      <xdr:colOff>177800</xdr:colOff>
      <xdr:row>38</xdr:row>
      <xdr:rowOff>56642</xdr:rowOff>
    </xdr:to>
    <xdr:cxnSp macro="">
      <xdr:nvCxnSpPr>
        <xdr:cNvPr id="527" name="直線コネクタ 526"/>
        <xdr:cNvCxnSpPr/>
      </xdr:nvCxnSpPr>
      <xdr:spPr>
        <a:xfrm>
          <a:off x="12814300" y="6542242"/>
          <a:ext cx="889000" cy="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149860</xdr:rowOff>
    </xdr:from>
    <xdr:to>
      <xdr:col>72</xdr:col>
      <xdr:colOff>38100</xdr:colOff>
      <xdr:row>36</xdr:row>
      <xdr:rowOff>80010</xdr:rowOff>
    </xdr:to>
    <xdr:sp macro="" textlink="">
      <xdr:nvSpPr>
        <xdr:cNvPr id="528" name="フローチャート: 判断 527"/>
        <xdr:cNvSpPr/>
      </xdr:nvSpPr>
      <xdr:spPr>
        <a:xfrm>
          <a:off x="13652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96537</xdr:rowOff>
    </xdr:from>
    <xdr:ext cx="534377" cy="259045"/>
    <xdr:sp macro="" textlink="">
      <xdr:nvSpPr>
        <xdr:cNvPr id="529" name="テキスト ボックス 528"/>
        <xdr:cNvSpPr txBox="1"/>
      </xdr:nvSpPr>
      <xdr:spPr>
        <a:xfrm>
          <a:off x="13436111" y="59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109148</xdr:rowOff>
    </xdr:from>
    <xdr:to>
      <xdr:col>67</xdr:col>
      <xdr:colOff>101600</xdr:colOff>
      <xdr:row>36</xdr:row>
      <xdr:rowOff>39298</xdr:rowOff>
    </xdr:to>
    <xdr:sp macro="" textlink="">
      <xdr:nvSpPr>
        <xdr:cNvPr id="530" name="フローチャート: 判断 529"/>
        <xdr:cNvSpPr/>
      </xdr:nvSpPr>
      <xdr:spPr>
        <a:xfrm>
          <a:off x="12763500" y="61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55825</xdr:rowOff>
    </xdr:from>
    <xdr:ext cx="534377" cy="259045"/>
    <xdr:sp macro="" textlink="">
      <xdr:nvSpPr>
        <xdr:cNvPr id="531" name="テキスト ボックス 530"/>
        <xdr:cNvSpPr txBox="1"/>
      </xdr:nvSpPr>
      <xdr:spPr>
        <a:xfrm>
          <a:off x="12547111" y="58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166842</xdr:rowOff>
    </xdr:from>
    <xdr:to>
      <xdr:col>85</xdr:col>
      <xdr:colOff>177800</xdr:colOff>
      <xdr:row>36</xdr:row>
      <xdr:rowOff>96992</xdr:rowOff>
    </xdr:to>
    <xdr:sp macro="" textlink="">
      <xdr:nvSpPr>
        <xdr:cNvPr id="537" name="楕円 536"/>
        <xdr:cNvSpPr/>
      </xdr:nvSpPr>
      <xdr:spPr>
        <a:xfrm>
          <a:off x="16268700" y="61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145269</xdr:rowOff>
    </xdr:from>
    <xdr:ext cx="534377" cy="259045"/>
    <xdr:sp macro="" textlink="">
      <xdr:nvSpPr>
        <xdr:cNvPr id="538" name="消防費該当値テキスト"/>
        <xdr:cNvSpPr txBox="1"/>
      </xdr:nvSpPr>
      <xdr:spPr>
        <a:xfrm>
          <a:off x="16370300" y="614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120251</xdr:rowOff>
    </xdr:from>
    <xdr:to>
      <xdr:col>81</xdr:col>
      <xdr:colOff>101600</xdr:colOff>
      <xdr:row>37</xdr:row>
      <xdr:rowOff>50401</xdr:rowOff>
    </xdr:to>
    <xdr:sp macro="" textlink="">
      <xdr:nvSpPr>
        <xdr:cNvPr id="539" name="楕円 538"/>
        <xdr:cNvSpPr/>
      </xdr:nvSpPr>
      <xdr:spPr>
        <a:xfrm>
          <a:off x="15430500" y="62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41528</xdr:rowOff>
    </xdr:from>
    <xdr:ext cx="534377" cy="259045"/>
    <xdr:sp macro="" textlink="">
      <xdr:nvSpPr>
        <xdr:cNvPr id="540" name="テキスト ボックス 539"/>
        <xdr:cNvSpPr txBox="1"/>
      </xdr:nvSpPr>
      <xdr:spPr>
        <a:xfrm>
          <a:off x="15214111" y="638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87049</xdr:rowOff>
    </xdr:from>
    <xdr:to>
      <xdr:col>76</xdr:col>
      <xdr:colOff>165100</xdr:colOff>
      <xdr:row>38</xdr:row>
      <xdr:rowOff>17199</xdr:rowOff>
    </xdr:to>
    <xdr:sp macro="" textlink="">
      <xdr:nvSpPr>
        <xdr:cNvPr id="541" name="楕円 540"/>
        <xdr:cNvSpPr/>
      </xdr:nvSpPr>
      <xdr:spPr>
        <a:xfrm>
          <a:off x="14541500" y="643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8327</xdr:rowOff>
    </xdr:from>
    <xdr:ext cx="534377" cy="259045"/>
    <xdr:sp macro="" textlink="">
      <xdr:nvSpPr>
        <xdr:cNvPr id="542" name="テキスト ボックス 541"/>
        <xdr:cNvSpPr txBox="1"/>
      </xdr:nvSpPr>
      <xdr:spPr>
        <a:xfrm>
          <a:off x="14325111" y="65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5842</xdr:rowOff>
    </xdr:from>
    <xdr:to>
      <xdr:col>72</xdr:col>
      <xdr:colOff>38100</xdr:colOff>
      <xdr:row>38</xdr:row>
      <xdr:rowOff>107442</xdr:rowOff>
    </xdr:to>
    <xdr:sp macro="" textlink="">
      <xdr:nvSpPr>
        <xdr:cNvPr id="543" name="楕円 542"/>
        <xdr:cNvSpPr/>
      </xdr:nvSpPr>
      <xdr:spPr>
        <a:xfrm>
          <a:off x="13652500" y="65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98569</xdr:rowOff>
    </xdr:from>
    <xdr:ext cx="534377" cy="259045"/>
    <xdr:sp macro="" textlink="">
      <xdr:nvSpPr>
        <xdr:cNvPr id="544" name="テキスト ボックス 543"/>
        <xdr:cNvSpPr txBox="1"/>
      </xdr:nvSpPr>
      <xdr:spPr>
        <a:xfrm>
          <a:off x="13436111" y="66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147792</xdr:rowOff>
    </xdr:from>
    <xdr:to>
      <xdr:col>67</xdr:col>
      <xdr:colOff>101600</xdr:colOff>
      <xdr:row>38</xdr:row>
      <xdr:rowOff>77942</xdr:rowOff>
    </xdr:to>
    <xdr:sp macro="" textlink="">
      <xdr:nvSpPr>
        <xdr:cNvPr id="545" name="楕円 544"/>
        <xdr:cNvSpPr/>
      </xdr:nvSpPr>
      <xdr:spPr>
        <a:xfrm>
          <a:off x="12763500" y="64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69069</xdr:rowOff>
    </xdr:from>
    <xdr:ext cx="534377" cy="259045"/>
    <xdr:sp macro="" textlink="">
      <xdr:nvSpPr>
        <xdr:cNvPr id="546" name="テキスト ボックス 545"/>
        <xdr:cNvSpPr txBox="1"/>
      </xdr:nvSpPr>
      <xdr:spPr>
        <a:xfrm>
          <a:off x="12547111" y="658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71" name="直線コネクタ 570"/>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2" name="教育費最小値テキスト"/>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3" name="直線コネクタ 572"/>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4" name="教育費最大値テキスト"/>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5" name="直線コネクタ 574"/>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4102</xdr:rowOff>
    </xdr:from>
    <xdr:to>
      <xdr:col>85</xdr:col>
      <xdr:colOff>127000</xdr:colOff>
      <xdr:row>56</xdr:row>
      <xdr:rowOff>68149</xdr:rowOff>
    </xdr:to>
    <xdr:cxnSp macro="">
      <xdr:nvCxnSpPr>
        <xdr:cNvPr id="576" name="直線コネクタ 575"/>
        <xdr:cNvCxnSpPr/>
      </xdr:nvCxnSpPr>
      <xdr:spPr>
        <a:xfrm flipV="1">
          <a:off x="15481300" y="9605302"/>
          <a:ext cx="838200" cy="6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17403</xdr:rowOff>
    </xdr:from>
    <xdr:ext cx="534377" cy="259045"/>
    <xdr:sp macro="" textlink="">
      <xdr:nvSpPr>
        <xdr:cNvPr id="577" name="教育費平均値テキスト"/>
        <xdr:cNvSpPr txBox="1"/>
      </xdr:nvSpPr>
      <xdr:spPr>
        <a:xfrm>
          <a:off x="16370300" y="9104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8" name="フローチャート: 判断 577"/>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68149</xdr:rowOff>
    </xdr:from>
    <xdr:to>
      <xdr:col>81</xdr:col>
      <xdr:colOff>50800</xdr:colOff>
      <xdr:row>57</xdr:row>
      <xdr:rowOff>136919</xdr:rowOff>
    </xdr:to>
    <xdr:cxnSp macro="">
      <xdr:nvCxnSpPr>
        <xdr:cNvPr id="579" name="直線コネクタ 578"/>
        <xdr:cNvCxnSpPr/>
      </xdr:nvCxnSpPr>
      <xdr:spPr>
        <a:xfrm flipV="1">
          <a:off x="14592300" y="9669349"/>
          <a:ext cx="889000" cy="2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80" name="フローチャート: 判断 579"/>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122712</xdr:rowOff>
    </xdr:from>
    <xdr:ext cx="534377" cy="259045"/>
    <xdr:sp macro="" textlink="">
      <xdr:nvSpPr>
        <xdr:cNvPr id="581" name="テキスト ボックス 580"/>
        <xdr:cNvSpPr txBox="1"/>
      </xdr:nvSpPr>
      <xdr:spPr>
        <a:xfrm>
          <a:off x="15214111" y="90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10389</xdr:rowOff>
    </xdr:from>
    <xdr:to>
      <xdr:col>76</xdr:col>
      <xdr:colOff>114300</xdr:colOff>
      <xdr:row>57</xdr:row>
      <xdr:rowOff>136919</xdr:rowOff>
    </xdr:to>
    <xdr:cxnSp macro="">
      <xdr:nvCxnSpPr>
        <xdr:cNvPr id="582" name="直線コネクタ 581"/>
        <xdr:cNvCxnSpPr/>
      </xdr:nvCxnSpPr>
      <xdr:spPr>
        <a:xfrm>
          <a:off x="13703300" y="9611589"/>
          <a:ext cx="889000" cy="29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3" name="フローチャート: 判断 582"/>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31652</xdr:rowOff>
    </xdr:from>
    <xdr:ext cx="534377" cy="259045"/>
    <xdr:sp macro="" textlink="">
      <xdr:nvSpPr>
        <xdr:cNvPr id="584" name="テキスト ボックス 583"/>
        <xdr:cNvSpPr txBox="1"/>
      </xdr:nvSpPr>
      <xdr:spPr>
        <a:xfrm>
          <a:off x="14325111" y="91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10389</xdr:rowOff>
    </xdr:from>
    <xdr:to>
      <xdr:col>71</xdr:col>
      <xdr:colOff>177800</xdr:colOff>
      <xdr:row>56</xdr:row>
      <xdr:rowOff>149873</xdr:rowOff>
    </xdr:to>
    <xdr:cxnSp macro="">
      <xdr:nvCxnSpPr>
        <xdr:cNvPr id="585" name="直線コネクタ 584"/>
        <xdr:cNvCxnSpPr/>
      </xdr:nvCxnSpPr>
      <xdr:spPr>
        <a:xfrm flipV="1">
          <a:off x="12814300" y="9611589"/>
          <a:ext cx="889000" cy="1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130048</xdr:rowOff>
    </xdr:from>
    <xdr:to>
      <xdr:col>72</xdr:col>
      <xdr:colOff>38100</xdr:colOff>
      <xdr:row>54</xdr:row>
      <xdr:rowOff>60198</xdr:rowOff>
    </xdr:to>
    <xdr:sp macro="" textlink="">
      <xdr:nvSpPr>
        <xdr:cNvPr id="586" name="フローチャート: 判断 585"/>
        <xdr:cNvSpPr/>
      </xdr:nvSpPr>
      <xdr:spPr>
        <a:xfrm>
          <a:off x="13652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76725</xdr:rowOff>
    </xdr:from>
    <xdr:ext cx="534377" cy="259045"/>
    <xdr:sp macro="" textlink="">
      <xdr:nvSpPr>
        <xdr:cNvPr id="587" name="テキスト ボックス 586"/>
        <xdr:cNvSpPr txBox="1"/>
      </xdr:nvSpPr>
      <xdr:spPr>
        <a:xfrm>
          <a:off x="13436111" y="8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102997</xdr:rowOff>
    </xdr:from>
    <xdr:to>
      <xdr:col>67</xdr:col>
      <xdr:colOff>101600</xdr:colOff>
      <xdr:row>55</xdr:row>
      <xdr:rowOff>33147</xdr:rowOff>
    </xdr:to>
    <xdr:sp macro="" textlink="">
      <xdr:nvSpPr>
        <xdr:cNvPr id="588" name="フローチャート: 判断 587"/>
        <xdr:cNvSpPr/>
      </xdr:nvSpPr>
      <xdr:spPr>
        <a:xfrm>
          <a:off x="12763500" y="93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49674</xdr:rowOff>
    </xdr:from>
    <xdr:ext cx="534377" cy="259045"/>
    <xdr:sp macro="" textlink="">
      <xdr:nvSpPr>
        <xdr:cNvPr id="589" name="テキスト ボックス 588"/>
        <xdr:cNvSpPr txBox="1"/>
      </xdr:nvSpPr>
      <xdr:spPr>
        <a:xfrm>
          <a:off x="12547111" y="913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124752</xdr:rowOff>
    </xdr:from>
    <xdr:to>
      <xdr:col>85</xdr:col>
      <xdr:colOff>177800</xdr:colOff>
      <xdr:row>56</xdr:row>
      <xdr:rowOff>54902</xdr:rowOff>
    </xdr:to>
    <xdr:sp macro="" textlink="">
      <xdr:nvSpPr>
        <xdr:cNvPr id="595" name="楕円 594"/>
        <xdr:cNvSpPr/>
      </xdr:nvSpPr>
      <xdr:spPr>
        <a:xfrm>
          <a:off x="16268700" y="95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103179</xdr:rowOff>
    </xdr:from>
    <xdr:ext cx="534377" cy="259045"/>
    <xdr:sp macro="" textlink="">
      <xdr:nvSpPr>
        <xdr:cNvPr id="596" name="教育費該当値テキスト"/>
        <xdr:cNvSpPr txBox="1"/>
      </xdr:nvSpPr>
      <xdr:spPr>
        <a:xfrm>
          <a:off x="16370300" y="95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17349</xdr:rowOff>
    </xdr:from>
    <xdr:to>
      <xdr:col>81</xdr:col>
      <xdr:colOff>101600</xdr:colOff>
      <xdr:row>56</xdr:row>
      <xdr:rowOff>118949</xdr:rowOff>
    </xdr:to>
    <xdr:sp macro="" textlink="">
      <xdr:nvSpPr>
        <xdr:cNvPr id="597" name="楕円 596"/>
        <xdr:cNvSpPr/>
      </xdr:nvSpPr>
      <xdr:spPr>
        <a:xfrm>
          <a:off x="15430500" y="96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110076</xdr:rowOff>
    </xdr:from>
    <xdr:ext cx="534377" cy="259045"/>
    <xdr:sp macro="" textlink="">
      <xdr:nvSpPr>
        <xdr:cNvPr id="598" name="テキスト ボックス 597"/>
        <xdr:cNvSpPr txBox="1"/>
      </xdr:nvSpPr>
      <xdr:spPr>
        <a:xfrm>
          <a:off x="15214111" y="97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86119</xdr:rowOff>
    </xdr:from>
    <xdr:to>
      <xdr:col>76</xdr:col>
      <xdr:colOff>165100</xdr:colOff>
      <xdr:row>58</xdr:row>
      <xdr:rowOff>16269</xdr:rowOff>
    </xdr:to>
    <xdr:sp macro="" textlink="">
      <xdr:nvSpPr>
        <xdr:cNvPr id="599" name="楕円 598"/>
        <xdr:cNvSpPr/>
      </xdr:nvSpPr>
      <xdr:spPr>
        <a:xfrm>
          <a:off x="14541500" y="98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7396</xdr:rowOff>
    </xdr:from>
    <xdr:ext cx="534377" cy="259045"/>
    <xdr:sp macro="" textlink="">
      <xdr:nvSpPr>
        <xdr:cNvPr id="600" name="テキスト ボックス 599"/>
        <xdr:cNvSpPr txBox="1"/>
      </xdr:nvSpPr>
      <xdr:spPr>
        <a:xfrm>
          <a:off x="14325111" y="99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131039</xdr:rowOff>
    </xdr:from>
    <xdr:to>
      <xdr:col>72</xdr:col>
      <xdr:colOff>38100</xdr:colOff>
      <xdr:row>56</xdr:row>
      <xdr:rowOff>61189</xdr:rowOff>
    </xdr:to>
    <xdr:sp macro="" textlink="">
      <xdr:nvSpPr>
        <xdr:cNvPr id="601" name="楕円 600"/>
        <xdr:cNvSpPr/>
      </xdr:nvSpPr>
      <xdr:spPr>
        <a:xfrm>
          <a:off x="13652500" y="95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52316</xdr:rowOff>
    </xdr:from>
    <xdr:ext cx="534377" cy="259045"/>
    <xdr:sp macro="" textlink="">
      <xdr:nvSpPr>
        <xdr:cNvPr id="602" name="テキスト ボックス 601"/>
        <xdr:cNvSpPr txBox="1"/>
      </xdr:nvSpPr>
      <xdr:spPr>
        <a:xfrm>
          <a:off x="13436111" y="96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99073</xdr:rowOff>
    </xdr:from>
    <xdr:to>
      <xdr:col>67</xdr:col>
      <xdr:colOff>101600</xdr:colOff>
      <xdr:row>57</xdr:row>
      <xdr:rowOff>29223</xdr:rowOff>
    </xdr:to>
    <xdr:sp macro="" textlink="">
      <xdr:nvSpPr>
        <xdr:cNvPr id="603" name="楕円 602"/>
        <xdr:cNvSpPr/>
      </xdr:nvSpPr>
      <xdr:spPr>
        <a:xfrm>
          <a:off x="12763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20350</xdr:rowOff>
    </xdr:from>
    <xdr:ext cx="534377" cy="259045"/>
    <xdr:sp macro="" textlink="">
      <xdr:nvSpPr>
        <xdr:cNvPr id="604" name="テキスト ボックス 603"/>
        <xdr:cNvSpPr txBox="1"/>
      </xdr:nvSpPr>
      <xdr:spPr>
        <a:xfrm>
          <a:off x="12547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6" name="直線コネクタ 625"/>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9"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30" name="直線コネクタ 629"/>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138923</xdr:rowOff>
    </xdr:from>
    <xdr:to>
      <xdr:col>85</xdr:col>
      <xdr:colOff>127000</xdr:colOff>
      <xdr:row>78</xdr:row>
      <xdr:rowOff>139700</xdr:rowOff>
    </xdr:to>
    <xdr:cxnSp macro="">
      <xdr:nvCxnSpPr>
        <xdr:cNvPr id="631" name="直線コネクタ 630"/>
        <xdr:cNvCxnSpPr/>
      </xdr:nvCxnSpPr>
      <xdr:spPr>
        <a:xfrm>
          <a:off x="15481300" y="13512023"/>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2" name="災害復旧費平均値テキスト"/>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3" name="フローチャート: 判断 632"/>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138923</xdr:rowOff>
    </xdr:from>
    <xdr:to>
      <xdr:col>81</xdr:col>
      <xdr:colOff>50800</xdr:colOff>
      <xdr:row>78</xdr:row>
      <xdr:rowOff>139700</xdr:rowOff>
    </xdr:to>
    <xdr:cxnSp macro="">
      <xdr:nvCxnSpPr>
        <xdr:cNvPr id="634" name="直線コネクタ 633"/>
        <xdr:cNvCxnSpPr/>
      </xdr:nvCxnSpPr>
      <xdr:spPr>
        <a:xfrm flipV="1">
          <a:off x="14592300" y="13512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5" name="フローチャート: 判断 634"/>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15643</xdr:rowOff>
    </xdr:from>
    <xdr:ext cx="378565" cy="259045"/>
    <xdr:sp macro="" textlink="">
      <xdr:nvSpPr>
        <xdr:cNvPr id="636" name="テキスト ボックス 635"/>
        <xdr:cNvSpPr txBox="1"/>
      </xdr:nvSpPr>
      <xdr:spPr>
        <a:xfrm>
          <a:off x="15292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139243</xdr:rowOff>
    </xdr:from>
    <xdr:to>
      <xdr:col>76</xdr:col>
      <xdr:colOff>114300</xdr:colOff>
      <xdr:row>78</xdr:row>
      <xdr:rowOff>139700</xdr:rowOff>
    </xdr:to>
    <xdr:cxnSp macro="">
      <xdr:nvCxnSpPr>
        <xdr:cNvPr id="637" name="直線コネクタ 636"/>
        <xdr:cNvCxnSpPr/>
      </xdr:nvCxnSpPr>
      <xdr:spPr>
        <a:xfrm>
          <a:off x="13703300" y="13512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8" name="フローチャート: 判断 637"/>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168760</xdr:rowOff>
    </xdr:from>
    <xdr:ext cx="378565" cy="259045"/>
    <xdr:sp macro="" textlink="">
      <xdr:nvSpPr>
        <xdr:cNvPr id="639" name="テキスト ボックス 638"/>
        <xdr:cNvSpPr txBox="1"/>
      </xdr:nvSpPr>
      <xdr:spPr>
        <a:xfrm>
          <a:off x="14403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137734</xdr:rowOff>
    </xdr:from>
    <xdr:to>
      <xdr:col>71</xdr:col>
      <xdr:colOff>177800</xdr:colOff>
      <xdr:row>78</xdr:row>
      <xdr:rowOff>139243</xdr:rowOff>
    </xdr:to>
    <xdr:cxnSp macro="">
      <xdr:nvCxnSpPr>
        <xdr:cNvPr id="640" name="直線コネクタ 639"/>
        <xdr:cNvCxnSpPr/>
      </xdr:nvCxnSpPr>
      <xdr:spPr>
        <a:xfrm>
          <a:off x="12814300" y="1351083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53330</xdr:rowOff>
    </xdr:from>
    <xdr:to>
      <xdr:col>72</xdr:col>
      <xdr:colOff>38100</xdr:colOff>
      <xdr:row>78</xdr:row>
      <xdr:rowOff>154930</xdr:rowOff>
    </xdr:to>
    <xdr:sp macro="" textlink="">
      <xdr:nvSpPr>
        <xdr:cNvPr id="641" name="フローチャート: 判断 640"/>
        <xdr:cNvSpPr/>
      </xdr:nvSpPr>
      <xdr:spPr>
        <a:xfrm>
          <a:off x="13652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xdr:rowOff>
    </xdr:from>
    <xdr:ext cx="378565" cy="259045"/>
    <xdr:sp macro="" textlink="">
      <xdr:nvSpPr>
        <xdr:cNvPr id="642" name="テキスト ボックス 641"/>
        <xdr:cNvSpPr txBox="1"/>
      </xdr:nvSpPr>
      <xdr:spPr>
        <a:xfrm>
          <a:off x="13514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86202</xdr:rowOff>
    </xdr:from>
    <xdr:to>
      <xdr:col>67</xdr:col>
      <xdr:colOff>101600</xdr:colOff>
      <xdr:row>79</xdr:row>
      <xdr:rowOff>16352</xdr:rowOff>
    </xdr:to>
    <xdr:sp macro="" textlink="">
      <xdr:nvSpPr>
        <xdr:cNvPr id="643" name="フローチャート: 判断 642"/>
        <xdr:cNvSpPr/>
      </xdr:nvSpPr>
      <xdr:spPr>
        <a:xfrm>
          <a:off x="12763500" y="134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32879</xdr:rowOff>
    </xdr:from>
    <xdr:ext cx="313932" cy="259045"/>
    <xdr:sp macro="" textlink="">
      <xdr:nvSpPr>
        <xdr:cNvPr id="644" name="テキスト ボックス 643"/>
        <xdr:cNvSpPr txBox="1"/>
      </xdr:nvSpPr>
      <xdr:spPr>
        <a:xfrm>
          <a:off x="12657333" y="13234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88123</xdr:rowOff>
    </xdr:from>
    <xdr:to>
      <xdr:col>81</xdr:col>
      <xdr:colOff>101600</xdr:colOff>
      <xdr:row>79</xdr:row>
      <xdr:rowOff>18273</xdr:rowOff>
    </xdr:to>
    <xdr:sp macro="" textlink="">
      <xdr:nvSpPr>
        <xdr:cNvPr id="652" name="楕円 651"/>
        <xdr:cNvSpPr/>
      </xdr:nvSpPr>
      <xdr:spPr>
        <a:xfrm>
          <a:off x="154305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9400</xdr:rowOff>
    </xdr:from>
    <xdr:ext cx="313932" cy="259045"/>
    <xdr:sp macro="" textlink="">
      <xdr:nvSpPr>
        <xdr:cNvPr id="653" name="テキスト ボックス 652"/>
        <xdr:cNvSpPr txBox="1"/>
      </xdr:nvSpPr>
      <xdr:spPr>
        <a:xfrm>
          <a:off x="15324333" y="1355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88443</xdr:rowOff>
    </xdr:from>
    <xdr:to>
      <xdr:col>72</xdr:col>
      <xdr:colOff>38100</xdr:colOff>
      <xdr:row>79</xdr:row>
      <xdr:rowOff>18593</xdr:rowOff>
    </xdr:to>
    <xdr:sp macro="" textlink="">
      <xdr:nvSpPr>
        <xdr:cNvPr id="656" name="楕円 655"/>
        <xdr:cNvSpPr/>
      </xdr:nvSpPr>
      <xdr:spPr>
        <a:xfrm>
          <a:off x="13652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9720</xdr:rowOff>
    </xdr:from>
    <xdr:ext cx="313932" cy="259045"/>
    <xdr:sp macro="" textlink="">
      <xdr:nvSpPr>
        <xdr:cNvPr id="657" name="テキスト ボックス 656"/>
        <xdr:cNvSpPr txBox="1"/>
      </xdr:nvSpPr>
      <xdr:spPr>
        <a:xfrm>
          <a:off x="13546333" y="13554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86934</xdr:rowOff>
    </xdr:from>
    <xdr:to>
      <xdr:col>67</xdr:col>
      <xdr:colOff>101600</xdr:colOff>
      <xdr:row>79</xdr:row>
      <xdr:rowOff>17084</xdr:rowOff>
    </xdr:to>
    <xdr:sp macro="" textlink="">
      <xdr:nvSpPr>
        <xdr:cNvPr id="658" name="楕円 657"/>
        <xdr:cNvSpPr/>
      </xdr:nvSpPr>
      <xdr:spPr>
        <a:xfrm>
          <a:off x="12763500" y="134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8211</xdr:rowOff>
    </xdr:from>
    <xdr:ext cx="313932" cy="259045"/>
    <xdr:sp macro="" textlink="">
      <xdr:nvSpPr>
        <xdr:cNvPr id="659" name="テキスト ボックス 658"/>
        <xdr:cNvSpPr txBox="1"/>
      </xdr:nvSpPr>
      <xdr:spPr>
        <a:xfrm>
          <a:off x="12657333" y="13552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2" name="テキスト ボックス 67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2" name="直線コネクタ 681"/>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3" name="公債費最小値テキスト"/>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4" name="直線コネクタ 683"/>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5" name="公債費最大値テキスト"/>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6" name="直線コネクタ 685"/>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134579</xdr:rowOff>
    </xdr:from>
    <xdr:to>
      <xdr:col>85</xdr:col>
      <xdr:colOff>127000</xdr:colOff>
      <xdr:row>97</xdr:row>
      <xdr:rowOff>139198</xdr:rowOff>
    </xdr:to>
    <xdr:cxnSp macro="">
      <xdr:nvCxnSpPr>
        <xdr:cNvPr id="687" name="直線コネクタ 686"/>
        <xdr:cNvCxnSpPr/>
      </xdr:nvCxnSpPr>
      <xdr:spPr>
        <a:xfrm>
          <a:off x="15481300" y="16765229"/>
          <a:ext cx="8382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82653</xdr:rowOff>
    </xdr:from>
    <xdr:ext cx="534377" cy="259045"/>
    <xdr:sp macro="" textlink="">
      <xdr:nvSpPr>
        <xdr:cNvPr id="688" name="公債費平均値テキスト"/>
        <xdr:cNvSpPr txBox="1"/>
      </xdr:nvSpPr>
      <xdr:spPr>
        <a:xfrm>
          <a:off x="16370300" y="16370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89" name="フローチャート: 判断 688"/>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111491</xdr:rowOff>
    </xdr:from>
    <xdr:to>
      <xdr:col>81</xdr:col>
      <xdr:colOff>50800</xdr:colOff>
      <xdr:row>97</xdr:row>
      <xdr:rowOff>134579</xdr:rowOff>
    </xdr:to>
    <xdr:cxnSp macro="">
      <xdr:nvCxnSpPr>
        <xdr:cNvPr id="690" name="直線コネクタ 689"/>
        <xdr:cNvCxnSpPr/>
      </xdr:nvCxnSpPr>
      <xdr:spPr>
        <a:xfrm>
          <a:off x="14592300" y="16742141"/>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91" name="フローチャート: 判断 690"/>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155912</xdr:rowOff>
    </xdr:from>
    <xdr:ext cx="534377" cy="259045"/>
    <xdr:sp macro="" textlink="">
      <xdr:nvSpPr>
        <xdr:cNvPr id="692" name="テキスト ボックス 691"/>
        <xdr:cNvSpPr txBox="1"/>
      </xdr:nvSpPr>
      <xdr:spPr>
        <a:xfrm>
          <a:off x="15214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76104</xdr:rowOff>
    </xdr:from>
    <xdr:to>
      <xdr:col>76</xdr:col>
      <xdr:colOff>114300</xdr:colOff>
      <xdr:row>97</xdr:row>
      <xdr:rowOff>111491</xdr:rowOff>
    </xdr:to>
    <xdr:cxnSp macro="">
      <xdr:nvCxnSpPr>
        <xdr:cNvPr id="693" name="直線コネクタ 692"/>
        <xdr:cNvCxnSpPr/>
      </xdr:nvCxnSpPr>
      <xdr:spPr>
        <a:xfrm>
          <a:off x="13703300" y="16706754"/>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4" name="フローチャート: 判断 693"/>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157695</xdr:rowOff>
    </xdr:from>
    <xdr:ext cx="534377" cy="259045"/>
    <xdr:sp macro="" textlink="">
      <xdr:nvSpPr>
        <xdr:cNvPr id="695" name="テキスト ボックス 694"/>
        <xdr:cNvSpPr txBox="1"/>
      </xdr:nvSpPr>
      <xdr:spPr>
        <a:xfrm>
          <a:off x="14325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7409</xdr:rowOff>
    </xdr:from>
    <xdr:to>
      <xdr:col>71</xdr:col>
      <xdr:colOff>177800</xdr:colOff>
      <xdr:row>97</xdr:row>
      <xdr:rowOff>76104</xdr:rowOff>
    </xdr:to>
    <xdr:cxnSp macro="">
      <xdr:nvCxnSpPr>
        <xdr:cNvPr id="696" name="直線コネクタ 695"/>
        <xdr:cNvCxnSpPr/>
      </xdr:nvCxnSpPr>
      <xdr:spPr>
        <a:xfrm>
          <a:off x="12814300" y="16638059"/>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64486</xdr:rowOff>
    </xdr:from>
    <xdr:to>
      <xdr:col>72</xdr:col>
      <xdr:colOff>38100</xdr:colOff>
      <xdr:row>96</xdr:row>
      <xdr:rowOff>166086</xdr:rowOff>
    </xdr:to>
    <xdr:sp macro="" textlink="">
      <xdr:nvSpPr>
        <xdr:cNvPr id="697" name="フローチャート: 判断 696"/>
        <xdr:cNvSpPr/>
      </xdr:nvSpPr>
      <xdr:spPr>
        <a:xfrm>
          <a:off x="13652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11163</xdr:rowOff>
    </xdr:from>
    <xdr:ext cx="534377" cy="259045"/>
    <xdr:sp macro="" textlink="">
      <xdr:nvSpPr>
        <xdr:cNvPr id="698" name="テキスト ボックス 697"/>
        <xdr:cNvSpPr txBox="1"/>
      </xdr:nvSpPr>
      <xdr:spPr>
        <a:xfrm>
          <a:off x="13436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51615</xdr:rowOff>
    </xdr:from>
    <xdr:to>
      <xdr:col>67</xdr:col>
      <xdr:colOff>101600</xdr:colOff>
      <xdr:row>97</xdr:row>
      <xdr:rowOff>153215</xdr:rowOff>
    </xdr:to>
    <xdr:sp macro="" textlink="">
      <xdr:nvSpPr>
        <xdr:cNvPr id="699" name="フローチャート: 判断 698"/>
        <xdr:cNvSpPr/>
      </xdr:nvSpPr>
      <xdr:spPr>
        <a:xfrm>
          <a:off x="12763500" y="1668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144342</xdr:rowOff>
    </xdr:from>
    <xdr:ext cx="534377" cy="259045"/>
    <xdr:sp macro="" textlink="">
      <xdr:nvSpPr>
        <xdr:cNvPr id="700" name="テキスト ボックス 699"/>
        <xdr:cNvSpPr txBox="1"/>
      </xdr:nvSpPr>
      <xdr:spPr>
        <a:xfrm>
          <a:off x="12547111" y="167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88398</xdr:rowOff>
    </xdr:from>
    <xdr:to>
      <xdr:col>85</xdr:col>
      <xdr:colOff>177800</xdr:colOff>
      <xdr:row>98</xdr:row>
      <xdr:rowOff>18548</xdr:rowOff>
    </xdr:to>
    <xdr:sp macro="" textlink="">
      <xdr:nvSpPr>
        <xdr:cNvPr id="706" name="楕円 705"/>
        <xdr:cNvSpPr/>
      </xdr:nvSpPr>
      <xdr:spPr>
        <a:xfrm>
          <a:off x="16268700" y="16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66825</xdr:rowOff>
    </xdr:from>
    <xdr:ext cx="534377" cy="259045"/>
    <xdr:sp macro="" textlink="">
      <xdr:nvSpPr>
        <xdr:cNvPr id="707" name="公債費該当値テキスト"/>
        <xdr:cNvSpPr txBox="1"/>
      </xdr:nvSpPr>
      <xdr:spPr>
        <a:xfrm>
          <a:off x="16370300"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83779</xdr:rowOff>
    </xdr:from>
    <xdr:to>
      <xdr:col>81</xdr:col>
      <xdr:colOff>101600</xdr:colOff>
      <xdr:row>98</xdr:row>
      <xdr:rowOff>13929</xdr:rowOff>
    </xdr:to>
    <xdr:sp macro="" textlink="">
      <xdr:nvSpPr>
        <xdr:cNvPr id="708" name="楕円 707"/>
        <xdr:cNvSpPr/>
      </xdr:nvSpPr>
      <xdr:spPr>
        <a:xfrm>
          <a:off x="15430500" y="167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5056</xdr:rowOff>
    </xdr:from>
    <xdr:ext cx="534377" cy="259045"/>
    <xdr:sp macro="" textlink="">
      <xdr:nvSpPr>
        <xdr:cNvPr id="709" name="テキスト ボックス 708"/>
        <xdr:cNvSpPr txBox="1"/>
      </xdr:nvSpPr>
      <xdr:spPr>
        <a:xfrm>
          <a:off x="15214111" y="168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60691</xdr:rowOff>
    </xdr:from>
    <xdr:to>
      <xdr:col>76</xdr:col>
      <xdr:colOff>165100</xdr:colOff>
      <xdr:row>97</xdr:row>
      <xdr:rowOff>162291</xdr:rowOff>
    </xdr:to>
    <xdr:sp macro="" textlink="">
      <xdr:nvSpPr>
        <xdr:cNvPr id="710" name="楕円 709"/>
        <xdr:cNvSpPr/>
      </xdr:nvSpPr>
      <xdr:spPr>
        <a:xfrm>
          <a:off x="14541500" y="166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153418</xdr:rowOff>
    </xdr:from>
    <xdr:ext cx="534377" cy="259045"/>
    <xdr:sp macro="" textlink="">
      <xdr:nvSpPr>
        <xdr:cNvPr id="711" name="テキスト ボックス 710"/>
        <xdr:cNvSpPr txBox="1"/>
      </xdr:nvSpPr>
      <xdr:spPr>
        <a:xfrm>
          <a:off x="14325111" y="1678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25304</xdr:rowOff>
    </xdr:from>
    <xdr:to>
      <xdr:col>72</xdr:col>
      <xdr:colOff>38100</xdr:colOff>
      <xdr:row>97</xdr:row>
      <xdr:rowOff>126904</xdr:rowOff>
    </xdr:to>
    <xdr:sp macro="" textlink="">
      <xdr:nvSpPr>
        <xdr:cNvPr id="712" name="楕円 711"/>
        <xdr:cNvSpPr/>
      </xdr:nvSpPr>
      <xdr:spPr>
        <a:xfrm>
          <a:off x="13652500" y="166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118031</xdr:rowOff>
    </xdr:from>
    <xdr:ext cx="534377" cy="259045"/>
    <xdr:sp macro="" textlink="">
      <xdr:nvSpPr>
        <xdr:cNvPr id="713" name="テキスト ボックス 712"/>
        <xdr:cNvSpPr txBox="1"/>
      </xdr:nvSpPr>
      <xdr:spPr>
        <a:xfrm>
          <a:off x="13436111" y="167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128059</xdr:rowOff>
    </xdr:from>
    <xdr:to>
      <xdr:col>67</xdr:col>
      <xdr:colOff>101600</xdr:colOff>
      <xdr:row>97</xdr:row>
      <xdr:rowOff>58209</xdr:rowOff>
    </xdr:to>
    <xdr:sp macro="" textlink="">
      <xdr:nvSpPr>
        <xdr:cNvPr id="714" name="楕円 713"/>
        <xdr:cNvSpPr/>
      </xdr:nvSpPr>
      <xdr:spPr>
        <a:xfrm>
          <a:off x="12763500" y="165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74736</xdr:rowOff>
    </xdr:from>
    <xdr:ext cx="534377" cy="259045"/>
    <xdr:sp macro="" textlink="">
      <xdr:nvSpPr>
        <xdr:cNvPr id="715" name="テキスト ボックス 714"/>
        <xdr:cNvSpPr txBox="1"/>
      </xdr:nvSpPr>
      <xdr:spPr>
        <a:xfrm>
          <a:off x="12547111" y="163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120432</xdr:rowOff>
    </xdr:from>
    <xdr:to>
      <xdr:col>116</xdr:col>
      <xdr:colOff>62864</xdr:colOff>
      <xdr:row>39</xdr:row>
      <xdr:rowOff>98878</xdr:rowOff>
    </xdr:to>
    <xdr:cxnSp macro="">
      <xdr:nvCxnSpPr>
        <xdr:cNvPr id="741" name="直線コネクタ 740"/>
        <xdr:cNvCxnSpPr/>
      </xdr:nvCxnSpPr>
      <xdr:spPr>
        <a:xfrm flipV="1">
          <a:off x="22159595" y="6635532"/>
          <a:ext cx="1269" cy="149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142075</xdr:rowOff>
    </xdr:from>
    <xdr:ext cx="249299" cy="259045"/>
    <xdr:sp macro="" textlink="">
      <xdr:nvSpPr>
        <xdr:cNvPr id="742" name="諸支出金最小値テキスト"/>
        <xdr:cNvSpPr txBox="1"/>
      </xdr:nvSpPr>
      <xdr:spPr>
        <a:xfrm>
          <a:off x="22212300" y="6828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67109</xdr:rowOff>
    </xdr:from>
    <xdr:ext cx="378565" cy="259045"/>
    <xdr:sp macro="" textlink="">
      <xdr:nvSpPr>
        <xdr:cNvPr id="744" name="諸支出金最大値テキスト"/>
        <xdr:cNvSpPr txBox="1"/>
      </xdr:nvSpPr>
      <xdr:spPr>
        <a:xfrm>
          <a:off x="22212300" y="6410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120432</xdr:rowOff>
    </xdr:from>
    <xdr:to>
      <xdr:col>116</xdr:col>
      <xdr:colOff>152400</xdr:colOff>
      <xdr:row>38</xdr:row>
      <xdr:rowOff>120432</xdr:rowOff>
    </xdr:to>
    <xdr:cxnSp macro="">
      <xdr:nvCxnSpPr>
        <xdr:cNvPr id="745" name="直線コネクタ 744"/>
        <xdr:cNvCxnSpPr/>
      </xdr:nvCxnSpPr>
      <xdr:spPr>
        <a:xfrm>
          <a:off x="22072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59526</xdr:rowOff>
    </xdr:from>
    <xdr:ext cx="313932" cy="259045"/>
    <xdr:sp macro="" textlink="">
      <xdr:nvSpPr>
        <xdr:cNvPr id="747" name="諸支出金平均値テキスト"/>
        <xdr:cNvSpPr txBox="1"/>
      </xdr:nvSpPr>
      <xdr:spPr>
        <a:xfrm>
          <a:off x="22212300" y="65746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36649</xdr:rowOff>
    </xdr:from>
    <xdr:to>
      <xdr:col>116</xdr:col>
      <xdr:colOff>114300</xdr:colOff>
      <xdr:row>39</xdr:row>
      <xdr:rowOff>138249</xdr:rowOff>
    </xdr:to>
    <xdr:sp macro="" textlink="">
      <xdr:nvSpPr>
        <xdr:cNvPr id="748" name="フローチャート: 判断 747"/>
        <xdr:cNvSpPr/>
      </xdr:nvSpPr>
      <xdr:spPr>
        <a:xfrm>
          <a:off x="22110700" y="672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74712</xdr:rowOff>
    </xdr:from>
    <xdr:to>
      <xdr:col>111</xdr:col>
      <xdr:colOff>177800</xdr:colOff>
      <xdr:row>39</xdr:row>
      <xdr:rowOff>98878</xdr:rowOff>
    </xdr:to>
    <xdr:cxnSp macro="">
      <xdr:nvCxnSpPr>
        <xdr:cNvPr id="749" name="直線コネクタ 748"/>
        <xdr:cNvCxnSpPr/>
      </xdr:nvCxnSpPr>
      <xdr:spPr>
        <a:xfrm>
          <a:off x="20434300" y="6589812"/>
          <a:ext cx="889000" cy="19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27831</xdr:rowOff>
    </xdr:from>
    <xdr:to>
      <xdr:col>112</xdr:col>
      <xdr:colOff>38100</xdr:colOff>
      <xdr:row>39</xdr:row>
      <xdr:rowOff>129431</xdr:rowOff>
    </xdr:to>
    <xdr:sp macro="" textlink="">
      <xdr:nvSpPr>
        <xdr:cNvPr id="750" name="フローチャート: 判断 749"/>
        <xdr:cNvSpPr/>
      </xdr:nvSpPr>
      <xdr:spPr>
        <a:xfrm>
          <a:off x="21272500" y="671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145958</xdr:rowOff>
    </xdr:from>
    <xdr:ext cx="313932" cy="259045"/>
    <xdr:sp macro="" textlink="">
      <xdr:nvSpPr>
        <xdr:cNvPr id="751" name="テキスト ボックス 750"/>
        <xdr:cNvSpPr txBox="1"/>
      </xdr:nvSpPr>
      <xdr:spPr>
        <a:xfrm>
          <a:off x="21166333" y="6489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74712</xdr:rowOff>
    </xdr:from>
    <xdr:to>
      <xdr:col>107</xdr:col>
      <xdr:colOff>50800</xdr:colOff>
      <xdr:row>39</xdr:row>
      <xdr:rowOff>98878</xdr:rowOff>
    </xdr:to>
    <xdr:cxnSp macro="">
      <xdr:nvCxnSpPr>
        <xdr:cNvPr id="752" name="直線コネクタ 751"/>
        <xdr:cNvCxnSpPr/>
      </xdr:nvCxnSpPr>
      <xdr:spPr>
        <a:xfrm flipV="1">
          <a:off x="19545300" y="6589812"/>
          <a:ext cx="889000" cy="19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15422</xdr:rowOff>
    </xdr:from>
    <xdr:to>
      <xdr:col>107</xdr:col>
      <xdr:colOff>101600</xdr:colOff>
      <xdr:row>39</xdr:row>
      <xdr:rowOff>117022</xdr:rowOff>
    </xdr:to>
    <xdr:sp macro="" textlink="">
      <xdr:nvSpPr>
        <xdr:cNvPr id="753" name="フローチャート: 判断 752"/>
        <xdr:cNvSpPr/>
      </xdr:nvSpPr>
      <xdr:spPr>
        <a:xfrm>
          <a:off x="20383500" y="6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108149</xdr:rowOff>
    </xdr:from>
    <xdr:ext cx="378565" cy="259045"/>
    <xdr:sp macro="" textlink="">
      <xdr:nvSpPr>
        <xdr:cNvPr id="754" name="テキスト ボックス 753"/>
        <xdr:cNvSpPr txBox="1"/>
      </xdr:nvSpPr>
      <xdr:spPr>
        <a:xfrm>
          <a:off x="20245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153743</xdr:rowOff>
    </xdr:from>
    <xdr:to>
      <xdr:col>102</xdr:col>
      <xdr:colOff>114300</xdr:colOff>
      <xdr:row>39</xdr:row>
      <xdr:rowOff>98878</xdr:rowOff>
    </xdr:to>
    <xdr:cxnSp macro="">
      <xdr:nvCxnSpPr>
        <xdr:cNvPr id="755" name="直線コネクタ 754"/>
        <xdr:cNvCxnSpPr/>
      </xdr:nvCxnSpPr>
      <xdr:spPr>
        <a:xfrm>
          <a:off x="18656300" y="5297243"/>
          <a:ext cx="889000" cy="148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40241</xdr:rowOff>
    </xdr:from>
    <xdr:to>
      <xdr:col>102</xdr:col>
      <xdr:colOff>165100</xdr:colOff>
      <xdr:row>39</xdr:row>
      <xdr:rowOff>141841</xdr:rowOff>
    </xdr:to>
    <xdr:sp macro="" textlink="">
      <xdr:nvSpPr>
        <xdr:cNvPr id="756" name="フローチャート: 判断 755"/>
        <xdr:cNvSpPr/>
      </xdr:nvSpPr>
      <xdr:spPr>
        <a:xfrm>
          <a:off x="19494500" y="67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158368</xdr:rowOff>
    </xdr:from>
    <xdr:ext cx="313932" cy="259045"/>
    <xdr:sp macro="" textlink="">
      <xdr:nvSpPr>
        <xdr:cNvPr id="757" name="テキスト ボックス 756"/>
        <xdr:cNvSpPr txBox="1"/>
      </xdr:nvSpPr>
      <xdr:spPr>
        <a:xfrm>
          <a:off x="19388333" y="65020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3012</xdr:rowOff>
    </xdr:from>
    <xdr:to>
      <xdr:col>98</xdr:col>
      <xdr:colOff>38100</xdr:colOff>
      <xdr:row>37</xdr:row>
      <xdr:rowOff>104612</xdr:rowOff>
    </xdr:to>
    <xdr:sp macro="" textlink="">
      <xdr:nvSpPr>
        <xdr:cNvPr id="758" name="フローチャート: 判断 757"/>
        <xdr:cNvSpPr/>
      </xdr:nvSpPr>
      <xdr:spPr>
        <a:xfrm>
          <a:off x="18605500" y="63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95739</xdr:rowOff>
    </xdr:from>
    <xdr:ext cx="469744" cy="259045"/>
    <xdr:sp macro="" textlink="">
      <xdr:nvSpPr>
        <xdr:cNvPr id="759" name="テキスト ボックス 758"/>
        <xdr:cNvSpPr txBox="1"/>
      </xdr:nvSpPr>
      <xdr:spPr>
        <a:xfrm>
          <a:off x="18421428"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15075</xdr:rowOff>
    </xdr:from>
    <xdr:ext cx="249299" cy="259045"/>
    <xdr:sp macro="" textlink="">
      <xdr:nvSpPr>
        <xdr:cNvPr id="766" name="諸支出金該当値テキスト"/>
        <xdr:cNvSpPr txBox="1"/>
      </xdr:nvSpPr>
      <xdr:spPr>
        <a:xfrm>
          <a:off x="22212300" y="6701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23912</xdr:rowOff>
    </xdr:from>
    <xdr:to>
      <xdr:col>107</xdr:col>
      <xdr:colOff>101600</xdr:colOff>
      <xdr:row>38</xdr:row>
      <xdr:rowOff>125512</xdr:rowOff>
    </xdr:to>
    <xdr:sp macro="" textlink="">
      <xdr:nvSpPr>
        <xdr:cNvPr id="769" name="楕円 768"/>
        <xdr:cNvSpPr/>
      </xdr:nvSpPr>
      <xdr:spPr>
        <a:xfrm>
          <a:off x="20383500" y="65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142039</xdr:rowOff>
    </xdr:from>
    <xdr:ext cx="378565" cy="259045"/>
    <xdr:sp macro="" textlink="">
      <xdr:nvSpPr>
        <xdr:cNvPr id="770" name="テキスト ボックス 769"/>
        <xdr:cNvSpPr txBox="1"/>
      </xdr:nvSpPr>
      <xdr:spPr>
        <a:xfrm>
          <a:off x="20245017" y="6314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102943</xdr:rowOff>
    </xdr:from>
    <xdr:to>
      <xdr:col>98</xdr:col>
      <xdr:colOff>38100</xdr:colOff>
      <xdr:row>31</xdr:row>
      <xdr:rowOff>33093</xdr:rowOff>
    </xdr:to>
    <xdr:sp macro="" textlink="">
      <xdr:nvSpPr>
        <xdr:cNvPr id="773" name="楕円 772"/>
        <xdr:cNvSpPr/>
      </xdr:nvSpPr>
      <xdr:spPr>
        <a:xfrm>
          <a:off x="18605500" y="52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49620</xdr:rowOff>
    </xdr:from>
    <xdr:ext cx="469744" cy="259045"/>
    <xdr:sp macro="" textlink="">
      <xdr:nvSpPr>
        <xdr:cNvPr id="774" name="テキスト ボックス 773"/>
        <xdr:cNvSpPr txBox="1"/>
      </xdr:nvSpPr>
      <xdr:spPr>
        <a:xfrm>
          <a:off x="18421428" y="50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138,164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円（対前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4,954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円の増加）となっており、類似団体平均を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4,934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円上回っている。これは、障害福祉サービス費の増などによる障害自立支援事業費の増加、東三河広域連合介護保険事業費負担金の皆増などが主な要因となっている。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36,283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円（対前年度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円の増加）となっており、類似団体平均を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6,162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円上回っている。これは、公共下水道接続工事等による、し尿処理施設管理運営費の増加などが主な要因となっている。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27,651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円（対前年度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円の減少）となっており、類似団体平均を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16,417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円下回っている。これは、平和公園（仮称）整備事業費の皆減などが主な要因となっている。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34,559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円（対前年度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1,681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円の増加）となっており、類似団体平均を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7,918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円下回っている。これは、普通教室空調設備設置工事やトイレ工事等の小学校環境対策事業費の増加などが主な要因となっている。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27,522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円（対前年度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円の減少）となっており、類似団体平均を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8,752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円下回っている。これは、過去からの新規借入の抑制や繰上償還の成果により、地方債残高が減少していることが主な要因となっている。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は、継続的に黒字を確保している。実質単年度収支についても、歳出面では介護保険事業の一般会計への移管や、保育所建設事業などにより民生費が大きく増加したものの、歳入面でも特別会計廃止時の精算金である介護保険特別会計繰越金の皆増、普通教室空調設備設置事業やトイレ改修事業などの大型事業に伴う地方債の増加などがあり、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年度についても黒字となった。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財政調整基金は、中期的な見通しのもとに決算余剰金を中心に積み立てるとともに、最低水準の取り崩しに努めている。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一般会計等の実質赤字及び公営企業会計の資金不足は生じておらず、連結実質赤字額は発生していない。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実質収支については、連結会計全体において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1,326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主な要因としては、公共下水道事業特別会計で、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331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百万円増加したものの、病院事業会計で、基金への繰入及び有価証券購入で現金及び預金が減少したことなどにより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625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百万円、一般会計で、小学校環境対策事業の増などにより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437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百万円、介護保険特別会計の廃止に伴い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331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百万円減少したことなどがあげられる。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また、標準財政規模比で、平成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年度決算と比較すると、公共下水道事業特別会計で、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％黒字額が増加した一方、一般会計で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％、病院事業会計で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％それぞれ黒字額が減少したことなどにより、全体では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3.72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33.58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29.86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65755239</v>
      </c>
      <c r="BO4" s="461"/>
      <c r="BP4" s="461"/>
      <c r="BQ4" s="461"/>
      <c r="BR4" s="461"/>
      <c r="BS4" s="461"/>
      <c r="BT4" s="461"/>
      <c r="BU4" s="462"/>
      <c r="BV4" s="460">
        <v>64985274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7.4</v>
      </c>
      <c r="CU4" s="642"/>
      <c r="CV4" s="642"/>
      <c r="CW4" s="642"/>
      <c r="CX4" s="642"/>
      <c r="CY4" s="642"/>
      <c r="CZ4" s="642"/>
      <c r="DA4" s="643"/>
      <c r="DB4" s="641">
        <v>8.6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62705093</v>
      </c>
      <c r="BO5" s="466"/>
      <c r="BP5" s="466"/>
      <c r="BQ5" s="466"/>
      <c r="BR5" s="466"/>
      <c r="BS5" s="466"/>
      <c r="BT5" s="466"/>
      <c r="BU5" s="467"/>
      <c r="BV5" s="465">
        <v>61351048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89.5</v>
      </c>
      <c r="CU5" s="436"/>
      <c r="CV5" s="436"/>
      <c r="CW5" s="436"/>
      <c r="CX5" s="436"/>
      <c r="CY5" s="436"/>
      <c r="CZ5" s="436"/>
      <c r="DA5" s="437"/>
      <c r="DB5" s="435">
        <v>88.6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3050146</v>
      </c>
      <c r="BO6" s="466"/>
      <c r="BP6" s="466"/>
      <c r="BQ6" s="466"/>
      <c r="BR6" s="466"/>
      <c r="BS6" s="466"/>
      <c r="BT6" s="466"/>
      <c r="BU6" s="467"/>
      <c r="BV6" s="465">
        <v>3634226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89.5</v>
      </c>
      <c r="CU6" s="616"/>
      <c r="CV6" s="616"/>
      <c r="CW6" s="616"/>
      <c r="CX6" s="616"/>
      <c r="CY6" s="616"/>
      <c r="CZ6" s="616"/>
      <c r="DA6" s="617"/>
      <c r="DB6" s="615">
        <v>88.6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180279</v>
      </c>
      <c r="BO7" s="466"/>
      <c r="BP7" s="466"/>
      <c r="BQ7" s="466"/>
      <c r="BR7" s="466"/>
      <c r="BS7" s="466"/>
      <c r="BT7" s="466"/>
      <c r="BU7" s="467"/>
      <c r="BV7" s="465">
        <v>327966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38767362</v>
      </c>
      <c r="CU7" s="466"/>
      <c r="CV7" s="466"/>
      <c r="CW7" s="466"/>
      <c r="CX7" s="466"/>
      <c r="CY7" s="466"/>
      <c r="CZ7" s="466"/>
      <c r="DA7" s="467"/>
      <c r="DB7" s="465">
        <v>38415736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2869867</v>
      </c>
      <c r="BO8" s="466"/>
      <c r="BP8" s="466"/>
      <c r="BQ8" s="466"/>
      <c r="BR8" s="466"/>
      <c r="BS8" s="466"/>
      <c r="BT8" s="466"/>
      <c r="BU8" s="467"/>
      <c r="BV8" s="465">
        <v>3306260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0.88</v>
      </c>
      <c r="CU8" s="579"/>
      <c r="CV8" s="579"/>
      <c r="CW8" s="579"/>
      <c r="CX8" s="579"/>
      <c r="CY8" s="579"/>
      <c r="CZ8" s="579"/>
      <c r="DA8" s="580"/>
      <c r="DB8" s="578">
        <v>0.88</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182436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-436393</v>
      </c>
      <c r="BO9" s="466"/>
      <c r="BP9" s="466"/>
      <c r="BQ9" s="466"/>
      <c r="BR9" s="466"/>
      <c r="BS9" s="466"/>
      <c r="BT9" s="466"/>
      <c r="BU9" s="467"/>
      <c r="BV9" s="465">
        <v>473746</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11.2</v>
      </c>
      <c r="CU9" s="436"/>
      <c r="CV9" s="436"/>
      <c r="CW9" s="436"/>
      <c r="CX9" s="436"/>
      <c r="CY9" s="436"/>
      <c r="CZ9" s="436"/>
      <c r="DA9" s="437"/>
      <c r="DB9" s="435">
        <v>11.1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181928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1678254</v>
      </c>
      <c r="BO10" s="466"/>
      <c r="BP10" s="466"/>
      <c r="BQ10" s="466"/>
      <c r="BR10" s="466"/>
      <c r="BS10" s="466"/>
      <c r="BT10" s="466"/>
      <c r="BU10" s="467"/>
      <c r="BV10" s="465">
        <v>1430863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13880</v>
      </c>
      <c r="BO11" s="466"/>
      <c r="BP11" s="466"/>
      <c r="BQ11" s="466"/>
      <c r="BR11" s="466"/>
      <c r="BS11" s="466"/>
      <c r="BT11" s="466"/>
      <c r="BU11" s="467"/>
      <c r="BV11" s="465">
        <v>43053</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186454</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94</v>
      </c>
      <c r="AV12" s="523"/>
      <c r="AW12" s="523"/>
      <c r="AX12" s="523"/>
      <c r="AY12" s="445" t="s">
        <v>133</v>
      </c>
      <c r="AZ12" s="446"/>
      <c r="BA12" s="446"/>
      <c r="BB12" s="446"/>
      <c r="BC12" s="446"/>
      <c r="BD12" s="446"/>
      <c r="BE12" s="446"/>
      <c r="BF12" s="446"/>
      <c r="BG12" s="446"/>
      <c r="BH12" s="446"/>
      <c r="BI12" s="446"/>
      <c r="BJ12" s="446"/>
      <c r="BK12" s="446"/>
      <c r="BL12" s="446"/>
      <c r="BM12" s="447"/>
      <c r="BN12" s="465">
        <v>870736</v>
      </c>
      <c r="BO12" s="466"/>
      <c r="BP12" s="466"/>
      <c r="BQ12" s="466"/>
      <c r="BR12" s="466"/>
      <c r="BS12" s="466"/>
      <c r="BT12" s="466"/>
      <c r="BU12" s="467"/>
      <c r="BV12" s="465">
        <v>1700000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180258</v>
      </c>
      <c r="S13" s="569"/>
      <c r="T13" s="569"/>
      <c r="U13" s="569"/>
      <c r="V13" s="570"/>
      <c r="W13" s="556" t="s">
        <v>138</v>
      </c>
      <c r="X13" s="478"/>
      <c r="Y13" s="478"/>
      <c r="Z13" s="478"/>
      <c r="AA13" s="478"/>
      <c r="AB13" s="479"/>
      <c r="AC13" s="441">
        <v>4994</v>
      </c>
      <c r="AD13" s="442"/>
      <c r="AE13" s="442"/>
      <c r="AF13" s="442"/>
      <c r="AG13" s="443"/>
      <c r="AH13" s="441">
        <v>5531</v>
      </c>
      <c r="AI13" s="442"/>
      <c r="AJ13" s="442"/>
      <c r="AK13" s="442"/>
      <c r="AL13" s="444"/>
      <c r="AM13" s="534" t="s">
        <v>139</v>
      </c>
      <c r="AN13" s="439"/>
      <c r="AO13" s="439"/>
      <c r="AP13" s="439"/>
      <c r="AQ13" s="439"/>
      <c r="AR13" s="439"/>
      <c r="AS13" s="439"/>
      <c r="AT13" s="440"/>
      <c r="AU13" s="522" t="s">
        <v>115</v>
      </c>
      <c r="AV13" s="523"/>
      <c r="AW13" s="523"/>
      <c r="AX13" s="523"/>
      <c r="AY13" s="445" t="s">
        <v>140</v>
      </c>
      <c r="AZ13" s="446"/>
      <c r="BA13" s="446"/>
      <c r="BB13" s="446"/>
      <c r="BC13" s="446"/>
      <c r="BD13" s="446"/>
      <c r="BE13" s="446"/>
      <c r="BF13" s="446"/>
      <c r="BG13" s="446"/>
      <c r="BH13" s="446"/>
      <c r="BI13" s="446"/>
      <c r="BJ13" s="446"/>
      <c r="BK13" s="446"/>
      <c r="BL13" s="446"/>
      <c r="BM13" s="447"/>
      <c r="BN13" s="465">
        <v>385005</v>
      </c>
      <c r="BO13" s="466"/>
      <c r="BP13" s="466"/>
      <c r="BQ13" s="466"/>
      <c r="BR13" s="466"/>
      <c r="BS13" s="466"/>
      <c r="BT13" s="466"/>
      <c r="BU13" s="467"/>
      <c r="BV13" s="465">
        <v>247662</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-1.1000000000000001</v>
      </c>
      <c r="CU13" s="436"/>
      <c r="CV13" s="436"/>
      <c r="CW13" s="436"/>
      <c r="CX13" s="436"/>
      <c r="CY13" s="436"/>
      <c r="CZ13" s="436"/>
      <c r="DA13" s="437"/>
      <c r="DB13" s="435">
        <v>-0.1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186009</v>
      </c>
      <c r="S14" s="569"/>
      <c r="T14" s="569"/>
      <c r="U14" s="569"/>
      <c r="V14" s="570"/>
      <c r="W14" s="571"/>
      <c r="X14" s="481"/>
      <c r="Y14" s="481"/>
      <c r="Z14" s="481"/>
      <c r="AA14" s="481"/>
      <c r="AB14" s="482"/>
      <c r="AC14" s="561">
        <v>5.4</v>
      </c>
      <c r="AD14" s="562"/>
      <c r="AE14" s="562"/>
      <c r="AF14" s="562"/>
      <c r="AG14" s="563"/>
      <c r="AH14" s="561">
        <v>6.1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135</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180374</v>
      </c>
      <c r="S15" s="569"/>
      <c r="T15" s="569"/>
      <c r="U15" s="569"/>
      <c r="V15" s="570"/>
      <c r="W15" s="556" t="s">
        <v>144</v>
      </c>
      <c r="X15" s="478"/>
      <c r="Y15" s="478"/>
      <c r="Z15" s="478"/>
      <c r="AA15" s="478"/>
      <c r="AB15" s="479"/>
      <c r="AC15" s="441">
        <v>35100</v>
      </c>
      <c r="AD15" s="442"/>
      <c r="AE15" s="442"/>
      <c r="AF15" s="442"/>
      <c r="AG15" s="443"/>
      <c r="AH15" s="441">
        <v>34593</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24762260</v>
      </c>
      <c r="BO15" s="461"/>
      <c r="BP15" s="461"/>
      <c r="BQ15" s="461"/>
      <c r="BR15" s="461"/>
      <c r="BS15" s="461"/>
      <c r="BT15" s="461"/>
      <c r="BU15" s="462"/>
      <c r="BV15" s="460">
        <v>24259752</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38.200000000000003</v>
      </c>
      <c r="AD16" s="562"/>
      <c r="AE16" s="562"/>
      <c r="AF16" s="562"/>
      <c r="AG16" s="563"/>
      <c r="AH16" s="561">
        <v>38.299999999999997</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28247015</v>
      </c>
      <c r="BO16" s="466"/>
      <c r="BP16" s="466"/>
      <c r="BQ16" s="466"/>
      <c r="BR16" s="466"/>
      <c r="BS16" s="466"/>
      <c r="BT16" s="466"/>
      <c r="BU16" s="467"/>
      <c r="BV16" s="465">
        <v>27813775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51740</v>
      </c>
      <c r="AD17" s="442"/>
      <c r="AE17" s="442"/>
      <c r="AF17" s="442"/>
      <c r="AG17" s="443"/>
      <c r="AH17" s="441">
        <v>50262</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31667641</v>
      </c>
      <c r="BO17" s="466"/>
      <c r="BP17" s="466"/>
      <c r="BQ17" s="466"/>
      <c r="BR17" s="466"/>
      <c r="BS17" s="466"/>
      <c r="BT17" s="466"/>
      <c r="BU17" s="467"/>
      <c r="BV17" s="465">
        <v>31014218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161.13999999999999</v>
      </c>
      <c r="M18" s="530"/>
      <c r="N18" s="530"/>
      <c r="O18" s="530"/>
      <c r="P18" s="530"/>
      <c r="Q18" s="530"/>
      <c r="R18" s="531"/>
      <c r="S18" s="531"/>
      <c r="T18" s="531"/>
      <c r="U18" s="531"/>
      <c r="V18" s="532"/>
      <c r="W18" s="546"/>
      <c r="X18" s="547"/>
      <c r="Y18" s="547"/>
      <c r="Z18" s="547"/>
      <c r="AA18" s="547"/>
      <c r="AB18" s="557"/>
      <c r="AC18" s="429">
        <v>56.3</v>
      </c>
      <c r="AD18" s="430"/>
      <c r="AE18" s="430"/>
      <c r="AF18" s="430"/>
      <c r="AG18" s="533"/>
      <c r="AH18" s="429">
        <v>55.6</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32849367</v>
      </c>
      <c r="BO18" s="466"/>
      <c r="BP18" s="466"/>
      <c r="BQ18" s="466"/>
      <c r="BR18" s="466"/>
      <c r="BS18" s="466"/>
      <c r="BT18" s="466"/>
      <c r="BU18" s="467"/>
      <c r="BV18" s="465">
        <v>32665000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1132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45289757</v>
      </c>
      <c r="BO19" s="466"/>
      <c r="BP19" s="466"/>
      <c r="BQ19" s="466"/>
      <c r="BR19" s="466"/>
      <c r="BS19" s="466"/>
      <c r="BT19" s="466"/>
      <c r="BU19" s="467"/>
      <c r="BV19" s="465">
        <v>45086943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67976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42979257</v>
      </c>
      <c r="BO23" s="466"/>
      <c r="BP23" s="466"/>
      <c r="BQ23" s="466"/>
      <c r="BR23" s="466"/>
      <c r="BS23" s="466"/>
      <c r="BT23" s="466"/>
      <c r="BU23" s="467"/>
      <c r="BV23" s="465">
        <v>44992406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10690</v>
      </c>
      <c r="R24" s="442"/>
      <c r="S24" s="442"/>
      <c r="T24" s="442"/>
      <c r="U24" s="442"/>
      <c r="V24" s="443"/>
      <c r="W24" s="507"/>
      <c r="X24" s="498"/>
      <c r="Y24" s="499"/>
      <c r="Z24" s="438" t="s">
        <v>168</v>
      </c>
      <c r="AA24" s="439"/>
      <c r="AB24" s="439"/>
      <c r="AC24" s="439"/>
      <c r="AD24" s="439"/>
      <c r="AE24" s="439"/>
      <c r="AF24" s="439"/>
      <c r="AG24" s="440"/>
      <c r="AH24" s="441">
        <v>1066</v>
      </c>
      <c r="AI24" s="442"/>
      <c r="AJ24" s="442"/>
      <c r="AK24" s="442"/>
      <c r="AL24" s="443"/>
      <c r="AM24" s="441">
        <v>3350438</v>
      </c>
      <c r="AN24" s="442"/>
      <c r="AO24" s="442"/>
      <c r="AP24" s="442"/>
      <c r="AQ24" s="442"/>
      <c r="AR24" s="443"/>
      <c r="AS24" s="441">
        <v>3143</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28214544</v>
      </c>
      <c r="BO24" s="466"/>
      <c r="BP24" s="466"/>
      <c r="BQ24" s="466"/>
      <c r="BR24" s="466"/>
      <c r="BS24" s="466"/>
      <c r="BT24" s="466"/>
      <c r="BU24" s="467"/>
      <c r="BV24" s="465">
        <v>30233421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2</v>
      </c>
      <c r="M25" s="442"/>
      <c r="N25" s="442"/>
      <c r="O25" s="442"/>
      <c r="P25" s="443"/>
      <c r="Q25" s="441">
        <v>8740</v>
      </c>
      <c r="R25" s="442"/>
      <c r="S25" s="442"/>
      <c r="T25" s="442"/>
      <c r="U25" s="442"/>
      <c r="V25" s="443"/>
      <c r="W25" s="507"/>
      <c r="X25" s="498"/>
      <c r="Y25" s="499"/>
      <c r="Z25" s="438" t="s">
        <v>171</v>
      </c>
      <c r="AA25" s="439"/>
      <c r="AB25" s="439"/>
      <c r="AC25" s="439"/>
      <c r="AD25" s="439"/>
      <c r="AE25" s="439"/>
      <c r="AF25" s="439"/>
      <c r="AG25" s="440"/>
      <c r="AH25" s="441">
        <v>180</v>
      </c>
      <c r="AI25" s="442"/>
      <c r="AJ25" s="442"/>
      <c r="AK25" s="442"/>
      <c r="AL25" s="443"/>
      <c r="AM25" s="441">
        <v>564840</v>
      </c>
      <c r="AN25" s="442"/>
      <c r="AO25" s="442"/>
      <c r="AP25" s="442"/>
      <c r="AQ25" s="442"/>
      <c r="AR25" s="443"/>
      <c r="AS25" s="441">
        <v>3138</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4129634</v>
      </c>
      <c r="BO25" s="461"/>
      <c r="BP25" s="461"/>
      <c r="BQ25" s="461"/>
      <c r="BR25" s="461"/>
      <c r="BS25" s="461"/>
      <c r="BT25" s="461"/>
      <c r="BU25" s="462"/>
      <c r="BV25" s="460">
        <v>4774414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7680</v>
      </c>
      <c r="R26" s="442"/>
      <c r="S26" s="442"/>
      <c r="T26" s="442"/>
      <c r="U26" s="442"/>
      <c r="V26" s="443"/>
      <c r="W26" s="507"/>
      <c r="X26" s="498"/>
      <c r="Y26" s="499"/>
      <c r="Z26" s="438" t="s">
        <v>174</v>
      </c>
      <c r="AA26" s="520"/>
      <c r="AB26" s="520"/>
      <c r="AC26" s="520"/>
      <c r="AD26" s="520"/>
      <c r="AE26" s="520"/>
      <c r="AF26" s="520"/>
      <c r="AG26" s="521"/>
      <c r="AH26" s="441">
        <v>59</v>
      </c>
      <c r="AI26" s="442"/>
      <c r="AJ26" s="442"/>
      <c r="AK26" s="442"/>
      <c r="AL26" s="443"/>
      <c r="AM26" s="441">
        <v>172870</v>
      </c>
      <c r="AN26" s="442"/>
      <c r="AO26" s="442"/>
      <c r="AP26" s="442"/>
      <c r="AQ26" s="442"/>
      <c r="AR26" s="443"/>
      <c r="AS26" s="441">
        <v>2930</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5620</v>
      </c>
      <c r="R27" s="442"/>
      <c r="S27" s="442"/>
      <c r="T27" s="442"/>
      <c r="U27" s="442"/>
      <c r="V27" s="443"/>
      <c r="W27" s="507"/>
      <c r="X27" s="498"/>
      <c r="Y27" s="499"/>
      <c r="Z27" s="438" t="s">
        <v>177</v>
      </c>
      <c r="AA27" s="439"/>
      <c r="AB27" s="439"/>
      <c r="AC27" s="439"/>
      <c r="AD27" s="439"/>
      <c r="AE27" s="439"/>
      <c r="AF27" s="439"/>
      <c r="AG27" s="440"/>
      <c r="AH27" s="441">
        <v>7</v>
      </c>
      <c r="AI27" s="442"/>
      <c r="AJ27" s="442"/>
      <c r="AK27" s="442"/>
      <c r="AL27" s="443"/>
      <c r="AM27" s="441">
        <v>30184</v>
      </c>
      <c r="AN27" s="442"/>
      <c r="AO27" s="442"/>
      <c r="AP27" s="442"/>
      <c r="AQ27" s="442"/>
      <c r="AR27" s="443"/>
      <c r="AS27" s="441">
        <v>4312</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830000</v>
      </c>
      <c r="BO27" s="469"/>
      <c r="BP27" s="469"/>
      <c r="BQ27" s="469"/>
      <c r="BR27" s="469"/>
      <c r="BS27" s="469"/>
      <c r="BT27" s="469"/>
      <c r="BU27" s="470"/>
      <c r="BV27" s="468">
        <v>791000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5120</v>
      </c>
      <c r="R28" s="442"/>
      <c r="S28" s="442"/>
      <c r="T28" s="442"/>
      <c r="U28" s="442"/>
      <c r="V28" s="443"/>
      <c r="W28" s="507"/>
      <c r="X28" s="498"/>
      <c r="Y28" s="499"/>
      <c r="Z28" s="438" t="s">
        <v>180</v>
      </c>
      <c r="AA28" s="439"/>
      <c r="AB28" s="439"/>
      <c r="AC28" s="439"/>
      <c r="AD28" s="439"/>
      <c r="AE28" s="439"/>
      <c r="AF28" s="439"/>
      <c r="AG28" s="440"/>
      <c r="AH28" s="441" t="s">
        <v>127</v>
      </c>
      <c r="AI28" s="442"/>
      <c r="AJ28" s="442"/>
      <c r="AK28" s="442"/>
      <c r="AL28" s="443"/>
      <c r="AM28" s="441" t="s">
        <v>127</v>
      </c>
      <c r="AN28" s="442"/>
      <c r="AO28" s="442"/>
      <c r="AP28" s="442"/>
      <c r="AQ28" s="442"/>
      <c r="AR28" s="443"/>
      <c r="AS28" s="441" t="s">
        <v>127</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9569018</v>
      </c>
      <c r="BO28" s="461"/>
      <c r="BP28" s="461"/>
      <c r="BQ28" s="461"/>
      <c r="BR28" s="461"/>
      <c r="BS28" s="461"/>
      <c r="BT28" s="461"/>
      <c r="BU28" s="462"/>
      <c r="BV28" s="460">
        <v>8761500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28</v>
      </c>
      <c r="M29" s="442"/>
      <c r="N29" s="442"/>
      <c r="O29" s="442"/>
      <c r="P29" s="443"/>
      <c r="Q29" s="441">
        <v>4790</v>
      </c>
      <c r="R29" s="442"/>
      <c r="S29" s="442"/>
      <c r="T29" s="442"/>
      <c r="U29" s="442"/>
      <c r="V29" s="443"/>
      <c r="W29" s="508"/>
      <c r="X29" s="509"/>
      <c r="Y29" s="510"/>
      <c r="Z29" s="438" t="s">
        <v>183</v>
      </c>
      <c r="AA29" s="439"/>
      <c r="AB29" s="439"/>
      <c r="AC29" s="439"/>
      <c r="AD29" s="439"/>
      <c r="AE29" s="439"/>
      <c r="AF29" s="439"/>
      <c r="AG29" s="440"/>
      <c r="AH29" s="441">
        <v>1073</v>
      </c>
      <c r="AI29" s="442"/>
      <c r="AJ29" s="442"/>
      <c r="AK29" s="442"/>
      <c r="AL29" s="443"/>
      <c r="AM29" s="441">
        <v>3380622</v>
      </c>
      <c r="AN29" s="442"/>
      <c r="AO29" s="442"/>
      <c r="AP29" s="442"/>
      <c r="AQ29" s="442"/>
      <c r="AR29" s="443"/>
      <c r="AS29" s="441">
        <v>3151</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40019</v>
      </c>
      <c r="BO29" s="466"/>
      <c r="BP29" s="466"/>
      <c r="BQ29" s="466"/>
      <c r="BR29" s="466"/>
      <c r="BS29" s="466"/>
      <c r="BT29" s="466"/>
      <c r="BU29" s="467"/>
      <c r="BV29" s="465">
        <v>52963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102.3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8616925</v>
      </c>
      <c r="BO30" s="469"/>
      <c r="BP30" s="469"/>
      <c r="BQ30" s="469"/>
      <c r="BR30" s="469"/>
      <c r="BS30" s="469"/>
      <c r="BT30" s="469"/>
      <c r="BU30" s="470"/>
      <c r="BV30" s="468">
        <v>7946584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193</v>
      </c>
      <c r="X33" s="427"/>
      <c r="Y33" s="427"/>
      <c r="Z33" s="427"/>
      <c r="AA33" s="427"/>
      <c r="AB33" s="427"/>
      <c r="AC33" s="427"/>
      <c r="AD33" s="427"/>
      <c r="AE33" s="427"/>
      <c r="AF33" s="427"/>
      <c r="AG33" s="427"/>
      <c r="AH33" s="427"/>
      <c r="AI33" s="427"/>
      <c r="AJ33" s="427"/>
      <c r="AK33" s="427"/>
      <c r="AL33" s="215"/>
      <c r="AM33" s="428" t="s">
        <v>192</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愛知県後期高齢者医療広域連合（一般会計）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豊川市開発ビル</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愛知県後期高齢者医療広域連合（後期高齢者医療特別会計）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豊川市国際交流協会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公共駐車場事業特別会計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IF('各会計、関係団体の財政状況及び健全化判断比率'!B35="","",'各会計、関係団体の財政状況及び健全化判断比率'!B35)</f>
        <v>東三河都市計画事業豊川西部土地区画整理事業特別会計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東三河広域連合（一般会計）</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豊川文化協会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11</v>
      </c>
      <c r="BF37" s="424"/>
      <c r="BG37" s="423" t="str">
        <f>IF('各会計、関係団体の財政状況及び健全化判断比率'!B36="","",'各会計、関係団体の財政状況及び健全化判断比率'!B36)</f>
        <v>東三河都市計画事業豊川駅東土地区画整理事業特別会計</v>
      </c>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東三河広域連合（介護保険特別会計）</v>
      </c>
      <c r="BZ37" s="423"/>
      <c r="CA37" s="423"/>
      <c r="CB37" s="423"/>
      <c r="CC37" s="423"/>
      <c r="CD37" s="423"/>
      <c r="CE37" s="423"/>
      <c r="CF37" s="423"/>
      <c r="CG37" s="423"/>
      <c r="CH37" s="423"/>
      <c r="CI37" s="423"/>
      <c r="CJ37" s="423"/>
      <c r="CK37" s="423"/>
      <c r="CL37" s="423"/>
      <c r="CM37" s="423"/>
      <c r="CN37" s="213"/>
      <c r="CO37" s="424">
        <f t="shared" si="3"/>
        <v>19</v>
      </c>
      <c r="CP37" s="424"/>
      <c r="CQ37" s="423" t="str">
        <f>IF('各会計、関係団体の財政状況及び健全化判断比率'!BS10="","",'各会計、関係団体の財政状況及び健全化判断比率'!BS10)</f>
        <v>豊川市土地開発公社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20</v>
      </c>
      <c r="CP38" s="424"/>
      <c r="CQ38" s="423" t="str">
        <f>IF('各会計、関係団体の財政状況及び健全化判断比率'!BS11="","",'各会計、関係団体の財政状況及び健全化判断比率'!BS11)</f>
        <v>本宮</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k5Ob/4SBxFb5bhEkAupfCP1NlpxmzC05pAuCyLbeUj2mZtbyBBhjCwtaZtKV0B/c2tYsscK/LoGgwkGgPkb2Q==" saltValue="ZuJXl7eiGzcgA0JPcExy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3" t="s">
        <v>571</v>
      </c>
      <c r="D34" s="1243"/>
      <c r="E34" s="1244"/>
      <c r="F34" s="32">
        <v>17.89</v>
      </c>
      <c r="G34" s="33">
        <v>16.53</v>
      </c>
      <c r="H34" s="33">
        <v>14.84</v>
      </c>
      <c r="I34" s="33">
        <v>11.45</v>
      </c>
      <c r="J34" s="34">
        <v>9.74</v>
      </c>
      <c r="K34" s="22"/>
      <c r="L34" s="22"/>
      <c r="M34" s="22"/>
      <c r="N34" s="22"/>
      <c r="O34" s="22"/>
      <c r="P34" s="22"/>
    </row>
    <row r="35" spans="1:16" ht="39" customHeight="1" x14ac:dyDescent="0.15">
      <c r="A35" s="22"/>
      <c r="B35" s="35"/>
      <c r="C35" s="1237" t="s">
        <v>572</v>
      </c>
      <c r="D35" s="1238"/>
      <c r="E35" s="1239"/>
      <c r="F35" s="36">
        <v>7.62</v>
      </c>
      <c r="G35" s="37">
        <v>8.7799999999999994</v>
      </c>
      <c r="H35" s="37">
        <v>7.4</v>
      </c>
      <c r="I35" s="37">
        <v>8.6</v>
      </c>
      <c r="J35" s="38">
        <v>7.39</v>
      </c>
      <c r="K35" s="22"/>
      <c r="L35" s="22"/>
      <c r="M35" s="22"/>
      <c r="N35" s="22"/>
      <c r="O35" s="22"/>
      <c r="P35" s="22"/>
    </row>
    <row r="36" spans="1:16" ht="39" customHeight="1" x14ac:dyDescent="0.15">
      <c r="A36" s="22"/>
      <c r="B36" s="35"/>
      <c r="C36" s="1237" t="s">
        <v>573</v>
      </c>
      <c r="D36" s="1238"/>
      <c r="E36" s="1239"/>
      <c r="F36" s="36">
        <v>8.66</v>
      </c>
      <c r="G36" s="37">
        <v>7.48</v>
      </c>
      <c r="H36" s="37">
        <v>7.39</v>
      </c>
      <c r="I36" s="37">
        <v>6.87</v>
      </c>
      <c r="J36" s="38">
        <v>6.97</v>
      </c>
      <c r="K36" s="22"/>
      <c r="L36" s="22"/>
      <c r="M36" s="22"/>
      <c r="N36" s="22"/>
      <c r="O36" s="22"/>
      <c r="P36" s="22"/>
    </row>
    <row r="37" spans="1:16" ht="39" customHeight="1" x14ac:dyDescent="0.15">
      <c r="A37" s="22"/>
      <c r="B37" s="35"/>
      <c r="C37" s="1237" t="s">
        <v>574</v>
      </c>
      <c r="D37" s="1238"/>
      <c r="E37" s="1239"/>
      <c r="F37" s="36">
        <v>2.73</v>
      </c>
      <c r="G37" s="37">
        <v>1.46</v>
      </c>
      <c r="H37" s="37">
        <v>2.48</v>
      </c>
      <c r="I37" s="37">
        <v>2.98</v>
      </c>
      <c r="J37" s="38">
        <v>2.66</v>
      </c>
      <c r="K37" s="22"/>
      <c r="L37" s="22"/>
      <c r="M37" s="22"/>
      <c r="N37" s="22"/>
      <c r="O37" s="22"/>
      <c r="P37" s="22"/>
    </row>
    <row r="38" spans="1:16" ht="39" customHeight="1" x14ac:dyDescent="0.15">
      <c r="A38" s="22"/>
      <c r="B38" s="35"/>
      <c r="C38" s="1237" t="s">
        <v>575</v>
      </c>
      <c r="D38" s="1238"/>
      <c r="E38" s="1239"/>
      <c r="F38" s="36">
        <v>0.76</v>
      </c>
      <c r="G38" s="37">
        <v>0.65</v>
      </c>
      <c r="H38" s="37">
        <v>0.84</v>
      </c>
      <c r="I38" s="37">
        <v>0.79</v>
      </c>
      <c r="J38" s="38">
        <v>1.84</v>
      </c>
      <c r="K38" s="22"/>
      <c r="L38" s="22"/>
      <c r="M38" s="22"/>
      <c r="N38" s="22"/>
      <c r="O38" s="22"/>
      <c r="P38" s="22"/>
    </row>
    <row r="39" spans="1:16" ht="39" customHeight="1" x14ac:dyDescent="0.15">
      <c r="A39" s="22"/>
      <c r="B39" s="35"/>
      <c r="C39" s="1237" t="s">
        <v>576</v>
      </c>
      <c r="D39" s="1238"/>
      <c r="E39" s="1239"/>
      <c r="F39" s="36">
        <v>2.0699999999999998</v>
      </c>
      <c r="G39" s="37">
        <v>2.02</v>
      </c>
      <c r="H39" s="37">
        <v>1.69</v>
      </c>
      <c r="I39" s="37">
        <v>1.22</v>
      </c>
      <c r="J39" s="38">
        <v>0.61</v>
      </c>
      <c r="K39" s="22"/>
      <c r="L39" s="22"/>
      <c r="M39" s="22"/>
      <c r="N39" s="22"/>
      <c r="O39" s="22"/>
      <c r="P39" s="22"/>
    </row>
    <row r="40" spans="1:16" ht="39" customHeight="1" x14ac:dyDescent="0.15">
      <c r="A40" s="22"/>
      <c r="B40" s="35"/>
      <c r="C40" s="1237" t="s">
        <v>577</v>
      </c>
      <c r="D40" s="1238"/>
      <c r="E40" s="1239"/>
      <c r="F40" s="36">
        <v>0.55000000000000004</v>
      </c>
      <c r="G40" s="37">
        <v>0.51</v>
      </c>
      <c r="H40" s="37">
        <v>0.57999999999999996</v>
      </c>
      <c r="I40" s="37">
        <v>0.72</v>
      </c>
      <c r="J40" s="38">
        <v>0.55000000000000004</v>
      </c>
      <c r="K40" s="22"/>
      <c r="L40" s="22"/>
      <c r="M40" s="22"/>
      <c r="N40" s="22"/>
      <c r="O40" s="22"/>
      <c r="P40" s="22"/>
    </row>
    <row r="41" spans="1:16" ht="39" customHeight="1" x14ac:dyDescent="0.15">
      <c r="A41" s="22"/>
      <c r="B41" s="35"/>
      <c r="C41" s="1237" t="s">
        <v>578</v>
      </c>
      <c r="D41" s="1238"/>
      <c r="E41" s="1239"/>
      <c r="F41" s="36">
        <v>0.03</v>
      </c>
      <c r="G41" s="37">
        <v>0.03</v>
      </c>
      <c r="H41" s="37">
        <v>0.03</v>
      </c>
      <c r="I41" s="37">
        <v>0.02</v>
      </c>
      <c r="J41" s="38">
        <v>0.04</v>
      </c>
      <c r="K41" s="22"/>
      <c r="L41" s="22"/>
      <c r="M41" s="22"/>
      <c r="N41" s="22"/>
      <c r="O41" s="22"/>
      <c r="P41" s="22"/>
    </row>
    <row r="42" spans="1:16" ht="39" customHeight="1" x14ac:dyDescent="0.15">
      <c r="A42" s="22"/>
      <c r="B42" s="39"/>
      <c r="C42" s="1237" t="s">
        <v>579</v>
      </c>
      <c r="D42" s="1238"/>
      <c r="E42" s="1239"/>
      <c r="F42" s="36" t="s">
        <v>524</v>
      </c>
      <c r="G42" s="37" t="s">
        <v>524</v>
      </c>
      <c r="H42" s="37" t="s">
        <v>524</v>
      </c>
      <c r="I42" s="37" t="s">
        <v>524</v>
      </c>
      <c r="J42" s="38" t="s">
        <v>524</v>
      </c>
      <c r="K42" s="22"/>
      <c r="L42" s="22"/>
      <c r="M42" s="22"/>
      <c r="N42" s="22"/>
      <c r="O42" s="22"/>
      <c r="P42" s="22"/>
    </row>
    <row r="43" spans="1:16" ht="39" customHeight="1" thickBot="1" x14ac:dyDescent="0.2">
      <c r="A43" s="22"/>
      <c r="B43" s="40"/>
      <c r="C43" s="1240" t="s">
        <v>580</v>
      </c>
      <c r="D43" s="1241"/>
      <c r="E43" s="1242"/>
      <c r="F43" s="41">
        <v>0.31</v>
      </c>
      <c r="G43" s="42">
        <v>0.98</v>
      </c>
      <c r="H43" s="42">
        <v>2.1</v>
      </c>
      <c r="I43" s="42">
        <v>0.93</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HVL9gtUKiF7FpHZaLeGUMgRQlF+xemIuS6syPMxpGVA/CQ0fkWI4kjW/z4GMHBIXypC4MUPFht/BNWwZf+yTQ==" saltValue="vNNw78mz8y6Qqc+apxyY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63" t="s">
        <v>11</v>
      </c>
      <c r="C45" s="1264"/>
      <c r="D45" s="58"/>
      <c r="E45" s="1269" t="s">
        <v>12</v>
      </c>
      <c r="F45" s="1269"/>
      <c r="G45" s="1269"/>
      <c r="H45" s="1269"/>
      <c r="I45" s="1269"/>
      <c r="J45" s="1270"/>
      <c r="K45" s="59">
        <v>6046</v>
      </c>
      <c r="L45" s="60">
        <v>5610</v>
      </c>
      <c r="M45" s="60">
        <v>5340</v>
      </c>
      <c r="N45" s="60">
        <v>5114</v>
      </c>
      <c r="O45" s="61">
        <v>5118</v>
      </c>
      <c r="P45" s="48"/>
      <c r="Q45" s="48"/>
      <c r="R45" s="48"/>
      <c r="S45" s="48"/>
      <c r="T45" s="48"/>
      <c r="U45" s="48"/>
    </row>
    <row r="46" spans="1:21" ht="30.75" customHeight="1" x14ac:dyDescent="0.15">
      <c r="A46" s="48"/>
      <c r="B46" s="1265"/>
      <c r="C46" s="1266"/>
      <c r="D46" s="62"/>
      <c r="E46" s="1247" t="s">
        <v>13</v>
      </c>
      <c r="F46" s="1247"/>
      <c r="G46" s="1247"/>
      <c r="H46" s="1247"/>
      <c r="I46" s="1247"/>
      <c r="J46" s="1248"/>
      <c r="K46" s="63" t="s">
        <v>524</v>
      </c>
      <c r="L46" s="64" t="s">
        <v>524</v>
      </c>
      <c r="M46" s="64" t="s">
        <v>524</v>
      </c>
      <c r="N46" s="64" t="s">
        <v>524</v>
      </c>
      <c r="O46" s="65" t="s">
        <v>524</v>
      </c>
      <c r="P46" s="48"/>
      <c r="Q46" s="48"/>
      <c r="R46" s="48"/>
      <c r="S46" s="48"/>
      <c r="T46" s="48"/>
      <c r="U46" s="48"/>
    </row>
    <row r="47" spans="1:21" ht="30.75" customHeight="1" x14ac:dyDescent="0.15">
      <c r="A47" s="48"/>
      <c r="B47" s="1265"/>
      <c r="C47" s="1266"/>
      <c r="D47" s="62"/>
      <c r="E47" s="1247" t="s">
        <v>14</v>
      </c>
      <c r="F47" s="1247"/>
      <c r="G47" s="1247"/>
      <c r="H47" s="1247"/>
      <c r="I47" s="1247"/>
      <c r="J47" s="1248"/>
      <c r="K47" s="63" t="s">
        <v>524</v>
      </c>
      <c r="L47" s="64" t="s">
        <v>524</v>
      </c>
      <c r="M47" s="64" t="s">
        <v>524</v>
      </c>
      <c r="N47" s="64" t="s">
        <v>524</v>
      </c>
      <c r="O47" s="65" t="s">
        <v>524</v>
      </c>
      <c r="P47" s="48"/>
      <c r="Q47" s="48"/>
      <c r="R47" s="48"/>
      <c r="S47" s="48"/>
      <c r="T47" s="48"/>
      <c r="U47" s="48"/>
    </row>
    <row r="48" spans="1:21" ht="30.75" customHeight="1" x14ac:dyDescent="0.15">
      <c r="A48" s="48"/>
      <c r="B48" s="1265"/>
      <c r="C48" s="1266"/>
      <c r="D48" s="62"/>
      <c r="E48" s="1247" t="s">
        <v>15</v>
      </c>
      <c r="F48" s="1247"/>
      <c r="G48" s="1247"/>
      <c r="H48" s="1247"/>
      <c r="I48" s="1247"/>
      <c r="J48" s="1248"/>
      <c r="K48" s="63">
        <v>1460</v>
      </c>
      <c r="L48" s="64">
        <v>1456</v>
      </c>
      <c r="M48" s="64">
        <v>1523</v>
      </c>
      <c r="N48" s="64">
        <v>1362</v>
      </c>
      <c r="O48" s="65">
        <v>1099</v>
      </c>
      <c r="P48" s="48"/>
      <c r="Q48" s="48"/>
      <c r="R48" s="48"/>
      <c r="S48" s="48"/>
      <c r="T48" s="48"/>
      <c r="U48" s="48"/>
    </row>
    <row r="49" spans="1:21" ht="30.75" customHeight="1" x14ac:dyDescent="0.15">
      <c r="A49" s="48"/>
      <c r="B49" s="1265"/>
      <c r="C49" s="1266"/>
      <c r="D49" s="62"/>
      <c r="E49" s="1247" t="s">
        <v>16</v>
      </c>
      <c r="F49" s="1247"/>
      <c r="G49" s="1247"/>
      <c r="H49" s="1247"/>
      <c r="I49" s="1247"/>
      <c r="J49" s="1248"/>
      <c r="K49" s="63" t="s">
        <v>524</v>
      </c>
      <c r="L49" s="64" t="s">
        <v>524</v>
      </c>
      <c r="M49" s="64" t="s">
        <v>524</v>
      </c>
      <c r="N49" s="64" t="s">
        <v>524</v>
      </c>
      <c r="O49" s="65" t="s">
        <v>524</v>
      </c>
      <c r="P49" s="48"/>
      <c r="Q49" s="48"/>
      <c r="R49" s="48"/>
      <c r="S49" s="48"/>
      <c r="T49" s="48"/>
      <c r="U49" s="48"/>
    </row>
    <row r="50" spans="1:21" ht="30.75" customHeight="1" x14ac:dyDescent="0.15">
      <c r="A50" s="48"/>
      <c r="B50" s="1265"/>
      <c r="C50" s="1266"/>
      <c r="D50" s="62"/>
      <c r="E50" s="1247" t="s">
        <v>17</v>
      </c>
      <c r="F50" s="1247"/>
      <c r="G50" s="1247"/>
      <c r="H50" s="1247"/>
      <c r="I50" s="1247"/>
      <c r="J50" s="1248"/>
      <c r="K50" s="63">
        <v>129</v>
      </c>
      <c r="L50" s="64">
        <v>146</v>
      </c>
      <c r="M50" s="64">
        <v>132</v>
      </c>
      <c r="N50" s="64">
        <v>135</v>
      </c>
      <c r="O50" s="65">
        <v>176</v>
      </c>
      <c r="P50" s="48"/>
      <c r="Q50" s="48"/>
      <c r="R50" s="48"/>
      <c r="S50" s="48"/>
      <c r="T50" s="48"/>
      <c r="U50" s="48"/>
    </row>
    <row r="51" spans="1:21" ht="30.75" customHeight="1" x14ac:dyDescent="0.15">
      <c r="A51" s="48"/>
      <c r="B51" s="1267"/>
      <c r="C51" s="1268"/>
      <c r="D51" s="66"/>
      <c r="E51" s="1247" t="s">
        <v>18</v>
      </c>
      <c r="F51" s="1247"/>
      <c r="G51" s="1247"/>
      <c r="H51" s="1247"/>
      <c r="I51" s="1247"/>
      <c r="J51" s="1248"/>
      <c r="K51" s="63" t="s">
        <v>524</v>
      </c>
      <c r="L51" s="64" t="s">
        <v>524</v>
      </c>
      <c r="M51" s="64" t="s">
        <v>524</v>
      </c>
      <c r="N51" s="64" t="s">
        <v>524</v>
      </c>
      <c r="O51" s="65" t="s">
        <v>524</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7105</v>
      </c>
      <c r="L52" s="64">
        <v>6865</v>
      </c>
      <c r="M52" s="64">
        <v>6950</v>
      </c>
      <c r="N52" s="64">
        <v>7128</v>
      </c>
      <c r="O52" s="65">
        <v>7078</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530</v>
      </c>
      <c r="L53" s="69">
        <v>347</v>
      </c>
      <c r="M53" s="69">
        <v>45</v>
      </c>
      <c r="N53" s="69">
        <v>-517</v>
      </c>
      <c r="O53" s="70">
        <v>-685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53" t="s">
        <v>25</v>
      </c>
      <c r="C57" s="1254"/>
      <c r="D57" s="1257" t="s">
        <v>26</v>
      </c>
      <c r="E57" s="1258"/>
      <c r="F57" s="1258"/>
      <c r="G57" s="1258"/>
      <c r="H57" s="1258"/>
      <c r="I57" s="1258"/>
      <c r="J57" s="1259"/>
      <c r="K57" s="82" t="s">
        <v>605</v>
      </c>
      <c r="L57" s="83" t="s">
        <v>605</v>
      </c>
      <c r="M57" s="83" t="s">
        <v>605</v>
      </c>
      <c r="N57" s="83" t="s">
        <v>605</v>
      </c>
      <c r="O57" s="84" t="s">
        <v>605</v>
      </c>
    </row>
    <row r="58" spans="1:21" ht="31.5" customHeight="1" thickBot="1" x14ac:dyDescent="0.2">
      <c r="B58" s="1255"/>
      <c r="C58" s="1256"/>
      <c r="D58" s="1260" t="s">
        <v>27</v>
      </c>
      <c r="E58" s="1261"/>
      <c r="F58" s="1261"/>
      <c r="G58" s="1261"/>
      <c r="H58" s="1261"/>
      <c r="I58" s="1261"/>
      <c r="J58" s="1262"/>
      <c r="K58" s="85" t="s">
        <v>605</v>
      </c>
      <c r="L58" s="86" t="s">
        <v>605</v>
      </c>
      <c r="M58" s="86" t="s">
        <v>605</v>
      </c>
      <c r="N58" s="86" t="s">
        <v>605</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FCHyy5kIKws41xd2V7b7dRfUywWc8BZd0A/37y3NzuekpV16Wh1VyC3U8YhLFF77Q/1+L9HhUXIFSC5H9+iNw==" saltValue="GL76D2eyOfzUHm3IkaMp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565</v>
      </c>
      <c r="J40" s="99" t="s">
        <v>566</v>
      </c>
      <c r="K40" s="99" t="s">
        <v>567</v>
      </c>
      <c r="L40" s="99" t="s">
        <v>568</v>
      </c>
      <c r="M40" s="100" t="s">
        <v>569</v>
      </c>
    </row>
    <row r="41" spans="2:13" ht="27.75" customHeight="1" x14ac:dyDescent="0.15">
      <c r="B41" s="1283" t="s">
        <v>30</v>
      </c>
      <c r="C41" s="1284"/>
      <c r="D41" s="101"/>
      <c r="E41" s="1285" t="s">
        <v>31</v>
      </c>
      <c r="F41" s="1285"/>
      <c r="G41" s="1285"/>
      <c r="H41" s="1286"/>
      <c r="I41" s="102">
        <v>51352</v>
      </c>
      <c r="J41" s="103">
        <v>49114</v>
      </c>
      <c r="K41" s="103">
        <v>47583</v>
      </c>
      <c r="L41" s="103">
        <v>44992</v>
      </c>
      <c r="M41" s="104">
        <v>42979</v>
      </c>
    </row>
    <row r="42" spans="2:13" ht="27.75" customHeight="1" x14ac:dyDescent="0.15">
      <c r="B42" s="1273"/>
      <c r="C42" s="1274"/>
      <c r="D42" s="105"/>
      <c r="E42" s="1277" t="s">
        <v>32</v>
      </c>
      <c r="F42" s="1277"/>
      <c r="G42" s="1277"/>
      <c r="H42" s="1278"/>
      <c r="I42" s="106">
        <v>1574</v>
      </c>
      <c r="J42" s="107">
        <v>1333</v>
      </c>
      <c r="K42" s="107">
        <v>1694</v>
      </c>
      <c r="L42" s="107">
        <v>1567</v>
      </c>
      <c r="M42" s="108">
        <v>1397</v>
      </c>
    </row>
    <row r="43" spans="2:13" ht="27.75" customHeight="1" x14ac:dyDescent="0.15">
      <c r="B43" s="1273"/>
      <c r="C43" s="1274"/>
      <c r="D43" s="105"/>
      <c r="E43" s="1277" t="s">
        <v>33</v>
      </c>
      <c r="F43" s="1277"/>
      <c r="G43" s="1277"/>
      <c r="H43" s="1278"/>
      <c r="I43" s="106">
        <v>22595</v>
      </c>
      <c r="J43" s="107">
        <v>21827</v>
      </c>
      <c r="K43" s="107">
        <v>20254</v>
      </c>
      <c r="L43" s="107">
        <v>18867</v>
      </c>
      <c r="M43" s="108">
        <v>18177</v>
      </c>
    </row>
    <row r="44" spans="2:13" ht="27.75" customHeight="1" x14ac:dyDescent="0.15">
      <c r="B44" s="1273"/>
      <c r="C44" s="1274"/>
      <c r="D44" s="105"/>
      <c r="E44" s="1277" t="s">
        <v>34</v>
      </c>
      <c r="F44" s="1277"/>
      <c r="G44" s="1277"/>
      <c r="H44" s="1278"/>
      <c r="I44" s="106" t="s">
        <v>524</v>
      </c>
      <c r="J44" s="107" t="s">
        <v>524</v>
      </c>
      <c r="K44" s="107" t="s">
        <v>524</v>
      </c>
      <c r="L44" s="107" t="s">
        <v>524</v>
      </c>
      <c r="M44" s="108" t="s">
        <v>524</v>
      </c>
    </row>
    <row r="45" spans="2:13" ht="27.75" customHeight="1" x14ac:dyDescent="0.15">
      <c r="B45" s="1273"/>
      <c r="C45" s="1274"/>
      <c r="D45" s="105"/>
      <c r="E45" s="1277" t="s">
        <v>35</v>
      </c>
      <c r="F45" s="1277"/>
      <c r="G45" s="1277"/>
      <c r="H45" s="1278"/>
      <c r="I45" s="106">
        <v>9381</v>
      </c>
      <c r="J45" s="107">
        <v>8792</v>
      </c>
      <c r="K45" s="107">
        <v>8567</v>
      </c>
      <c r="L45" s="107">
        <v>8314</v>
      </c>
      <c r="M45" s="108">
        <v>7796</v>
      </c>
    </row>
    <row r="46" spans="2:13" ht="27.75" customHeight="1" x14ac:dyDescent="0.15">
      <c r="B46" s="1273"/>
      <c r="C46" s="1274"/>
      <c r="D46" s="109"/>
      <c r="E46" s="1277" t="s">
        <v>36</v>
      </c>
      <c r="F46" s="1277"/>
      <c r="G46" s="1277"/>
      <c r="H46" s="1278"/>
      <c r="I46" s="106" t="s">
        <v>524</v>
      </c>
      <c r="J46" s="107" t="s">
        <v>524</v>
      </c>
      <c r="K46" s="107" t="s">
        <v>524</v>
      </c>
      <c r="L46" s="107">
        <v>3169</v>
      </c>
      <c r="M46" s="108">
        <v>3663</v>
      </c>
    </row>
    <row r="47" spans="2:13" ht="27.75" customHeight="1" x14ac:dyDescent="0.15">
      <c r="B47" s="1273"/>
      <c r="C47" s="1274"/>
      <c r="D47" s="110"/>
      <c r="E47" s="1287" t="s">
        <v>37</v>
      </c>
      <c r="F47" s="1288"/>
      <c r="G47" s="1288"/>
      <c r="H47" s="1289"/>
      <c r="I47" s="106" t="s">
        <v>524</v>
      </c>
      <c r="J47" s="107" t="s">
        <v>524</v>
      </c>
      <c r="K47" s="107" t="s">
        <v>524</v>
      </c>
      <c r="L47" s="107" t="s">
        <v>524</v>
      </c>
      <c r="M47" s="108" t="s">
        <v>524</v>
      </c>
    </row>
    <row r="48" spans="2:13" ht="27.75" customHeight="1" x14ac:dyDescent="0.15">
      <c r="B48" s="1273"/>
      <c r="C48" s="1274"/>
      <c r="D48" s="105"/>
      <c r="E48" s="1277" t="s">
        <v>38</v>
      </c>
      <c r="F48" s="1277"/>
      <c r="G48" s="1277"/>
      <c r="H48" s="1278"/>
      <c r="I48" s="106" t="s">
        <v>524</v>
      </c>
      <c r="J48" s="107" t="s">
        <v>524</v>
      </c>
      <c r="K48" s="107" t="s">
        <v>524</v>
      </c>
      <c r="L48" s="107" t="s">
        <v>524</v>
      </c>
      <c r="M48" s="108" t="s">
        <v>524</v>
      </c>
    </row>
    <row r="49" spans="2:13" ht="27.75" customHeight="1" x14ac:dyDescent="0.15">
      <c r="B49" s="1275"/>
      <c r="C49" s="1276"/>
      <c r="D49" s="105"/>
      <c r="E49" s="1277" t="s">
        <v>39</v>
      </c>
      <c r="F49" s="1277"/>
      <c r="G49" s="1277"/>
      <c r="H49" s="1278"/>
      <c r="I49" s="106" t="s">
        <v>524</v>
      </c>
      <c r="J49" s="107" t="s">
        <v>524</v>
      </c>
      <c r="K49" s="107" t="s">
        <v>524</v>
      </c>
      <c r="L49" s="107" t="s">
        <v>524</v>
      </c>
      <c r="M49" s="108" t="s">
        <v>524</v>
      </c>
    </row>
    <row r="50" spans="2:13" ht="27.75" customHeight="1" x14ac:dyDescent="0.15">
      <c r="B50" s="1271" t="s">
        <v>40</v>
      </c>
      <c r="C50" s="1272"/>
      <c r="D50" s="111"/>
      <c r="E50" s="1277" t="s">
        <v>41</v>
      </c>
      <c r="F50" s="1277"/>
      <c r="G50" s="1277"/>
      <c r="H50" s="1278"/>
      <c r="I50" s="106">
        <v>13804</v>
      </c>
      <c r="J50" s="107">
        <v>15861</v>
      </c>
      <c r="K50" s="107">
        <v>17161</v>
      </c>
      <c r="L50" s="107">
        <v>18089</v>
      </c>
      <c r="M50" s="108">
        <v>18914</v>
      </c>
    </row>
    <row r="51" spans="2:13" ht="27.75" customHeight="1" x14ac:dyDescent="0.15">
      <c r="B51" s="1273"/>
      <c r="C51" s="1274"/>
      <c r="D51" s="105"/>
      <c r="E51" s="1277" t="s">
        <v>42</v>
      </c>
      <c r="F51" s="1277"/>
      <c r="G51" s="1277"/>
      <c r="H51" s="1278"/>
      <c r="I51" s="106">
        <v>21572</v>
      </c>
      <c r="J51" s="107">
        <v>21922</v>
      </c>
      <c r="K51" s="107">
        <v>19722</v>
      </c>
      <c r="L51" s="107">
        <v>19094</v>
      </c>
      <c r="M51" s="108">
        <v>18815</v>
      </c>
    </row>
    <row r="52" spans="2:13" ht="27.75" customHeight="1" x14ac:dyDescent="0.15">
      <c r="B52" s="1275"/>
      <c r="C52" s="1276"/>
      <c r="D52" s="105"/>
      <c r="E52" s="1277" t="s">
        <v>43</v>
      </c>
      <c r="F52" s="1277"/>
      <c r="G52" s="1277"/>
      <c r="H52" s="1278"/>
      <c r="I52" s="106">
        <v>60199</v>
      </c>
      <c r="J52" s="107">
        <v>60255</v>
      </c>
      <c r="K52" s="107">
        <v>61243</v>
      </c>
      <c r="L52" s="107">
        <v>61164</v>
      </c>
      <c r="M52" s="108">
        <v>61527</v>
      </c>
    </row>
    <row r="53" spans="2:13" ht="27.75" customHeight="1" thickBot="1" x14ac:dyDescent="0.2">
      <c r="B53" s="1279" t="s">
        <v>44</v>
      </c>
      <c r="C53" s="1280"/>
      <c r="D53" s="112"/>
      <c r="E53" s="1281" t="s">
        <v>45</v>
      </c>
      <c r="F53" s="1281"/>
      <c r="G53" s="1281"/>
      <c r="H53" s="1282"/>
      <c r="I53" s="113">
        <v>-10672</v>
      </c>
      <c r="J53" s="114">
        <v>-16973</v>
      </c>
      <c r="K53" s="114">
        <v>-20028</v>
      </c>
      <c r="L53" s="114">
        <v>-21437</v>
      </c>
      <c r="M53" s="115">
        <v>-25244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JptCX8eU0lcow03+/OyD4ziNcu5IQBd+i9OvZwWBcrs2TbYWCut/oVH5jgpIahHOCGBQ/BGK4DoSzrtrt3yOQ==" saltValue="WFT68RtxvFtU5TQcZwTL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298" t="s">
        <v>48</v>
      </c>
      <c r="D55" s="1298"/>
      <c r="E55" s="1299"/>
      <c r="F55" s="127">
        <v>9031</v>
      </c>
      <c r="G55" s="127">
        <v>8762</v>
      </c>
      <c r="H55" s="128">
        <v>9569</v>
      </c>
    </row>
    <row r="56" spans="2:8" ht="52.5" customHeight="1" x14ac:dyDescent="0.15">
      <c r="B56" s="129"/>
      <c r="C56" s="1300" t="s">
        <v>49</v>
      </c>
      <c r="D56" s="1300"/>
      <c r="E56" s="1301"/>
      <c r="F56" s="130">
        <v>96</v>
      </c>
      <c r="G56" s="130">
        <v>53</v>
      </c>
      <c r="H56" s="131">
        <v>40</v>
      </c>
    </row>
    <row r="57" spans="2:8" ht="53.25" customHeight="1" x14ac:dyDescent="0.15">
      <c r="B57" s="129"/>
      <c r="C57" s="1302" t="s">
        <v>50</v>
      </c>
      <c r="D57" s="1302"/>
      <c r="E57" s="1303"/>
      <c r="F57" s="132">
        <v>7064</v>
      </c>
      <c r="G57" s="132">
        <v>7947</v>
      </c>
      <c r="H57" s="133">
        <v>8617</v>
      </c>
    </row>
    <row r="58" spans="2:8" ht="45.75" customHeight="1" x14ac:dyDescent="0.15">
      <c r="B58" s="134"/>
      <c r="C58" s="1290" t="s">
        <v>607</v>
      </c>
      <c r="D58" s="1291"/>
      <c r="E58" s="1292"/>
      <c r="F58" s="135">
        <v>4458</v>
      </c>
      <c r="G58" s="135">
        <v>4381</v>
      </c>
      <c r="H58" s="136">
        <v>4117</v>
      </c>
    </row>
    <row r="59" spans="2:8" ht="45.75" customHeight="1" x14ac:dyDescent="0.15">
      <c r="B59" s="134"/>
      <c r="C59" s="1290" t="s">
        <v>609</v>
      </c>
      <c r="D59" s="1291"/>
      <c r="E59" s="1292"/>
      <c r="F59" s="135" t="s">
        <v>611</v>
      </c>
      <c r="G59" s="135">
        <v>1000</v>
      </c>
      <c r="H59" s="136">
        <v>1801</v>
      </c>
    </row>
    <row r="60" spans="2:8" ht="45.75" customHeight="1" x14ac:dyDescent="0.15">
      <c r="B60" s="134"/>
      <c r="C60" s="1290" t="s">
        <v>608</v>
      </c>
      <c r="D60" s="1291"/>
      <c r="E60" s="1292"/>
      <c r="F60" s="135">
        <v>1007</v>
      </c>
      <c r="G60" s="135">
        <v>1006</v>
      </c>
      <c r="H60" s="136">
        <v>1004</v>
      </c>
    </row>
    <row r="61" spans="2:8" ht="45.75" customHeight="1" x14ac:dyDescent="0.15">
      <c r="B61" s="134"/>
      <c r="C61" s="1290" t="s">
        <v>610</v>
      </c>
      <c r="D61" s="1291"/>
      <c r="E61" s="1292"/>
      <c r="F61" s="135">
        <v>305</v>
      </c>
      <c r="G61" s="135">
        <v>306</v>
      </c>
      <c r="H61" s="136">
        <v>297</v>
      </c>
    </row>
    <row r="62" spans="2:8" ht="45.75" customHeight="1" thickBot="1" x14ac:dyDescent="0.2">
      <c r="B62" s="137"/>
      <c r="C62" s="1293" t="s">
        <v>612</v>
      </c>
      <c r="D62" s="1294"/>
      <c r="E62" s="1295"/>
      <c r="F62" s="138">
        <v>261</v>
      </c>
      <c r="G62" s="138">
        <v>258</v>
      </c>
      <c r="H62" s="139">
        <v>260</v>
      </c>
    </row>
    <row r="63" spans="2:8" ht="52.5" customHeight="1" thickBot="1" x14ac:dyDescent="0.2">
      <c r="B63" s="140"/>
      <c r="C63" s="1296" t="s">
        <v>51</v>
      </c>
      <c r="D63" s="1296"/>
      <c r="E63" s="1297"/>
      <c r="F63" s="141">
        <v>16190</v>
      </c>
      <c r="G63" s="141">
        <v>16761</v>
      </c>
      <c r="H63" s="142">
        <v>18226</v>
      </c>
    </row>
    <row r="64" spans="2:8" ht="15" customHeight="1" x14ac:dyDescent="0.15"/>
    <row r="65" ht="0" hidden="1" customHeight="1" x14ac:dyDescent="0.15"/>
    <row r="66" ht="0" hidden="1" customHeight="1" x14ac:dyDescent="0.15"/>
  </sheetData>
  <sheetProtection algorithmName="SHA-512" hashValue="kMpovCtIuGqaFgptoiMUSvbrJFL5SuAlzLGhLdRUw7xPoiFKkC7Dq84L0tdznUSwSeMrdxwL6wcSRnnfo6qQkw==" saltValue="It8UioOsF0+jZo8W/dC6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4" t="s">
        <v>616</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4"/>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4"/>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4"/>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4"/>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617</v>
      </c>
    </row>
    <row r="50" spans="1:109" x14ac:dyDescent="0.15">
      <c r="B50" s="394"/>
      <c r="G50" s="1313"/>
      <c r="H50" s="1313"/>
      <c r="I50" s="1313"/>
      <c r="J50" s="1313"/>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565</v>
      </c>
      <c r="BQ50" s="1317"/>
      <c r="BR50" s="1317"/>
      <c r="BS50" s="1317"/>
      <c r="BT50" s="1317"/>
      <c r="BU50" s="1317"/>
      <c r="BV50" s="1317"/>
      <c r="BW50" s="1317"/>
      <c r="BX50" s="1317" t="s">
        <v>566</v>
      </c>
      <c r="BY50" s="1317"/>
      <c r="BZ50" s="1317"/>
      <c r="CA50" s="1317"/>
      <c r="CB50" s="1317"/>
      <c r="CC50" s="1317"/>
      <c r="CD50" s="1317"/>
      <c r="CE50" s="1317"/>
      <c r="CF50" s="1317" t="s">
        <v>567</v>
      </c>
      <c r="CG50" s="1317"/>
      <c r="CH50" s="1317"/>
      <c r="CI50" s="1317"/>
      <c r="CJ50" s="1317"/>
      <c r="CK50" s="1317"/>
      <c r="CL50" s="1317"/>
      <c r="CM50" s="1317"/>
      <c r="CN50" s="1317" t="s">
        <v>568</v>
      </c>
      <c r="CO50" s="1317"/>
      <c r="CP50" s="1317"/>
      <c r="CQ50" s="1317"/>
      <c r="CR50" s="1317"/>
      <c r="CS50" s="1317"/>
      <c r="CT50" s="1317"/>
      <c r="CU50" s="1317"/>
      <c r="CV50" s="1317" t="s">
        <v>569</v>
      </c>
      <c r="CW50" s="1317"/>
      <c r="CX50" s="1317"/>
      <c r="CY50" s="1317"/>
      <c r="CZ50" s="1317"/>
      <c r="DA50" s="1317"/>
      <c r="DB50" s="1317"/>
      <c r="DC50" s="1317"/>
    </row>
    <row r="51" spans="1:109" ht="13.5" customHeight="1" x14ac:dyDescent="0.15">
      <c r="B51" s="394"/>
      <c r="G51" s="1324"/>
      <c r="H51" s="1324"/>
      <c r="I51" s="1322"/>
      <c r="J51" s="1322"/>
      <c r="K51" s="1319"/>
      <c r="L51" s="1319"/>
      <c r="M51" s="1319"/>
      <c r="N51" s="1319"/>
      <c r="AM51" s="403"/>
      <c r="AN51" s="1320" t="s">
        <v>618</v>
      </c>
      <c r="AO51" s="1320"/>
      <c r="AP51" s="1320"/>
      <c r="AQ51" s="1320"/>
      <c r="AR51" s="1320"/>
      <c r="AS51" s="1320"/>
      <c r="AT51" s="1320"/>
      <c r="AU51" s="1320"/>
      <c r="AV51" s="1320"/>
      <c r="AW51" s="1320"/>
      <c r="AX51" s="1320"/>
      <c r="AY51" s="1320"/>
      <c r="AZ51" s="1320"/>
      <c r="BA51" s="1320"/>
      <c r="BB51" s="1320" t="s">
        <v>619</v>
      </c>
      <c r="BC51" s="1320"/>
      <c r="BD51" s="1320"/>
      <c r="BE51" s="1320"/>
      <c r="BF51" s="1320"/>
      <c r="BG51" s="1320"/>
      <c r="BH51" s="1320"/>
      <c r="BI51" s="1320"/>
      <c r="BJ51" s="1320"/>
      <c r="BK51" s="1320"/>
      <c r="BL51" s="1320"/>
      <c r="BM51" s="1320"/>
      <c r="BN51" s="1320"/>
      <c r="BO51" s="1320"/>
      <c r="BP51" s="1321"/>
      <c r="BQ51" s="1318"/>
      <c r="BR51" s="1318"/>
      <c r="BS51" s="1318"/>
      <c r="BT51" s="1318"/>
      <c r="BU51" s="1318"/>
      <c r="BV51" s="1318"/>
      <c r="BW51" s="1318"/>
      <c r="BX51" s="1321"/>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c r="CW51" s="1318"/>
      <c r="CX51" s="1318"/>
      <c r="CY51" s="1318"/>
      <c r="CZ51" s="1318"/>
      <c r="DA51" s="1318"/>
      <c r="DB51" s="1318"/>
      <c r="DC51" s="1318"/>
    </row>
    <row r="52" spans="1:109" x14ac:dyDescent="0.15">
      <c r="B52" s="394"/>
      <c r="G52" s="1324"/>
      <c r="H52" s="1324"/>
      <c r="I52" s="1322"/>
      <c r="J52" s="1322"/>
      <c r="K52" s="1319"/>
      <c r="L52" s="1319"/>
      <c r="M52" s="1319"/>
      <c r="N52" s="1319"/>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2"/>
      <c r="B53" s="394"/>
      <c r="G53" s="1324"/>
      <c r="H53" s="1324"/>
      <c r="I53" s="1313"/>
      <c r="J53" s="1313"/>
      <c r="K53" s="1319"/>
      <c r="L53" s="1319"/>
      <c r="M53" s="1319"/>
      <c r="N53" s="1319"/>
      <c r="AM53" s="403"/>
      <c r="AN53" s="1320"/>
      <c r="AO53" s="1320"/>
      <c r="AP53" s="1320"/>
      <c r="AQ53" s="1320"/>
      <c r="AR53" s="1320"/>
      <c r="AS53" s="1320"/>
      <c r="AT53" s="1320"/>
      <c r="AU53" s="1320"/>
      <c r="AV53" s="1320"/>
      <c r="AW53" s="1320"/>
      <c r="AX53" s="1320"/>
      <c r="AY53" s="1320"/>
      <c r="AZ53" s="1320"/>
      <c r="BA53" s="1320"/>
      <c r="BB53" s="1320" t="s">
        <v>620</v>
      </c>
      <c r="BC53" s="1320"/>
      <c r="BD53" s="1320"/>
      <c r="BE53" s="1320"/>
      <c r="BF53" s="1320"/>
      <c r="BG53" s="1320"/>
      <c r="BH53" s="1320"/>
      <c r="BI53" s="1320"/>
      <c r="BJ53" s="1320"/>
      <c r="BK53" s="1320"/>
      <c r="BL53" s="1320"/>
      <c r="BM53" s="1320"/>
      <c r="BN53" s="1320"/>
      <c r="BO53" s="1320"/>
      <c r="BP53" s="1321"/>
      <c r="BQ53" s="1318"/>
      <c r="BR53" s="1318"/>
      <c r="BS53" s="1318"/>
      <c r="BT53" s="1318"/>
      <c r="BU53" s="1318"/>
      <c r="BV53" s="1318"/>
      <c r="BW53" s="1318"/>
      <c r="BX53" s="1321"/>
      <c r="BY53" s="1318"/>
      <c r="BZ53" s="1318"/>
      <c r="CA53" s="1318"/>
      <c r="CB53" s="1318"/>
      <c r="CC53" s="1318"/>
      <c r="CD53" s="1318"/>
      <c r="CE53" s="1318"/>
      <c r="CF53" s="1318">
        <v>49.6</v>
      </c>
      <c r="CG53" s="1318"/>
      <c r="CH53" s="1318"/>
      <c r="CI53" s="1318"/>
      <c r="CJ53" s="1318"/>
      <c r="CK53" s="1318"/>
      <c r="CL53" s="1318"/>
      <c r="CM53" s="1318"/>
      <c r="CN53" s="1318">
        <v>50.4</v>
      </c>
      <c r="CO53" s="1318"/>
      <c r="CP53" s="1318"/>
      <c r="CQ53" s="1318"/>
      <c r="CR53" s="1318"/>
      <c r="CS53" s="1318"/>
      <c r="CT53" s="1318"/>
      <c r="CU53" s="1318"/>
      <c r="CV53" s="1318">
        <v>51.6</v>
      </c>
      <c r="CW53" s="1318"/>
      <c r="CX53" s="1318"/>
      <c r="CY53" s="1318"/>
      <c r="CZ53" s="1318"/>
      <c r="DA53" s="1318"/>
      <c r="DB53" s="1318"/>
      <c r="DC53" s="1318"/>
    </row>
    <row r="54" spans="1:109" x14ac:dyDescent="0.15">
      <c r="A54" s="402"/>
      <c r="B54" s="394"/>
      <c r="G54" s="1324"/>
      <c r="H54" s="1324"/>
      <c r="I54" s="1313"/>
      <c r="J54" s="1313"/>
      <c r="K54" s="1319"/>
      <c r="L54" s="1319"/>
      <c r="M54" s="1319"/>
      <c r="N54" s="1319"/>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2"/>
      <c r="B55" s="394"/>
      <c r="G55" s="1313"/>
      <c r="H55" s="1313"/>
      <c r="I55" s="1313"/>
      <c r="J55" s="1313"/>
      <c r="K55" s="1319"/>
      <c r="L55" s="1319"/>
      <c r="M55" s="1319"/>
      <c r="N55" s="1319"/>
      <c r="AN55" s="1317" t="s">
        <v>621</v>
      </c>
      <c r="AO55" s="1317"/>
      <c r="AP55" s="1317"/>
      <c r="AQ55" s="1317"/>
      <c r="AR55" s="1317"/>
      <c r="AS55" s="1317"/>
      <c r="AT55" s="1317"/>
      <c r="AU55" s="1317"/>
      <c r="AV55" s="1317"/>
      <c r="AW55" s="1317"/>
      <c r="AX55" s="1317"/>
      <c r="AY55" s="1317"/>
      <c r="AZ55" s="1317"/>
      <c r="BA55" s="1317"/>
      <c r="BB55" s="1320" t="s">
        <v>619</v>
      </c>
      <c r="BC55" s="1320"/>
      <c r="BD55" s="1320"/>
      <c r="BE55" s="1320"/>
      <c r="BF55" s="1320"/>
      <c r="BG55" s="1320"/>
      <c r="BH55" s="1320"/>
      <c r="BI55" s="1320"/>
      <c r="BJ55" s="1320"/>
      <c r="BK55" s="1320"/>
      <c r="BL55" s="1320"/>
      <c r="BM55" s="1320"/>
      <c r="BN55" s="1320"/>
      <c r="BO55" s="1320"/>
      <c r="BP55" s="1321"/>
      <c r="BQ55" s="1318"/>
      <c r="BR55" s="1318"/>
      <c r="BS55" s="1318"/>
      <c r="BT55" s="1318"/>
      <c r="BU55" s="1318"/>
      <c r="BV55" s="1318"/>
      <c r="BW55" s="1318"/>
      <c r="BX55" s="1321"/>
      <c r="BY55" s="1318"/>
      <c r="BZ55" s="1318"/>
      <c r="CA55" s="1318"/>
      <c r="CB55" s="1318"/>
      <c r="CC55" s="1318"/>
      <c r="CD55" s="1318"/>
      <c r="CE55" s="1318"/>
      <c r="CF55" s="1318">
        <v>24.1</v>
      </c>
      <c r="CG55" s="1318"/>
      <c r="CH55" s="1318"/>
      <c r="CI55" s="1318"/>
      <c r="CJ55" s="1318"/>
      <c r="CK55" s="1318"/>
      <c r="CL55" s="1318"/>
      <c r="CM55" s="1318"/>
      <c r="CN55" s="1318">
        <v>20.100000000000001</v>
      </c>
      <c r="CO55" s="1318"/>
      <c r="CP55" s="1318"/>
      <c r="CQ55" s="1318"/>
      <c r="CR55" s="1318"/>
      <c r="CS55" s="1318"/>
      <c r="CT55" s="1318"/>
      <c r="CU55" s="1318"/>
      <c r="CV55" s="1318">
        <v>16</v>
      </c>
      <c r="CW55" s="1318"/>
      <c r="CX55" s="1318"/>
      <c r="CY55" s="1318"/>
      <c r="CZ55" s="1318"/>
      <c r="DA55" s="1318"/>
      <c r="DB55" s="1318"/>
      <c r="DC55" s="1318"/>
    </row>
    <row r="56" spans="1:109" x14ac:dyDescent="0.15">
      <c r="A56" s="402"/>
      <c r="B56" s="394"/>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x14ac:dyDescent="0.15">
      <c r="B57" s="406"/>
      <c r="G57" s="1313"/>
      <c r="H57" s="1313"/>
      <c r="I57" s="1323"/>
      <c r="J57" s="1323"/>
      <c r="K57" s="1319"/>
      <c r="L57" s="1319"/>
      <c r="M57" s="1319"/>
      <c r="N57" s="1319"/>
      <c r="AM57" s="387"/>
      <c r="AN57" s="1317"/>
      <c r="AO57" s="1317"/>
      <c r="AP57" s="1317"/>
      <c r="AQ57" s="1317"/>
      <c r="AR57" s="1317"/>
      <c r="AS57" s="1317"/>
      <c r="AT57" s="1317"/>
      <c r="AU57" s="1317"/>
      <c r="AV57" s="1317"/>
      <c r="AW57" s="1317"/>
      <c r="AX57" s="1317"/>
      <c r="AY57" s="1317"/>
      <c r="AZ57" s="1317"/>
      <c r="BA57" s="1317"/>
      <c r="BB57" s="1320" t="s">
        <v>620</v>
      </c>
      <c r="BC57" s="1320"/>
      <c r="BD57" s="1320"/>
      <c r="BE57" s="1320"/>
      <c r="BF57" s="1320"/>
      <c r="BG57" s="1320"/>
      <c r="BH57" s="1320"/>
      <c r="BI57" s="1320"/>
      <c r="BJ57" s="1320"/>
      <c r="BK57" s="1320"/>
      <c r="BL57" s="1320"/>
      <c r="BM57" s="1320"/>
      <c r="BN57" s="1320"/>
      <c r="BO57" s="1320"/>
      <c r="BP57" s="1321"/>
      <c r="BQ57" s="1318"/>
      <c r="BR57" s="1318"/>
      <c r="BS57" s="1318"/>
      <c r="BT57" s="1318"/>
      <c r="BU57" s="1318"/>
      <c r="BV57" s="1318"/>
      <c r="BW57" s="1318"/>
      <c r="BX57" s="1321"/>
      <c r="BY57" s="1318"/>
      <c r="BZ57" s="1318"/>
      <c r="CA57" s="1318"/>
      <c r="CB57" s="1318"/>
      <c r="CC57" s="1318"/>
      <c r="CD57" s="1318"/>
      <c r="CE57" s="1318"/>
      <c r="CF57" s="1318">
        <v>57.1</v>
      </c>
      <c r="CG57" s="1318"/>
      <c r="CH57" s="1318"/>
      <c r="CI57" s="1318"/>
      <c r="CJ57" s="1318"/>
      <c r="CK57" s="1318"/>
      <c r="CL57" s="1318"/>
      <c r="CM57" s="1318"/>
      <c r="CN57" s="1318">
        <v>57.7</v>
      </c>
      <c r="CO57" s="1318"/>
      <c r="CP57" s="1318"/>
      <c r="CQ57" s="1318"/>
      <c r="CR57" s="1318"/>
      <c r="CS57" s="1318"/>
      <c r="CT57" s="1318"/>
      <c r="CU57" s="1318"/>
      <c r="CV57" s="1318">
        <v>57.1</v>
      </c>
      <c r="CW57" s="1318"/>
      <c r="CX57" s="1318"/>
      <c r="CY57" s="1318"/>
      <c r="CZ57" s="1318"/>
      <c r="DA57" s="1318"/>
      <c r="DB57" s="1318"/>
      <c r="DC57" s="1318"/>
      <c r="DD57" s="407"/>
      <c r="DE57" s="406"/>
    </row>
    <row r="58" spans="1:109" s="402" customFormat="1" x14ac:dyDescent="0.15">
      <c r="A58" s="387"/>
      <c r="B58" s="406"/>
      <c r="G58" s="1313"/>
      <c r="H58" s="1313"/>
      <c r="I58" s="1323"/>
      <c r="J58" s="1323"/>
      <c r="K58" s="1319"/>
      <c r="L58" s="1319"/>
      <c r="M58" s="1319"/>
      <c r="N58" s="1319"/>
      <c r="AM58" s="387"/>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622</v>
      </c>
    </row>
    <row r="64" spans="1:109" x14ac:dyDescent="0.15">
      <c r="B64" s="394"/>
      <c r="G64" s="401"/>
      <c r="I64" s="414"/>
      <c r="J64" s="414"/>
      <c r="K64" s="414"/>
      <c r="L64" s="414"/>
      <c r="M64" s="414"/>
      <c r="N64" s="415"/>
      <c r="AM64" s="401"/>
      <c r="AN64" s="401" t="s">
        <v>615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04" t="s">
        <v>623</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4"/>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4"/>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4"/>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4"/>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617</v>
      </c>
    </row>
    <row r="72" spans="2:107" x14ac:dyDescent="0.15">
      <c r="B72" s="394"/>
      <c r="G72" s="1313"/>
      <c r="H72" s="1313"/>
      <c r="I72" s="1313"/>
      <c r="J72" s="1313"/>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565</v>
      </c>
      <c r="BQ72" s="1317"/>
      <c r="BR72" s="1317"/>
      <c r="BS72" s="1317"/>
      <c r="BT72" s="1317"/>
      <c r="BU72" s="1317"/>
      <c r="BV72" s="1317"/>
      <c r="BW72" s="1317"/>
      <c r="BX72" s="1317" t="s">
        <v>566</v>
      </c>
      <c r="BY72" s="1317"/>
      <c r="BZ72" s="1317"/>
      <c r="CA72" s="1317"/>
      <c r="CB72" s="1317"/>
      <c r="CC72" s="1317"/>
      <c r="CD72" s="1317"/>
      <c r="CE72" s="1317"/>
      <c r="CF72" s="1317" t="s">
        <v>567</v>
      </c>
      <c r="CG72" s="1317"/>
      <c r="CH72" s="1317"/>
      <c r="CI72" s="1317"/>
      <c r="CJ72" s="1317"/>
      <c r="CK72" s="1317"/>
      <c r="CL72" s="1317"/>
      <c r="CM72" s="1317"/>
      <c r="CN72" s="1317" t="s">
        <v>568</v>
      </c>
      <c r="CO72" s="1317"/>
      <c r="CP72" s="1317"/>
      <c r="CQ72" s="1317"/>
      <c r="CR72" s="1317"/>
      <c r="CS72" s="1317"/>
      <c r="CT72" s="1317"/>
      <c r="CU72" s="1317"/>
      <c r="CV72" s="1317" t="s">
        <v>569</v>
      </c>
      <c r="CW72" s="1317"/>
      <c r="CX72" s="1317"/>
      <c r="CY72" s="1317"/>
      <c r="CZ72" s="1317"/>
      <c r="DA72" s="1317"/>
      <c r="DB72" s="1317"/>
      <c r="DC72" s="1317"/>
    </row>
    <row r="73" spans="2:107" x14ac:dyDescent="0.15">
      <c r="B73" s="394"/>
      <c r="G73" s="1324"/>
      <c r="H73" s="1324"/>
      <c r="I73" s="1324"/>
      <c r="J73" s="1324"/>
      <c r="K73" s="1325"/>
      <c r="L73" s="1325"/>
      <c r="M73" s="1325"/>
      <c r="N73" s="1325"/>
      <c r="AM73" s="403"/>
      <c r="AN73" s="1320" t="s">
        <v>618</v>
      </c>
      <c r="AO73" s="1320"/>
      <c r="AP73" s="1320"/>
      <c r="AQ73" s="1320"/>
      <c r="AR73" s="1320"/>
      <c r="AS73" s="1320"/>
      <c r="AT73" s="1320"/>
      <c r="AU73" s="1320"/>
      <c r="AV73" s="1320"/>
      <c r="AW73" s="1320"/>
      <c r="AX73" s="1320"/>
      <c r="AY73" s="1320"/>
      <c r="AZ73" s="1320"/>
      <c r="BA73" s="1320"/>
      <c r="BB73" s="1320" t="s">
        <v>619</v>
      </c>
      <c r="BC73" s="1320"/>
      <c r="BD73" s="1320"/>
      <c r="BE73" s="1320"/>
      <c r="BF73" s="1320"/>
      <c r="BG73" s="1320"/>
      <c r="BH73" s="1320"/>
      <c r="BI73" s="1320"/>
      <c r="BJ73" s="1320"/>
      <c r="BK73" s="1320"/>
      <c r="BL73" s="1320"/>
      <c r="BM73" s="1320"/>
      <c r="BN73" s="1320"/>
      <c r="BO73" s="1320"/>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x14ac:dyDescent="0.15">
      <c r="B74" s="394"/>
      <c r="G74" s="1324"/>
      <c r="H74" s="1324"/>
      <c r="I74" s="1324"/>
      <c r="J74" s="1324"/>
      <c r="K74" s="1325"/>
      <c r="L74" s="1325"/>
      <c r="M74" s="1325"/>
      <c r="N74" s="1325"/>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4"/>
      <c r="G75" s="1324"/>
      <c r="H75" s="1324"/>
      <c r="I75" s="1313"/>
      <c r="J75" s="1313"/>
      <c r="K75" s="1319"/>
      <c r="L75" s="1319"/>
      <c r="M75" s="1319"/>
      <c r="N75" s="1319"/>
      <c r="AM75" s="403"/>
      <c r="AN75" s="1320"/>
      <c r="AO75" s="1320"/>
      <c r="AP75" s="1320"/>
      <c r="AQ75" s="1320"/>
      <c r="AR75" s="1320"/>
      <c r="AS75" s="1320"/>
      <c r="AT75" s="1320"/>
      <c r="AU75" s="1320"/>
      <c r="AV75" s="1320"/>
      <c r="AW75" s="1320"/>
      <c r="AX75" s="1320"/>
      <c r="AY75" s="1320"/>
      <c r="AZ75" s="1320"/>
      <c r="BA75" s="1320"/>
      <c r="BB75" s="1320" t="s">
        <v>624</v>
      </c>
      <c r="BC75" s="1320"/>
      <c r="BD75" s="1320"/>
      <c r="BE75" s="1320"/>
      <c r="BF75" s="1320"/>
      <c r="BG75" s="1320"/>
      <c r="BH75" s="1320"/>
      <c r="BI75" s="1320"/>
      <c r="BJ75" s="1320"/>
      <c r="BK75" s="1320"/>
      <c r="BL75" s="1320"/>
      <c r="BM75" s="1320"/>
      <c r="BN75" s="1320"/>
      <c r="BO75" s="1320"/>
      <c r="BP75" s="1318">
        <v>3.5</v>
      </c>
      <c r="BQ75" s="1318"/>
      <c r="BR75" s="1318"/>
      <c r="BS75" s="1318"/>
      <c r="BT75" s="1318"/>
      <c r="BU75" s="1318"/>
      <c r="BV75" s="1318"/>
      <c r="BW75" s="1318"/>
      <c r="BX75" s="1318">
        <v>2.1</v>
      </c>
      <c r="BY75" s="1318"/>
      <c r="BZ75" s="1318"/>
      <c r="CA75" s="1318"/>
      <c r="CB75" s="1318"/>
      <c r="CC75" s="1318"/>
      <c r="CD75" s="1318"/>
      <c r="CE75" s="1318"/>
      <c r="CF75" s="1318">
        <v>0.9</v>
      </c>
      <c r="CG75" s="1318"/>
      <c r="CH75" s="1318"/>
      <c r="CI75" s="1318"/>
      <c r="CJ75" s="1318"/>
      <c r="CK75" s="1318"/>
      <c r="CL75" s="1318"/>
      <c r="CM75" s="1318"/>
      <c r="CN75" s="1318">
        <v>-0.1</v>
      </c>
      <c r="CO75" s="1318"/>
      <c r="CP75" s="1318"/>
      <c r="CQ75" s="1318"/>
      <c r="CR75" s="1318"/>
      <c r="CS75" s="1318"/>
      <c r="CT75" s="1318"/>
      <c r="CU75" s="1318"/>
      <c r="CV75" s="1318">
        <v>-1.1000000000000001</v>
      </c>
      <c r="CW75" s="1318"/>
      <c r="CX75" s="1318"/>
      <c r="CY75" s="1318"/>
      <c r="CZ75" s="1318"/>
      <c r="DA75" s="1318"/>
      <c r="DB75" s="1318"/>
      <c r="DC75" s="1318"/>
    </row>
    <row r="76" spans="2:107" x14ac:dyDescent="0.15">
      <c r="B76" s="394"/>
      <c r="G76" s="1324"/>
      <c r="H76" s="1324"/>
      <c r="I76" s="1313"/>
      <c r="J76" s="1313"/>
      <c r="K76" s="1319"/>
      <c r="L76" s="1319"/>
      <c r="M76" s="1319"/>
      <c r="N76" s="1319"/>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4"/>
      <c r="G77" s="1313"/>
      <c r="H77" s="1313"/>
      <c r="I77" s="1313"/>
      <c r="J77" s="1313"/>
      <c r="K77" s="1325"/>
      <c r="L77" s="1325"/>
      <c r="M77" s="1325"/>
      <c r="N77" s="1325"/>
      <c r="AN77" s="1317" t="s">
        <v>621</v>
      </c>
      <c r="AO77" s="1317"/>
      <c r="AP77" s="1317"/>
      <c r="AQ77" s="1317"/>
      <c r="AR77" s="1317"/>
      <c r="AS77" s="1317"/>
      <c r="AT77" s="1317"/>
      <c r="AU77" s="1317"/>
      <c r="AV77" s="1317"/>
      <c r="AW77" s="1317"/>
      <c r="AX77" s="1317"/>
      <c r="AY77" s="1317"/>
      <c r="AZ77" s="1317"/>
      <c r="BA77" s="1317"/>
      <c r="BB77" s="1320" t="s">
        <v>619</v>
      </c>
      <c r="BC77" s="1320"/>
      <c r="BD77" s="1320"/>
      <c r="BE77" s="1320"/>
      <c r="BF77" s="1320"/>
      <c r="BG77" s="1320"/>
      <c r="BH77" s="1320"/>
      <c r="BI77" s="1320"/>
      <c r="BJ77" s="1320"/>
      <c r="BK77" s="1320"/>
      <c r="BL77" s="1320"/>
      <c r="BM77" s="1320"/>
      <c r="BN77" s="1320"/>
      <c r="BO77" s="1320"/>
      <c r="BP77" s="1318">
        <v>0</v>
      </c>
      <c r="BQ77" s="1318"/>
      <c r="BR77" s="1318"/>
      <c r="BS77" s="1318"/>
      <c r="BT77" s="1318"/>
      <c r="BU77" s="1318"/>
      <c r="BV77" s="1318"/>
      <c r="BW77" s="1318"/>
      <c r="BX77" s="1318">
        <v>13.7</v>
      </c>
      <c r="BY77" s="1318"/>
      <c r="BZ77" s="1318"/>
      <c r="CA77" s="1318"/>
      <c r="CB77" s="1318"/>
      <c r="CC77" s="1318"/>
      <c r="CD77" s="1318"/>
      <c r="CE77" s="1318"/>
      <c r="CF77" s="1318">
        <v>24.1</v>
      </c>
      <c r="CG77" s="1318"/>
      <c r="CH77" s="1318"/>
      <c r="CI77" s="1318"/>
      <c r="CJ77" s="1318"/>
      <c r="CK77" s="1318"/>
      <c r="CL77" s="1318"/>
      <c r="CM77" s="1318"/>
      <c r="CN77" s="1318">
        <v>20.100000000000001</v>
      </c>
      <c r="CO77" s="1318"/>
      <c r="CP77" s="1318"/>
      <c r="CQ77" s="1318"/>
      <c r="CR77" s="1318"/>
      <c r="CS77" s="1318"/>
      <c r="CT77" s="1318"/>
      <c r="CU77" s="1318"/>
      <c r="CV77" s="1318">
        <v>16</v>
      </c>
      <c r="CW77" s="1318"/>
      <c r="CX77" s="1318"/>
      <c r="CY77" s="1318"/>
      <c r="CZ77" s="1318"/>
      <c r="DA77" s="1318"/>
      <c r="DB77" s="1318"/>
      <c r="DC77" s="1318"/>
    </row>
    <row r="78" spans="2:107" x14ac:dyDescent="0.15">
      <c r="B78" s="394"/>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4"/>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0" t="s">
        <v>624</v>
      </c>
      <c r="BC79" s="1320"/>
      <c r="BD79" s="1320"/>
      <c r="BE79" s="1320"/>
      <c r="BF79" s="1320"/>
      <c r="BG79" s="1320"/>
      <c r="BH79" s="1320"/>
      <c r="BI79" s="1320"/>
      <c r="BJ79" s="1320"/>
      <c r="BK79" s="1320"/>
      <c r="BL79" s="1320"/>
      <c r="BM79" s="1320"/>
      <c r="BN79" s="1320"/>
      <c r="BO79" s="1320"/>
      <c r="BP79" s="1318">
        <v>5</v>
      </c>
      <c r="BQ79" s="1318"/>
      <c r="BR79" s="1318"/>
      <c r="BS79" s="1318"/>
      <c r="BT79" s="1318"/>
      <c r="BU79" s="1318"/>
      <c r="BV79" s="1318"/>
      <c r="BW79" s="1318"/>
      <c r="BX79" s="1318">
        <v>5.8</v>
      </c>
      <c r="BY79" s="1318"/>
      <c r="BZ79" s="1318"/>
      <c r="CA79" s="1318"/>
      <c r="CB79" s="1318"/>
      <c r="CC79" s="1318"/>
      <c r="CD79" s="1318"/>
      <c r="CE79" s="1318"/>
      <c r="CF79" s="1318">
        <v>6</v>
      </c>
      <c r="CG79" s="1318"/>
      <c r="CH79" s="1318"/>
      <c r="CI79" s="1318"/>
      <c r="CJ79" s="1318"/>
      <c r="CK79" s="1318"/>
      <c r="CL79" s="1318"/>
      <c r="CM79" s="1318"/>
      <c r="CN79" s="1318">
        <v>5.8</v>
      </c>
      <c r="CO79" s="1318"/>
      <c r="CP79" s="1318"/>
      <c r="CQ79" s="1318"/>
      <c r="CR79" s="1318"/>
      <c r="CS79" s="1318"/>
      <c r="CT79" s="1318"/>
      <c r="CU79" s="1318"/>
      <c r="CV79" s="1318">
        <v>5.3</v>
      </c>
      <c r="CW79" s="1318"/>
      <c r="CX79" s="1318"/>
      <c r="CY79" s="1318"/>
      <c r="CZ79" s="1318"/>
      <c r="DA79" s="1318"/>
      <c r="DB79" s="1318"/>
      <c r="DC79" s="1318"/>
    </row>
    <row r="80" spans="2:107" x14ac:dyDescent="0.15">
      <c r="B80" s="394"/>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j5WidwqdJ1fRj8pV1KQfBXgmoDofKgXCdJNuSvx4dBqU8iovV+a+3vcFHw+QZJNmCAsWqRSDO6e5D7UeJNubA==" saltValue="RcTKwFAowzKEAfy+CZgk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1J+qpBAmHSGpka7nz/c/S9qPcBHS2Rl1PS0ZcECJFQr23MIqQHJsfriu6VO2vsr728J25+mFI6x991ALSqTVg==" saltValue="d3Wg/sU5dLBtDe3t4hqE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0OG4uqPuu9BjsReqwBVYRCcUD+VGoSZ2eYLonIRxj/d+ew4o9Eqlxn9k6eMDXFlEJ4j1MJtrPN5kgzhZsq9gg==" saltValue="2mN+9Jpk+vEgPmu3f7Tl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562</v>
      </c>
      <c r="G2" s="156"/>
      <c r="H2" s="157"/>
    </row>
    <row r="3" spans="1:8" x14ac:dyDescent="0.15">
      <c r="A3" s="153" t="s">
        <v>555</v>
      </c>
      <c r="B3" s="158"/>
      <c r="C3" s="159"/>
      <c r="D3" s="160">
        <v>39652</v>
      </c>
      <c r="E3" s="161"/>
      <c r="F3" s="162">
        <v>44972</v>
      </c>
      <c r="G3" s="163"/>
      <c r="H3" s="164"/>
    </row>
    <row r="4" spans="1:8" x14ac:dyDescent="0.15">
      <c r="A4" s="165"/>
      <c r="B4" s="166"/>
      <c r="C4" s="167"/>
      <c r="D4" s="168">
        <v>22107</v>
      </c>
      <c r="E4" s="169"/>
      <c r="F4" s="170">
        <v>26410</v>
      </c>
      <c r="G4" s="171"/>
      <c r="H4" s="172"/>
    </row>
    <row r="5" spans="1:8" x14ac:dyDescent="0.15">
      <c r="A5" s="153" t="s">
        <v>557</v>
      </c>
      <c r="B5" s="158"/>
      <c r="C5" s="159"/>
      <c r="D5" s="160">
        <v>36409</v>
      </c>
      <c r="E5" s="161"/>
      <c r="F5" s="162">
        <v>52496</v>
      </c>
      <c r="G5" s="163"/>
      <c r="H5" s="164"/>
    </row>
    <row r="6" spans="1:8" x14ac:dyDescent="0.15">
      <c r="A6" s="165"/>
      <c r="B6" s="166"/>
      <c r="C6" s="167"/>
      <c r="D6" s="168">
        <v>16985</v>
      </c>
      <c r="E6" s="169"/>
      <c r="F6" s="170">
        <v>29467</v>
      </c>
      <c r="G6" s="171"/>
      <c r="H6" s="172"/>
    </row>
    <row r="7" spans="1:8" x14ac:dyDescent="0.15">
      <c r="A7" s="153" t="s">
        <v>558</v>
      </c>
      <c r="B7" s="158"/>
      <c r="C7" s="159"/>
      <c r="D7" s="160">
        <v>47230</v>
      </c>
      <c r="E7" s="161"/>
      <c r="F7" s="162">
        <v>52619</v>
      </c>
      <c r="G7" s="163"/>
      <c r="H7" s="164"/>
    </row>
    <row r="8" spans="1:8" x14ac:dyDescent="0.15">
      <c r="A8" s="165"/>
      <c r="B8" s="166"/>
      <c r="C8" s="167"/>
      <c r="D8" s="168">
        <v>22832</v>
      </c>
      <c r="E8" s="169"/>
      <c r="F8" s="170">
        <v>31149</v>
      </c>
      <c r="G8" s="171"/>
      <c r="H8" s="172"/>
    </row>
    <row r="9" spans="1:8" x14ac:dyDescent="0.15">
      <c r="A9" s="153" t="s">
        <v>559</v>
      </c>
      <c r="B9" s="158"/>
      <c r="C9" s="159"/>
      <c r="D9" s="160">
        <v>42528</v>
      </c>
      <c r="E9" s="161"/>
      <c r="F9" s="162">
        <v>51875</v>
      </c>
      <c r="G9" s="163"/>
      <c r="H9" s="164"/>
    </row>
    <row r="10" spans="1:8" x14ac:dyDescent="0.15">
      <c r="A10" s="165"/>
      <c r="B10" s="166"/>
      <c r="C10" s="167"/>
      <c r="D10" s="168">
        <v>20278</v>
      </c>
      <c r="E10" s="169"/>
      <c r="F10" s="170">
        <v>29372</v>
      </c>
      <c r="G10" s="171"/>
      <c r="H10" s="172"/>
    </row>
    <row r="11" spans="1:8" x14ac:dyDescent="0.15">
      <c r="A11" s="153" t="s">
        <v>560</v>
      </c>
      <c r="B11" s="158"/>
      <c r="C11" s="159"/>
      <c r="D11" s="160">
        <v>42078</v>
      </c>
      <c r="E11" s="161"/>
      <c r="F11" s="162">
        <v>48064</v>
      </c>
      <c r="G11" s="163"/>
      <c r="H11" s="164"/>
    </row>
    <row r="12" spans="1:8" x14ac:dyDescent="0.15">
      <c r="A12" s="165"/>
      <c r="B12" s="166"/>
      <c r="C12" s="173"/>
      <c r="D12" s="168">
        <v>26927</v>
      </c>
      <c r="E12" s="169"/>
      <c r="F12" s="170">
        <v>30373</v>
      </c>
      <c r="G12" s="171"/>
      <c r="H12" s="172"/>
    </row>
    <row r="13" spans="1:8" x14ac:dyDescent="0.15">
      <c r="A13" s="153"/>
      <c r="B13" s="158"/>
      <c r="C13" s="174"/>
      <c r="D13" s="175">
        <v>41579</v>
      </c>
      <c r="E13" s="176"/>
      <c r="F13" s="177">
        <v>50005</v>
      </c>
      <c r="G13" s="178"/>
      <c r="H13" s="164"/>
    </row>
    <row r="14" spans="1:8" x14ac:dyDescent="0.15">
      <c r="A14" s="165"/>
      <c r="B14" s="166"/>
      <c r="C14" s="167"/>
      <c r="D14" s="168">
        <v>21826</v>
      </c>
      <c r="E14" s="169"/>
      <c r="F14" s="170">
        <v>29354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7.64</v>
      </c>
      <c r="C19" s="179">
        <f>ROUND(VALUE(SUBSTITUTE(実質収支比率等に係る経年分析!G$48,"▲","-")),2)</f>
        <v>8.81</v>
      </c>
      <c r="D19" s="179">
        <f>ROUND(VALUE(SUBSTITUTE(実質収支比率等に係る経年分析!H$48,"▲","-")),2)</f>
        <v>7.41</v>
      </c>
      <c r="E19" s="179">
        <f>ROUND(VALUE(SUBSTITUTE(実質収支比率等に係る経年分析!I$48,"▲","-")),2)</f>
        <v>8.61</v>
      </c>
      <c r="F19" s="179">
        <f>ROUND(VALUE(SUBSTITUTE(実質収支比率等に係る経年分析!J$48,"▲","-")),2)</f>
        <v>7.4</v>
      </c>
    </row>
    <row r="20" spans="1:11" x14ac:dyDescent="0.15">
      <c r="A20" s="179" t="s">
        <v>55</v>
      </c>
      <c r="B20" s="179">
        <f>ROUND(VALUE(SUBSTITUTE(実質収支比率等に係る経年分析!F$47,"▲","-")),2)</f>
        <v>23.89</v>
      </c>
      <c r="C20" s="179">
        <f>ROUND(VALUE(SUBSTITUTE(実質収支比率等に係る経年分析!G$47,"▲","-")),2)</f>
        <v>22.66</v>
      </c>
      <c r="D20" s="179">
        <f>ROUND(VALUE(SUBSTITUTE(実質収支比率等に係る経年分析!H$47,"▲","-")),2)</f>
        <v>23.62</v>
      </c>
      <c r="E20" s="179">
        <f>ROUND(VALUE(SUBSTITUTE(実質収支比率等に係る経年分析!I$47,"▲","-")),2)</f>
        <v>22.81</v>
      </c>
      <c r="F20" s="179">
        <f>ROUND(VALUE(SUBSTITUTE(実質収支比率等に係る経年分析!J$47,"▲","-")),2)</f>
        <v>24.68</v>
      </c>
    </row>
    <row r="21" spans="1:11" x14ac:dyDescent="0.15">
      <c r="A21" s="179" t="s">
        <v>56</v>
      </c>
      <c r="B21" s="179">
        <f>IF(ISNUMBER(VALUE(SUBSTITUTE(実質収支比率等に係る経年分析!F$49,"▲","-"))),ROUND(VALUE(SUBSTITUTE(実質収支比率等に係る経年分析!F$49,"▲","-")),2),NA())</f>
        <v>2.34</v>
      </c>
      <c r="C21" s="179">
        <f>IF(ISNUMBER(VALUE(SUBSTITUTE(実質収支比率等に係る経年分析!G$49,"▲","-"))),ROUND(VALUE(SUBSTITUTE(実質収支比率等に係る経年分析!G$49,"▲","-")),2),NA())</f>
        <v>0.39</v>
      </c>
      <c r="D21" s="179">
        <f>IF(ISNUMBER(VALUE(SUBSTITUTE(実質収支比率等に係る経年分析!H$49,"▲","-"))),ROUND(VALUE(SUBSTITUTE(実質収支比率等に係る経年分析!H$49,"▲","-")),2),NA())</f>
        <v>-0.34</v>
      </c>
      <c r="E21" s="179">
        <f>IF(ISNUMBER(VALUE(SUBSTITUTE(実質収支比率等に係る経年分析!I$49,"▲","-"))),ROUND(VALUE(SUBSTITUTE(実質収支比率等に係る経年分析!I$49,"▲","-")),2),NA())</f>
        <v>0.64</v>
      </c>
      <c r="F21" s="179">
        <f>IF(ISNUMBER(VALUE(SUBSTITUTE(実質収支比率等に係る経年分析!J$49,"▲","-"))),ROUND(VALUE(SUBSTITUTE(実質収支比率等に係る経年分析!J$49,"▲","-")),2),NA())</f>
        <v>0.99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0.93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東三河都市計画事業豊川駅東土地区画整理事業特別会計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0.55000000000000004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0.57999999999999996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0.72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0.55000000000000004</v>
      </c>
    </row>
    <row r="31" spans="1:11" x14ac:dyDescent="0.15">
      <c r="A31" s="180" t="str">
        <f>IF(連結実質赤字比率に係る赤字・黒字の構成分析!C$39="",NA(),連結実質赤字比率に係る赤字・黒字の構成分析!C$39)</f>
        <v>東三河都市計画事業豊川西部土地区画整理事業特別会計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2.0699999999999998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1.69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1.22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0.61</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1.84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2.66</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8.66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6.97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8.7799999999999994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7.39</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16.53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14.84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9.74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7105</v>
      </c>
      <c r="E42" s="181"/>
      <c r="F42" s="181"/>
      <c r="G42" s="181">
        <f>'実質公債費比率（分子）の構造'!L$52</f>
        <v>6865</v>
      </c>
      <c r="H42" s="181"/>
      <c r="I42" s="181"/>
      <c r="J42" s="181">
        <f>'実質公債費比率（分子）の構造'!M$52</f>
        <v>6950</v>
      </c>
      <c r="K42" s="181"/>
      <c r="L42" s="181"/>
      <c r="M42" s="181">
        <f>'実質公債費比率（分子）の構造'!N$52</f>
        <v>7128</v>
      </c>
      <c r="N42" s="181"/>
      <c r="O42" s="181"/>
      <c r="P42" s="181">
        <f>'実質公債費比率（分子）の構造'!O$52</f>
        <v>7078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129</v>
      </c>
      <c r="C44" s="181"/>
      <c r="D44" s="181"/>
      <c r="E44" s="181">
        <f>'実質公債費比率（分子）の構造'!L$50</f>
        <v>146</v>
      </c>
      <c r="F44" s="181"/>
      <c r="G44" s="181"/>
      <c r="H44" s="181">
        <f>'実質公債費比率（分子）の構造'!M$50</f>
        <v>132</v>
      </c>
      <c r="I44" s="181"/>
      <c r="J44" s="181"/>
      <c r="K44" s="181">
        <f>'実質公債費比率（分子）の構造'!N$50</f>
        <v>135</v>
      </c>
      <c r="L44" s="181"/>
      <c r="M44" s="181"/>
      <c r="N44" s="181">
        <f>'実質公債費比率（分子）の構造'!O$50</f>
        <v>176</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1460</v>
      </c>
      <c r="C46" s="181"/>
      <c r="D46" s="181"/>
      <c r="E46" s="181">
        <f>'実質公債費比率（分子）の構造'!L$48</f>
        <v>1456</v>
      </c>
      <c r="F46" s="181"/>
      <c r="G46" s="181"/>
      <c r="H46" s="181">
        <f>'実質公債費比率（分子）の構造'!M$48</f>
        <v>1523</v>
      </c>
      <c r="I46" s="181"/>
      <c r="J46" s="181"/>
      <c r="K46" s="181">
        <f>'実質公債費比率（分子）の構造'!N$48</f>
        <v>1362</v>
      </c>
      <c r="L46" s="181"/>
      <c r="M46" s="181"/>
      <c r="N46" s="181">
        <f>'実質公債費比率（分子）の構造'!O$48</f>
        <v>1099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6046</v>
      </c>
      <c r="C49" s="181"/>
      <c r="D49" s="181"/>
      <c r="E49" s="181">
        <f>'実質公債費比率（分子）の構造'!L$45</f>
        <v>5610</v>
      </c>
      <c r="F49" s="181"/>
      <c r="G49" s="181"/>
      <c r="H49" s="181">
        <f>'実質公債費比率（分子）の構造'!M$45</f>
        <v>5340</v>
      </c>
      <c r="I49" s="181"/>
      <c r="J49" s="181"/>
      <c r="K49" s="181">
        <f>'実質公債費比率（分子）の構造'!N$45</f>
        <v>5114</v>
      </c>
      <c r="L49" s="181"/>
      <c r="M49" s="181"/>
      <c r="N49" s="181">
        <f>'実質公債費比率（分子）の構造'!O$45</f>
        <v>5118</v>
      </c>
      <c r="O49" s="181"/>
      <c r="P49" s="181"/>
    </row>
    <row r="50" spans="1:16" x14ac:dyDescent="0.15">
      <c r="A50" s="181" t="s">
        <v>71</v>
      </c>
      <c r="B50" s="181" t="e">
        <f>NA()</f>
        <v>#N/A</v>
      </c>
      <c r="C50" s="181">
        <f>IF(ISNUMBER('実質公債費比率（分子）の構造'!K$53),'実質公債費比率（分子）の構造'!K$53,NA())</f>
        <v>530</v>
      </c>
      <c r="D50" s="181" t="e">
        <f>NA()</f>
        <v>#N/A</v>
      </c>
      <c r="E50" s="181" t="e">
        <f>NA()</f>
        <v>#N/A</v>
      </c>
      <c r="F50" s="181">
        <f>IF(ISNUMBER('実質公債費比率（分子）の構造'!L$53),'実質公債費比率（分子）の構造'!L$53,NA())</f>
        <v>347</v>
      </c>
      <c r="G50" s="181" t="e">
        <f>NA()</f>
        <v>#N/A</v>
      </c>
      <c r="H50" s="181" t="e">
        <f>NA()</f>
        <v>#N/A</v>
      </c>
      <c r="I50" s="181">
        <f>IF(ISNUMBER('実質公債費比率（分子）の構造'!M$53),'実質公債費比率（分子）の構造'!M$53,NA())</f>
        <v>45</v>
      </c>
      <c r="J50" s="181" t="e">
        <f>NA()</f>
        <v>#N/A</v>
      </c>
      <c r="K50" s="181" t="e">
        <f>NA()</f>
        <v>#N/A</v>
      </c>
      <c r="L50" s="181">
        <f>IF(ISNUMBER('実質公債費比率（分子）の構造'!N$53),'実質公債費比率（分子）の構造'!N$53,NA())</f>
        <v>-517</v>
      </c>
      <c r="M50" s="181" t="e">
        <f>NA()</f>
        <v>#N/A</v>
      </c>
      <c r="N50" s="181" t="e">
        <f>NA()</f>
        <v>#N/A</v>
      </c>
      <c r="O50" s="181">
        <f>IF(ISNUMBER('実質公債費比率（分子）の構造'!O$53),'実質公債費比率（分子）の構造'!O$53,NA())</f>
        <v>-685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60199</v>
      </c>
      <c r="E56" s="180"/>
      <c r="F56" s="180"/>
      <c r="G56" s="180">
        <f>'将来負担比率（分子）の構造'!J$52</f>
        <v>60255</v>
      </c>
      <c r="H56" s="180"/>
      <c r="I56" s="180"/>
      <c r="J56" s="180">
        <f>'将来負担比率（分子）の構造'!K$52</f>
        <v>61243</v>
      </c>
      <c r="K56" s="180"/>
      <c r="L56" s="180"/>
      <c r="M56" s="180">
        <f>'将来負担比率（分子）の構造'!L$52</f>
        <v>61164</v>
      </c>
      <c r="N56" s="180"/>
      <c r="O56" s="180"/>
      <c r="P56" s="180">
        <f>'将来負担比率（分子）の構造'!M$52</f>
        <v>61527</v>
      </c>
    </row>
    <row r="57" spans="1:16" x14ac:dyDescent="0.15">
      <c r="A57" s="180" t="s">
        <v>42</v>
      </c>
      <c r="B57" s="180"/>
      <c r="C57" s="180"/>
      <c r="D57" s="180">
        <f>'将来負担比率（分子）の構造'!I$51</f>
        <v>21572</v>
      </c>
      <c r="E57" s="180"/>
      <c r="F57" s="180"/>
      <c r="G57" s="180">
        <f>'将来負担比率（分子）の構造'!J$51</f>
        <v>21922</v>
      </c>
      <c r="H57" s="180"/>
      <c r="I57" s="180"/>
      <c r="J57" s="180">
        <f>'将来負担比率（分子）の構造'!K$51</f>
        <v>19722</v>
      </c>
      <c r="K57" s="180"/>
      <c r="L57" s="180"/>
      <c r="M57" s="180">
        <f>'将来負担比率（分子）の構造'!L$51</f>
        <v>19094</v>
      </c>
      <c r="N57" s="180"/>
      <c r="O57" s="180"/>
      <c r="P57" s="180">
        <f>'将来負担比率（分子）の構造'!M$51</f>
        <v>18815</v>
      </c>
    </row>
    <row r="58" spans="1:16" x14ac:dyDescent="0.15">
      <c r="A58" s="180" t="s">
        <v>41</v>
      </c>
      <c r="B58" s="180"/>
      <c r="C58" s="180"/>
      <c r="D58" s="180">
        <f>'将来負担比率（分子）の構造'!I$50</f>
        <v>13804</v>
      </c>
      <c r="E58" s="180"/>
      <c r="F58" s="180"/>
      <c r="G58" s="180">
        <f>'将来負担比率（分子）の構造'!J$50</f>
        <v>15861</v>
      </c>
      <c r="H58" s="180"/>
      <c r="I58" s="180"/>
      <c r="J58" s="180">
        <f>'将来負担比率（分子）の構造'!K$50</f>
        <v>17161</v>
      </c>
      <c r="K58" s="180"/>
      <c r="L58" s="180"/>
      <c r="M58" s="180">
        <f>'将来負担比率（分子）の構造'!L$50</f>
        <v>18089</v>
      </c>
      <c r="N58" s="180"/>
      <c r="O58" s="180"/>
      <c r="P58" s="180">
        <f>'将来負担比率（分子）の構造'!M$50</f>
        <v>18914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3169</v>
      </c>
      <c r="L61" s="180"/>
      <c r="M61" s="180"/>
      <c r="N61" s="180">
        <f>'将来負担比率（分子）の構造'!M$46</f>
        <v>3663</v>
      </c>
      <c r="O61" s="180"/>
      <c r="P61" s="180"/>
    </row>
    <row r="62" spans="1:16" x14ac:dyDescent="0.15">
      <c r="A62" s="180" t="s">
        <v>35</v>
      </c>
      <c r="B62" s="180">
        <f>'将来負担比率（分子）の構造'!I$45</f>
        <v>9381</v>
      </c>
      <c r="C62" s="180"/>
      <c r="D62" s="180"/>
      <c r="E62" s="180">
        <f>'将来負担比率（分子）の構造'!J$45</f>
        <v>8792</v>
      </c>
      <c r="F62" s="180"/>
      <c r="G62" s="180"/>
      <c r="H62" s="180">
        <f>'将来負担比率（分子）の構造'!K$45</f>
        <v>8567</v>
      </c>
      <c r="I62" s="180"/>
      <c r="J62" s="180"/>
      <c r="K62" s="180">
        <f>'将来負担比率（分子）の構造'!L$45</f>
        <v>8314</v>
      </c>
      <c r="L62" s="180"/>
      <c r="M62" s="180"/>
      <c r="N62" s="180">
        <f>'将来負担比率（分子）の構造'!M$45</f>
        <v>7796</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22595</v>
      </c>
      <c r="C64" s="180"/>
      <c r="D64" s="180"/>
      <c r="E64" s="180">
        <f>'将来負担比率（分子）の構造'!J$43</f>
        <v>21827</v>
      </c>
      <c r="F64" s="180"/>
      <c r="G64" s="180"/>
      <c r="H64" s="180">
        <f>'将来負担比率（分子）の構造'!K$43</f>
        <v>20254</v>
      </c>
      <c r="I64" s="180"/>
      <c r="J64" s="180"/>
      <c r="K64" s="180">
        <f>'将来負担比率（分子）の構造'!L$43</f>
        <v>18867</v>
      </c>
      <c r="L64" s="180"/>
      <c r="M64" s="180"/>
      <c r="N64" s="180">
        <f>'将来負担比率（分子）の構造'!M$43</f>
        <v>18177</v>
      </c>
      <c r="O64" s="180"/>
      <c r="P64" s="180"/>
    </row>
    <row r="65" spans="1:16" x14ac:dyDescent="0.15">
      <c r="A65" s="180" t="s">
        <v>32</v>
      </c>
      <c r="B65" s="180">
        <f>'将来負担比率（分子）の構造'!I$42</f>
        <v>1574</v>
      </c>
      <c r="C65" s="180"/>
      <c r="D65" s="180"/>
      <c r="E65" s="180">
        <f>'将来負担比率（分子）の構造'!J$42</f>
        <v>1333</v>
      </c>
      <c r="F65" s="180"/>
      <c r="G65" s="180"/>
      <c r="H65" s="180">
        <f>'将来負担比率（分子）の構造'!K$42</f>
        <v>1694</v>
      </c>
      <c r="I65" s="180"/>
      <c r="J65" s="180"/>
      <c r="K65" s="180">
        <f>'将来負担比率（分子）の構造'!L$42</f>
        <v>1567</v>
      </c>
      <c r="L65" s="180"/>
      <c r="M65" s="180"/>
      <c r="N65" s="180">
        <f>'将来負担比率（分子）の構造'!M$42</f>
        <v>1397</v>
      </c>
      <c r="O65" s="180"/>
      <c r="P65" s="180"/>
    </row>
    <row r="66" spans="1:16" x14ac:dyDescent="0.15">
      <c r="A66" s="180" t="s">
        <v>31</v>
      </c>
      <c r="B66" s="180">
        <f>'将来負担比率（分子）の構造'!I$41</f>
        <v>51352</v>
      </c>
      <c r="C66" s="180"/>
      <c r="D66" s="180"/>
      <c r="E66" s="180">
        <f>'将来負担比率（分子）の構造'!J$41</f>
        <v>49114</v>
      </c>
      <c r="F66" s="180"/>
      <c r="G66" s="180"/>
      <c r="H66" s="180">
        <f>'将来負担比率（分子）の構造'!K$41</f>
        <v>47583</v>
      </c>
      <c r="I66" s="180"/>
      <c r="J66" s="180"/>
      <c r="K66" s="180">
        <f>'将来負担比率（分子）の構造'!L$41</f>
        <v>44992</v>
      </c>
      <c r="L66" s="180"/>
      <c r="M66" s="180"/>
      <c r="N66" s="180">
        <f>'将来負担比率（分子）の構造'!M$41</f>
        <v>42979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9031</v>
      </c>
      <c r="C72" s="184">
        <f>基金残高に係る経年分析!G55</f>
        <v>8762</v>
      </c>
      <c r="D72" s="184">
        <f>基金残高に係る経年分析!H55</f>
        <v>9569</v>
      </c>
    </row>
    <row r="73" spans="1:16" x14ac:dyDescent="0.15">
      <c r="A73" s="183" t="s">
        <v>78</v>
      </c>
      <c r="B73" s="184">
        <f>基金残高に係る経年分析!F56</f>
        <v>96</v>
      </c>
      <c r="C73" s="184">
        <f>基金残高に係る経年分析!G56</f>
        <v>53</v>
      </c>
      <c r="D73" s="184">
        <f>基金残高に係る経年分析!H56</f>
        <v>40</v>
      </c>
    </row>
    <row r="74" spans="1:16" x14ac:dyDescent="0.15">
      <c r="A74" s="183" t="s">
        <v>79</v>
      </c>
      <c r="B74" s="184">
        <f>基金残高に係る経年分析!F57</f>
        <v>7064</v>
      </c>
      <c r="C74" s="184">
        <f>基金残高に係る経年分析!G57</f>
        <v>7947</v>
      </c>
      <c r="D74" s="184">
        <f>基金残高に係る経年分析!H57</f>
        <v>8617</v>
      </c>
    </row>
  </sheetData>
  <sheetProtection algorithmName="SHA-512" hashValue="OHjcOo1ubYeHp3j9mlTYxvZaxrNazu+VsRB8OkLVHyH2kMx8Bz8sdMiWnb0rEV+BaCO+hW/U3LWuDYVrJjotNQ==" saltValue="PgHvk2BSEdKnJLB/ZySd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29258985</v>
      </c>
      <c r="S5" s="727"/>
      <c r="T5" s="727"/>
      <c r="U5" s="727"/>
      <c r="V5" s="727"/>
      <c r="W5" s="727"/>
      <c r="X5" s="727"/>
      <c r="Y5" s="773"/>
      <c r="Z5" s="791">
        <v>44.5</v>
      </c>
      <c r="AA5" s="791"/>
      <c r="AB5" s="791"/>
      <c r="AC5" s="791"/>
      <c r="AD5" s="792">
        <v>27022741</v>
      </c>
      <c r="AE5" s="792"/>
      <c r="AF5" s="792"/>
      <c r="AG5" s="792"/>
      <c r="AH5" s="792"/>
      <c r="AI5" s="792"/>
      <c r="AJ5" s="792"/>
      <c r="AK5" s="792"/>
      <c r="AL5" s="774">
        <v>73.599999999999994</v>
      </c>
      <c r="AM5" s="743"/>
      <c r="AN5" s="743"/>
      <c r="AO5" s="775"/>
      <c r="AP5" s="760" t="s">
        <v>223</v>
      </c>
      <c r="AQ5" s="761"/>
      <c r="AR5" s="761"/>
      <c r="AS5" s="761"/>
      <c r="AT5" s="761"/>
      <c r="AU5" s="761"/>
      <c r="AV5" s="761"/>
      <c r="AW5" s="761"/>
      <c r="AX5" s="761"/>
      <c r="AY5" s="761"/>
      <c r="AZ5" s="761"/>
      <c r="BA5" s="761"/>
      <c r="BB5" s="761"/>
      <c r="BC5" s="761"/>
      <c r="BD5" s="761"/>
      <c r="BE5" s="761"/>
      <c r="BF5" s="762"/>
      <c r="BG5" s="661">
        <v>26978475</v>
      </c>
      <c r="BH5" s="664"/>
      <c r="BI5" s="664"/>
      <c r="BJ5" s="664"/>
      <c r="BK5" s="664"/>
      <c r="BL5" s="664"/>
      <c r="BM5" s="664"/>
      <c r="BN5" s="665"/>
      <c r="BO5" s="723">
        <v>92.2</v>
      </c>
      <c r="BP5" s="723"/>
      <c r="BQ5" s="723"/>
      <c r="BR5" s="723"/>
      <c r="BS5" s="724" t="s">
        <v>127</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603574</v>
      </c>
      <c r="S6" s="664"/>
      <c r="T6" s="664"/>
      <c r="U6" s="664"/>
      <c r="V6" s="664"/>
      <c r="W6" s="664"/>
      <c r="X6" s="664"/>
      <c r="Y6" s="665"/>
      <c r="Z6" s="723">
        <v>0.9</v>
      </c>
      <c r="AA6" s="723"/>
      <c r="AB6" s="723"/>
      <c r="AC6" s="723"/>
      <c r="AD6" s="724">
        <v>603574</v>
      </c>
      <c r="AE6" s="724"/>
      <c r="AF6" s="724"/>
      <c r="AG6" s="724"/>
      <c r="AH6" s="724"/>
      <c r="AI6" s="724"/>
      <c r="AJ6" s="724"/>
      <c r="AK6" s="724"/>
      <c r="AL6" s="666">
        <v>1.6</v>
      </c>
      <c r="AM6" s="667"/>
      <c r="AN6" s="667"/>
      <c r="AO6" s="725"/>
      <c r="AP6" s="658" t="s">
        <v>228</v>
      </c>
      <c r="AQ6" s="659"/>
      <c r="AR6" s="659"/>
      <c r="AS6" s="659"/>
      <c r="AT6" s="659"/>
      <c r="AU6" s="659"/>
      <c r="AV6" s="659"/>
      <c r="AW6" s="659"/>
      <c r="AX6" s="659"/>
      <c r="AY6" s="659"/>
      <c r="AZ6" s="659"/>
      <c r="BA6" s="659"/>
      <c r="BB6" s="659"/>
      <c r="BC6" s="659"/>
      <c r="BD6" s="659"/>
      <c r="BE6" s="659"/>
      <c r="BF6" s="660"/>
      <c r="BG6" s="661">
        <v>26978475</v>
      </c>
      <c r="BH6" s="664"/>
      <c r="BI6" s="664"/>
      <c r="BJ6" s="664"/>
      <c r="BK6" s="664"/>
      <c r="BL6" s="664"/>
      <c r="BM6" s="664"/>
      <c r="BN6" s="665"/>
      <c r="BO6" s="723">
        <v>92.2</v>
      </c>
      <c r="BP6" s="723"/>
      <c r="BQ6" s="723"/>
      <c r="BR6" s="723"/>
      <c r="BS6" s="724" t="s">
        <v>229</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428025</v>
      </c>
      <c r="CS6" s="664"/>
      <c r="CT6" s="664"/>
      <c r="CU6" s="664"/>
      <c r="CV6" s="664"/>
      <c r="CW6" s="664"/>
      <c r="CX6" s="664"/>
      <c r="CY6" s="665"/>
      <c r="CZ6" s="774">
        <v>0.7</v>
      </c>
      <c r="DA6" s="743"/>
      <c r="DB6" s="743"/>
      <c r="DC6" s="777"/>
      <c r="DD6" s="669" t="s">
        <v>229</v>
      </c>
      <c r="DE6" s="664"/>
      <c r="DF6" s="664"/>
      <c r="DG6" s="664"/>
      <c r="DH6" s="664"/>
      <c r="DI6" s="664"/>
      <c r="DJ6" s="664"/>
      <c r="DK6" s="664"/>
      <c r="DL6" s="664"/>
      <c r="DM6" s="664"/>
      <c r="DN6" s="664"/>
      <c r="DO6" s="664"/>
      <c r="DP6" s="665"/>
      <c r="DQ6" s="669">
        <v>427865</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54143</v>
      </c>
      <c r="S7" s="664"/>
      <c r="T7" s="664"/>
      <c r="U7" s="664"/>
      <c r="V7" s="664"/>
      <c r="W7" s="664"/>
      <c r="X7" s="664"/>
      <c r="Y7" s="665"/>
      <c r="Z7" s="723">
        <v>0.1</v>
      </c>
      <c r="AA7" s="723"/>
      <c r="AB7" s="723"/>
      <c r="AC7" s="723"/>
      <c r="AD7" s="724">
        <v>54143</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12432806</v>
      </c>
      <c r="BH7" s="664"/>
      <c r="BI7" s="664"/>
      <c r="BJ7" s="664"/>
      <c r="BK7" s="664"/>
      <c r="BL7" s="664"/>
      <c r="BM7" s="664"/>
      <c r="BN7" s="665"/>
      <c r="BO7" s="723">
        <v>42.5</v>
      </c>
      <c r="BP7" s="723"/>
      <c r="BQ7" s="723"/>
      <c r="BR7" s="723"/>
      <c r="BS7" s="724" t="s">
        <v>127</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8094432</v>
      </c>
      <c r="CS7" s="664"/>
      <c r="CT7" s="664"/>
      <c r="CU7" s="664"/>
      <c r="CV7" s="664"/>
      <c r="CW7" s="664"/>
      <c r="CX7" s="664"/>
      <c r="CY7" s="665"/>
      <c r="CZ7" s="723">
        <v>12.9</v>
      </c>
      <c r="DA7" s="723"/>
      <c r="DB7" s="723"/>
      <c r="DC7" s="723"/>
      <c r="DD7" s="669">
        <v>555938</v>
      </c>
      <c r="DE7" s="664"/>
      <c r="DF7" s="664"/>
      <c r="DG7" s="664"/>
      <c r="DH7" s="664"/>
      <c r="DI7" s="664"/>
      <c r="DJ7" s="664"/>
      <c r="DK7" s="664"/>
      <c r="DL7" s="664"/>
      <c r="DM7" s="664"/>
      <c r="DN7" s="664"/>
      <c r="DO7" s="664"/>
      <c r="DP7" s="665"/>
      <c r="DQ7" s="669">
        <v>6914648</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154286</v>
      </c>
      <c r="S8" s="664"/>
      <c r="T8" s="664"/>
      <c r="U8" s="664"/>
      <c r="V8" s="664"/>
      <c r="W8" s="664"/>
      <c r="X8" s="664"/>
      <c r="Y8" s="665"/>
      <c r="Z8" s="723">
        <v>0.2</v>
      </c>
      <c r="AA8" s="723"/>
      <c r="AB8" s="723"/>
      <c r="AC8" s="723"/>
      <c r="AD8" s="724">
        <v>154286</v>
      </c>
      <c r="AE8" s="724"/>
      <c r="AF8" s="724"/>
      <c r="AG8" s="724"/>
      <c r="AH8" s="724"/>
      <c r="AI8" s="724"/>
      <c r="AJ8" s="724"/>
      <c r="AK8" s="724"/>
      <c r="AL8" s="666">
        <v>0.4</v>
      </c>
      <c r="AM8" s="667"/>
      <c r="AN8" s="667"/>
      <c r="AO8" s="725"/>
      <c r="AP8" s="658" t="s">
        <v>235</v>
      </c>
      <c r="AQ8" s="659"/>
      <c r="AR8" s="659"/>
      <c r="AS8" s="659"/>
      <c r="AT8" s="659"/>
      <c r="AU8" s="659"/>
      <c r="AV8" s="659"/>
      <c r="AW8" s="659"/>
      <c r="AX8" s="659"/>
      <c r="AY8" s="659"/>
      <c r="AZ8" s="659"/>
      <c r="BA8" s="659"/>
      <c r="BB8" s="659"/>
      <c r="BC8" s="659"/>
      <c r="BD8" s="659"/>
      <c r="BE8" s="659"/>
      <c r="BF8" s="660"/>
      <c r="BG8" s="661">
        <v>330416</v>
      </c>
      <c r="BH8" s="664"/>
      <c r="BI8" s="664"/>
      <c r="BJ8" s="664"/>
      <c r="BK8" s="664"/>
      <c r="BL8" s="664"/>
      <c r="BM8" s="664"/>
      <c r="BN8" s="665"/>
      <c r="BO8" s="723">
        <v>1.1000000000000001</v>
      </c>
      <c r="BP8" s="723"/>
      <c r="BQ8" s="723"/>
      <c r="BR8" s="723"/>
      <c r="BS8" s="669" t="s">
        <v>229</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25761185</v>
      </c>
      <c r="CS8" s="664"/>
      <c r="CT8" s="664"/>
      <c r="CU8" s="664"/>
      <c r="CV8" s="664"/>
      <c r="CW8" s="664"/>
      <c r="CX8" s="664"/>
      <c r="CY8" s="665"/>
      <c r="CZ8" s="723">
        <v>41.1</v>
      </c>
      <c r="DA8" s="723"/>
      <c r="DB8" s="723"/>
      <c r="DC8" s="723"/>
      <c r="DD8" s="669">
        <v>604999</v>
      </c>
      <c r="DE8" s="664"/>
      <c r="DF8" s="664"/>
      <c r="DG8" s="664"/>
      <c r="DH8" s="664"/>
      <c r="DI8" s="664"/>
      <c r="DJ8" s="664"/>
      <c r="DK8" s="664"/>
      <c r="DL8" s="664"/>
      <c r="DM8" s="664"/>
      <c r="DN8" s="664"/>
      <c r="DO8" s="664"/>
      <c r="DP8" s="665"/>
      <c r="DQ8" s="669">
        <v>13738822</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117098</v>
      </c>
      <c r="S9" s="664"/>
      <c r="T9" s="664"/>
      <c r="U9" s="664"/>
      <c r="V9" s="664"/>
      <c r="W9" s="664"/>
      <c r="X9" s="664"/>
      <c r="Y9" s="665"/>
      <c r="Z9" s="723">
        <v>0.2</v>
      </c>
      <c r="AA9" s="723"/>
      <c r="AB9" s="723"/>
      <c r="AC9" s="723"/>
      <c r="AD9" s="724">
        <v>117098</v>
      </c>
      <c r="AE9" s="724"/>
      <c r="AF9" s="724"/>
      <c r="AG9" s="724"/>
      <c r="AH9" s="724"/>
      <c r="AI9" s="724"/>
      <c r="AJ9" s="724"/>
      <c r="AK9" s="724"/>
      <c r="AL9" s="666">
        <v>0.3</v>
      </c>
      <c r="AM9" s="667"/>
      <c r="AN9" s="667"/>
      <c r="AO9" s="725"/>
      <c r="AP9" s="658" t="s">
        <v>238</v>
      </c>
      <c r="AQ9" s="659"/>
      <c r="AR9" s="659"/>
      <c r="AS9" s="659"/>
      <c r="AT9" s="659"/>
      <c r="AU9" s="659"/>
      <c r="AV9" s="659"/>
      <c r="AW9" s="659"/>
      <c r="AX9" s="659"/>
      <c r="AY9" s="659"/>
      <c r="AZ9" s="659"/>
      <c r="BA9" s="659"/>
      <c r="BB9" s="659"/>
      <c r="BC9" s="659"/>
      <c r="BD9" s="659"/>
      <c r="BE9" s="659"/>
      <c r="BF9" s="660"/>
      <c r="BG9" s="661">
        <v>10266632</v>
      </c>
      <c r="BH9" s="664"/>
      <c r="BI9" s="664"/>
      <c r="BJ9" s="664"/>
      <c r="BK9" s="664"/>
      <c r="BL9" s="664"/>
      <c r="BM9" s="664"/>
      <c r="BN9" s="665"/>
      <c r="BO9" s="723">
        <v>35.1</v>
      </c>
      <c r="BP9" s="723"/>
      <c r="BQ9" s="723"/>
      <c r="BR9" s="723"/>
      <c r="BS9" s="669" t="s">
        <v>135</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6765030</v>
      </c>
      <c r="CS9" s="664"/>
      <c r="CT9" s="664"/>
      <c r="CU9" s="664"/>
      <c r="CV9" s="664"/>
      <c r="CW9" s="664"/>
      <c r="CX9" s="664"/>
      <c r="CY9" s="665"/>
      <c r="CZ9" s="723">
        <v>10.8</v>
      </c>
      <c r="DA9" s="723"/>
      <c r="DB9" s="723"/>
      <c r="DC9" s="723"/>
      <c r="DD9" s="669">
        <v>1375177</v>
      </c>
      <c r="DE9" s="664"/>
      <c r="DF9" s="664"/>
      <c r="DG9" s="664"/>
      <c r="DH9" s="664"/>
      <c r="DI9" s="664"/>
      <c r="DJ9" s="664"/>
      <c r="DK9" s="664"/>
      <c r="DL9" s="664"/>
      <c r="DM9" s="664"/>
      <c r="DN9" s="664"/>
      <c r="DO9" s="664"/>
      <c r="DP9" s="665"/>
      <c r="DQ9" s="669">
        <v>5567055</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229</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465328</v>
      </c>
      <c r="BH10" s="664"/>
      <c r="BI10" s="664"/>
      <c r="BJ10" s="664"/>
      <c r="BK10" s="664"/>
      <c r="BL10" s="664"/>
      <c r="BM10" s="664"/>
      <c r="BN10" s="665"/>
      <c r="BO10" s="723">
        <v>1.6</v>
      </c>
      <c r="BP10" s="723"/>
      <c r="BQ10" s="723"/>
      <c r="BR10" s="723"/>
      <c r="BS10" s="669" t="s">
        <v>127</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102491</v>
      </c>
      <c r="CS10" s="664"/>
      <c r="CT10" s="664"/>
      <c r="CU10" s="664"/>
      <c r="CV10" s="664"/>
      <c r="CW10" s="664"/>
      <c r="CX10" s="664"/>
      <c r="CY10" s="665"/>
      <c r="CZ10" s="723">
        <v>0.2</v>
      </c>
      <c r="DA10" s="723"/>
      <c r="DB10" s="723"/>
      <c r="DC10" s="723"/>
      <c r="DD10" s="669">
        <v>3752</v>
      </c>
      <c r="DE10" s="664"/>
      <c r="DF10" s="664"/>
      <c r="DG10" s="664"/>
      <c r="DH10" s="664"/>
      <c r="DI10" s="664"/>
      <c r="DJ10" s="664"/>
      <c r="DK10" s="664"/>
      <c r="DL10" s="664"/>
      <c r="DM10" s="664"/>
      <c r="DN10" s="664"/>
      <c r="DO10" s="664"/>
      <c r="DP10" s="665"/>
      <c r="DQ10" s="669">
        <v>30826</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229</v>
      </c>
      <c r="S11" s="664"/>
      <c r="T11" s="664"/>
      <c r="U11" s="664"/>
      <c r="V11" s="664"/>
      <c r="W11" s="664"/>
      <c r="X11" s="664"/>
      <c r="Y11" s="665"/>
      <c r="Z11" s="723" t="s">
        <v>127</v>
      </c>
      <c r="AA11" s="723"/>
      <c r="AB11" s="723"/>
      <c r="AC11" s="723"/>
      <c r="AD11" s="724" t="s">
        <v>229</v>
      </c>
      <c r="AE11" s="724"/>
      <c r="AF11" s="724"/>
      <c r="AG11" s="724"/>
      <c r="AH11" s="724"/>
      <c r="AI11" s="724"/>
      <c r="AJ11" s="724"/>
      <c r="AK11" s="724"/>
      <c r="AL11" s="666" t="s">
        <v>127</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1370430</v>
      </c>
      <c r="BH11" s="664"/>
      <c r="BI11" s="664"/>
      <c r="BJ11" s="664"/>
      <c r="BK11" s="664"/>
      <c r="BL11" s="664"/>
      <c r="BM11" s="664"/>
      <c r="BN11" s="665"/>
      <c r="BO11" s="723">
        <v>4.7</v>
      </c>
      <c r="BP11" s="723"/>
      <c r="BQ11" s="723"/>
      <c r="BR11" s="723"/>
      <c r="BS11" s="669" t="s">
        <v>229</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743165</v>
      </c>
      <c r="CS11" s="664"/>
      <c r="CT11" s="664"/>
      <c r="CU11" s="664"/>
      <c r="CV11" s="664"/>
      <c r="CW11" s="664"/>
      <c r="CX11" s="664"/>
      <c r="CY11" s="665"/>
      <c r="CZ11" s="723">
        <v>1.2</v>
      </c>
      <c r="DA11" s="723"/>
      <c r="DB11" s="723"/>
      <c r="DC11" s="723"/>
      <c r="DD11" s="669">
        <v>359026</v>
      </c>
      <c r="DE11" s="664"/>
      <c r="DF11" s="664"/>
      <c r="DG11" s="664"/>
      <c r="DH11" s="664"/>
      <c r="DI11" s="664"/>
      <c r="DJ11" s="664"/>
      <c r="DK11" s="664"/>
      <c r="DL11" s="664"/>
      <c r="DM11" s="664"/>
      <c r="DN11" s="664"/>
      <c r="DO11" s="664"/>
      <c r="DP11" s="665"/>
      <c r="DQ11" s="669">
        <v>441119</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3416942</v>
      </c>
      <c r="S12" s="664"/>
      <c r="T12" s="664"/>
      <c r="U12" s="664"/>
      <c r="V12" s="664"/>
      <c r="W12" s="664"/>
      <c r="X12" s="664"/>
      <c r="Y12" s="665"/>
      <c r="Z12" s="723">
        <v>5.2</v>
      </c>
      <c r="AA12" s="723"/>
      <c r="AB12" s="723"/>
      <c r="AC12" s="723"/>
      <c r="AD12" s="724">
        <v>3416942</v>
      </c>
      <c r="AE12" s="724"/>
      <c r="AF12" s="724"/>
      <c r="AG12" s="724"/>
      <c r="AH12" s="724"/>
      <c r="AI12" s="724"/>
      <c r="AJ12" s="724"/>
      <c r="AK12" s="724"/>
      <c r="AL12" s="666">
        <v>9.3000000000000007</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12926026</v>
      </c>
      <c r="BH12" s="664"/>
      <c r="BI12" s="664"/>
      <c r="BJ12" s="664"/>
      <c r="BK12" s="664"/>
      <c r="BL12" s="664"/>
      <c r="BM12" s="664"/>
      <c r="BN12" s="665"/>
      <c r="BO12" s="723">
        <v>44.2</v>
      </c>
      <c r="BP12" s="723"/>
      <c r="BQ12" s="723"/>
      <c r="BR12" s="723"/>
      <c r="BS12" s="669" t="s">
        <v>127</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1430622</v>
      </c>
      <c r="CS12" s="664"/>
      <c r="CT12" s="664"/>
      <c r="CU12" s="664"/>
      <c r="CV12" s="664"/>
      <c r="CW12" s="664"/>
      <c r="CX12" s="664"/>
      <c r="CY12" s="665"/>
      <c r="CZ12" s="723">
        <v>2.2999999999999998</v>
      </c>
      <c r="DA12" s="723"/>
      <c r="DB12" s="723"/>
      <c r="DC12" s="723"/>
      <c r="DD12" s="669">
        <v>38792</v>
      </c>
      <c r="DE12" s="664"/>
      <c r="DF12" s="664"/>
      <c r="DG12" s="664"/>
      <c r="DH12" s="664"/>
      <c r="DI12" s="664"/>
      <c r="DJ12" s="664"/>
      <c r="DK12" s="664"/>
      <c r="DL12" s="664"/>
      <c r="DM12" s="664"/>
      <c r="DN12" s="664"/>
      <c r="DO12" s="664"/>
      <c r="DP12" s="665"/>
      <c r="DQ12" s="669">
        <v>436253</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77294</v>
      </c>
      <c r="S13" s="664"/>
      <c r="T13" s="664"/>
      <c r="U13" s="664"/>
      <c r="V13" s="664"/>
      <c r="W13" s="664"/>
      <c r="X13" s="664"/>
      <c r="Y13" s="665"/>
      <c r="Z13" s="723">
        <v>0.1</v>
      </c>
      <c r="AA13" s="723"/>
      <c r="AB13" s="723"/>
      <c r="AC13" s="723"/>
      <c r="AD13" s="724">
        <v>77294</v>
      </c>
      <c r="AE13" s="724"/>
      <c r="AF13" s="724"/>
      <c r="AG13" s="724"/>
      <c r="AH13" s="724"/>
      <c r="AI13" s="724"/>
      <c r="AJ13" s="724"/>
      <c r="AK13" s="724"/>
      <c r="AL13" s="666">
        <v>0.2</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12861578</v>
      </c>
      <c r="BH13" s="664"/>
      <c r="BI13" s="664"/>
      <c r="BJ13" s="664"/>
      <c r="BK13" s="664"/>
      <c r="BL13" s="664"/>
      <c r="BM13" s="664"/>
      <c r="BN13" s="665"/>
      <c r="BO13" s="723">
        <v>44</v>
      </c>
      <c r="BP13" s="723"/>
      <c r="BQ13" s="723"/>
      <c r="BR13" s="723"/>
      <c r="BS13" s="669" t="s">
        <v>127</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5155589</v>
      </c>
      <c r="CS13" s="664"/>
      <c r="CT13" s="664"/>
      <c r="CU13" s="664"/>
      <c r="CV13" s="664"/>
      <c r="CW13" s="664"/>
      <c r="CX13" s="664"/>
      <c r="CY13" s="665"/>
      <c r="CZ13" s="723">
        <v>8.1999999999999993</v>
      </c>
      <c r="DA13" s="723"/>
      <c r="DB13" s="723"/>
      <c r="DC13" s="723"/>
      <c r="DD13" s="669">
        <v>2208272</v>
      </c>
      <c r="DE13" s="664"/>
      <c r="DF13" s="664"/>
      <c r="DG13" s="664"/>
      <c r="DH13" s="664"/>
      <c r="DI13" s="664"/>
      <c r="DJ13" s="664"/>
      <c r="DK13" s="664"/>
      <c r="DL13" s="664"/>
      <c r="DM13" s="664"/>
      <c r="DN13" s="664"/>
      <c r="DO13" s="664"/>
      <c r="DP13" s="665"/>
      <c r="DQ13" s="669">
        <v>3599088</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135</v>
      </c>
      <c r="AE14" s="724"/>
      <c r="AF14" s="724"/>
      <c r="AG14" s="724"/>
      <c r="AH14" s="724"/>
      <c r="AI14" s="724"/>
      <c r="AJ14" s="724"/>
      <c r="AK14" s="724"/>
      <c r="AL14" s="666" t="s">
        <v>127</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471638</v>
      </c>
      <c r="BH14" s="664"/>
      <c r="BI14" s="664"/>
      <c r="BJ14" s="664"/>
      <c r="BK14" s="664"/>
      <c r="BL14" s="664"/>
      <c r="BM14" s="664"/>
      <c r="BN14" s="665"/>
      <c r="BO14" s="723">
        <v>1.6</v>
      </c>
      <c r="BP14" s="723"/>
      <c r="BQ14" s="723"/>
      <c r="BR14" s="723"/>
      <c r="BS14" s="669" t="s">
        <v>127</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2649349</v>
      </c>
      <c r="CS14" s="664"/>
      <c r="CT14" s="664"/>
      <c r="CU14" s="664"/>
      <c r="CV14" s="664"/>
      <c r="CW14" s="664"/>
      <c r="CX14" s="664"/>
      <c r="CY14" s="665"/>
      <c r="CZ14" s="723">
        <v>4.2</v>
      </c>
      <c r="DA14" s="723"/>
      <c r="DB14" s="723"/>
      <c r="DC14" s="723"/>
      <c r="DD14" s="669">
        <v>440803</v>
      </c>
      <c r="DE14" s="664"/>
      <c r="DF14" s="664"/>
      <c r="DG14" s="664"/>
      <c r="DH14" s="664"/>
      <c r="DI14" s="664"/>
      <c r="DJ14" s="664"/>
      <c r="DK14" s="664"/>
      <c r="DL14" s="664"/>
      <c r="DM14" s="664"/>
      <c r="DN14" s="664"/>
      <c r="DO14" s="664"/>
      <c r="DP14" s="665"/>
      <c r="DQ14" s="669">
        <v>2270060</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348325</v>
      </c>
      <c r="S15" s="664"/>
      <c r="T15" s="664"/>
      <c r="U15" s="664"/>
      <c r="V15" s="664"/>
      <c r="W15" s="664"/>
      <c r="X15" s="664"/>
      <c r="Y15" s="665"/>
      <c r="Z15" s="723">
        <v>0.5</v>
      </c>
      <c r="AA15" s="723"/>
      <c r="AB15" s="723"/>
      <c r="AC15" s="723"/>
      <c r="AD15" s="724">
        <v>348325</v>
      </c>
      <c r="AE15" s="724"/>
      <c r="AF15" s="724"/>
      <c r="AG15" s="724"/>
      <c r="AH15" s="724"/>
      <c r="AI15" s="724"/>
      <c r="AJ15" s="724"/>
      <c r="AK15" s="724"/>
      <c r="AL15" s="666">
        <v>0.9</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1143861</v>
      </c>
      <c r="BH15" s="664"/>
      <c r="BI15" s="664"/>
      <c r="BJ15" s="664"/>
      <c r="BK15" s="664"/>
      <c r="BL15" s="664"/>
      <c r="BM15" s="664"/>
      <c r="BN15" s="665"/>
      <c r="BO15" s="723">
        <v>3.9</v>
      </c>
      <c r="BP15" s="723"/>
      <c r="BQ15" s="723"/>
      <c r="BR15" s="723"/>
      <c r="BS15" s="669" t="s">
        <v>135</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6443579</v>
      </c>
      <c r="CS15" s="664"/>
      <c r="CT15" s="664"/>
      <c r="CU15" s="664"/>
      <c r="CV15" s="664"/>
      <c r="CW15" s="664"/>
      <c r="CX15" s="664"/>
      <c r="CY15" s="665"/>
      <c r="CZ15" s="723">
        <v>10.3</v>
      </c>
      <c r="DA15" s="723"/>
      <c r="DB15" s="723"/>
      <c r="DC15" s="723"/>
      <c r="DD15" s="669">
        <v>2258943</v>
      </c>
      <c r="DE15" s="664"/>
      <c r="DF15" s="664"/>
      <c r="DG15" s="664"/>
      <c r="DH15" s="664"/>
      <c r="DI15" s="664"/>
      <c r="DJ15" s="664"/>
      <c r="DK15" s="664"/>
      <c r="DL15" s="664"/>
      <c r="DM15" s="664"/>
      <c r="DN15" s="664"/>
      <c r="DO15" s="664"/>
      <c r="DP15" s="665"/>
      <c r="DQ15" s="669">
        <v>3751297</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229</v>
      </c>
      <c r="AE16" s="724"/>
      <c r="AF16" s="724"/>
      <c r="AG16" s="724"/>
      <c r="AH16" s="724"/>
      <c r="AI16" s="724"/>
      <c r="AJ16" s="724"/>
      <c r="AK16" s="724"/>
      <c r="AL16" s="666" t="s">
        <v>127</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229</v>
      </c>
      <c r="BH16" s="664"/>
      <c r="BI16" s="664"/>
      <c r="BJ16" s="664"/>
      <c r="BK16" s="664"/>
      <c r="BL16" s="664"/>
      <c r="BM16" s="664"/>
      <c r="BN16" s="665"/>
      <c r="BO16" s="723" t="s">
        <v>229</v>
      </c>
      <c r="BP16" s="723"/>
      <c r="BQ16" s="723"/>
      <c r="BR16" s="723"/>
      <c r="BS16" s="669" t="s">
        <v>135</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229</v>
      </c>
      <c r="DA16" s="723"/>
      <c r="DB16" s="723"/>
      <c r="DC16" s="723"/>
      <c r="DD16" s="669" t="s">
        <v>127</v>
      </c>
      <c r="DE16" s="664"/>
      <c r="DF16" s="664"/>
      <c r="DG16" s="664"/>
      <c r="DH16" s="664"/>
      <c r="DI16" s="664"/>
      <c r="DJ16" s="664"/>
      <c r="DK16" s="664"/>
      <c r="DL16" s="664"/>
      <c r="DM16" s="664"/>
      <c r="DN16" s="664"/>
      <c r="DO16" s="664"/>
      <c r="DP16" s="665"/>
      <c r="DQ16" s="669" t="s">
        <v>229</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194144</v>
      </c>
      <c r="S17" s="664"/>
      <c r="T17" s="664"/>
      <c r="U17" s="664"/>
      <c r="V17" s="664"/>
      <c r="W17" s="664"/>
      <c r="X17" s="664"/>
      <c r="Y17" s="665"/>
      <c r="Z17" s="723">
        <v>0.3</v>
      </c>
      <c r="AA17" s="723"/>
      <c r="AB17" s="723"/>
      <c r="AC17" s="723"/>
      <c r="AD17" s="724">
        <v>194144</v>
      </c>
      <c r="AE17" s="724"/>
      <c r="AF17" s="724"/>
      <c r="AG17" s="724"/>
      <c r="AH17" s="724"/>
      <c r="AI17" s="724"/>
      <c r="AJ17" s="724"/>
      <c r="AK17" s="724"/>
      <c r="AL17" s="666">
        <v>0.5</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v>4144</v>
      </c>
      <c r="BH17" s="664"/>
      <c r="BI17" s="664"/>
      <c r="BJ17" s="664"/>
      <c r="BK17" s="664"/>
      <c r="BL17" s="664"/>
      <c r="BM17" s="664"/>
      <c r="BN17" s="665"/>
      <c r="BO17" s="723">
        <v>0</v>
      </c>
      <c r="BP17" s="723"/>
      <c r="BQ17" s="723"/>
      <c r="BR17" s="723"/>
      <c r="BS17" s="669" t="s">
        <v>127</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5131626</v>
      </c>
      <c r="CS17" s="664"/>
      <c r="CT17" s="664"/>
      <c r="CU17" s="664"/>
      <c r="CV17" s="664"/>
      <c r="CW17" s="664"/>
      <c r="CX17" s="664"/>
      <c r="CY17" s="665"/>
      <c r="CZ17" s="723">
        <v>8.1999999999999993</v>
      </c>
      <c r="DA17" s="723"/>
      <c r="DB17" s="723"/>
      <c r="DC17" s="723"/>
      <c r="DD17" s="669" t="s">
        <v>127</v>
      </c>
      <c r="DE17" s="664"/>
      <c r="DF17" s="664"/>
      <c r="DG17" s="664"/>
      <c r="DH17" s="664"/>
      <c r="DI17" s="664"/>
      <c r="DJ17" s="664"/>
      <c r="DK17" s="664"/>
      <c r="DL17" s="664"/>
      <c r="DM17" s="664"/>
      <c r="DN17" s="664"/>
      <c r="DO17" s="664"/>
      <c r="DP17" s="665"/>
      <c r="DQ17" s="669">
        <v>5062578</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5226041</v>
      </c>
      <c r="S18" s="664"/>
      <c r="T18" s="664"/>
      <c r="U18" s="664"/>
      <c r="V18" s="664"/>
      <c r="W18" s="664"/>
      <c r="X18" s="664"/>
      <c r="Y18" s="665"/>
      <c r="Z18" s="723">
        <v>7.9</v>
      </c>
      <c r="AA18" s="723"/>
      <c r="AB18" s="723"/>
      <c r="AC18" s="723"/>
      <c r="AD18" s="724">
        <v>4517994</v>
      </c>
      <c r="AE18" s="724"/>
      <c r="AF18" s="724"/>
      <c r="AG18" s="724"/>
      <c r="AH18" s="724"/>
      <c r="AI18" s="724"/>
      <c r="AJ18" s="724"/>
      <c r="AK18" s="724"/>
      <c r="AL18" s="666">
        <v>12.3</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135</v>
      </c>
      <c r="BP18" s="723"/>
      <c r="BQ18" s="723"/>
      <c r="BR18" s="723"/>
      <c r="BS18" s="669" t="s">
        <v>127</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4517994</v>
      </c>
      <c r="S19" s="664"/>
      <c r="T19" s="664"/>
      <c r="U19" s="664"/>
      <c r="V19" s="664"/>
      <c r="W19" s="664"/>
      <c r="X19" s="664"/>
      <c r="Y19" s="665"/>
      <c r="Z19" s="723">
        <v>6.9</v>
      </c>
      <c r="AA19" s="723"/>
      <c r="AB19" s="723"/>
      <c r="AC19" s="723"/>
      <c r="AD19" s="724">
        <v>4517994</v>
      </c>
      <c r="AE19" s="724"/>
      <c r="AF19" s="724"/>
      <c r="AG19" s="724"/>
      <c r="AH19" s="724"/>
      <c r="AI19" s="724"/>
      <c r="AJ19" s="724"/>
      <c r="AK19" s="724"/>
      <c r="AL19" s="666">
        <v>12.3</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2280510</v>
      </c>
      <c r="BH19" s="664"/>
      <c r="BI19" s="664"/>
      <c r="BJ19" s="664"/>
      <c r="BK19" s="664"/>
      <c r="BL19" s="664"/>
      <c r="BM19" s="664"/>
      <c r="BN19" s="665"/>
      <c r="BO19" s="723">
        <v>7.8</v>
      </c>
      <c r="BP19" s="723"/>
      <c r="BQ19" s="723"/>
      <c r="BR19" s="723"/>
      <c r="BS19" s="669" t="s">
        <v>127</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229</v>
      </c>
      <c r="DE19" s="664"/>
      <c r="DF19" s="664"/>
      <c r="DG19" s="664"/>
      <c r="DH19" s="664"/>
      <c r="DI19" s="664"/>
      <c r="DJ19" s="664"/>
      <c r="DK19" s="664"/>
      <c r="DL19" s="664"/>
      <c r="DM19" s="664"/>
      <c r="DN19" s="664"/>
      <c r="DO19" s="664"/>
      <c r="DP19" s="665"/>
      <c r="DQ19" s="669" t="s">
        <v>229</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708047</v>
      </c>
      <c r="S20" s="664"/>
      <c r="T20" s="664"/>
      <c r="U20" s="664"/>
      <c r="V20" s="664"/>
      <c r="W20" s="664"/>
      <c r="X20" s="664"/>
      <c r="Y20" s="665"/>
      <c r="Z20" s="723">
        <v>1.1000000000000001</v>
      </c>
      <c r="AA20" s="723"/>
      <c r="AB20" s="723"/>
      <c r="AC20" s="723"/>
      <c r="AD20" s="724" t="s">
        <v>229</v>
      </c>
      <c r="AE20" s="724"/>
      <c r="AF20" s="724"/>
      <c r="AG20" s="724"/>
      <c r="AH20" s="724"/>
      <c r="AI20" s="724"/>
      <c r="AJ20" s="724"/>
      <c r="AK20" s="724"/>
      <c r="AL20" s="666" t="s">
        <v>135</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2280510</v>
      </c>
      <c r="BH20" s="664"/>
      <c r="BI20" s="664"/>
      <c r="BJ20" s="664"/>
      <c r="BK20" s="664"/>
      <c r="BL20" s="664"/>
      <c r="BM20" s="664"/>
      <c r="BN20" s="665"/>
      <c r="BO20" s="723">
        <v>7.8</v>
      </c>
      <c r="BP20" s="723"/>
      <c r="BQ20" s="723"/>
      <c r="BR20" s="723"/>
      <c r="BS20" s="669" t="s">
        <v>127</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62705093</v>
      </c>
      <c r="CS20" s="664"/>
      <c r="CT20" s="664"/>
      <c r="CU20" s="664"/>
      <c r="CV20" s="664"/>
      <c r="CW20" s="664"/>
      <c r="CX20" s="664"/>
      <c r="CY20" s="665"/>
      <c r="CZ20" s="723">
        <v>100</v>
      </c>
      <c r="DA20" s="723"/>
      <c r="DB20" s="723"/>
      <c r="DC20" s="723"/>
      <c r="DD20" s="669">
        <v>7845702</v>
      </c>
      <c r="DE20" s="664"/>
      <c r="DF20" s="664"/>
      <c r="DG20" s="664"/>
      <c r="DH20" s="664"/>
      <c r="DI20" s="664"/>
      <c r="DJ20" s="664"/>
      <c r="DK20" s="664"/>
      <c r="DL20" s="664"/>
      <c r="DM20" s="664"/>
      <c r="DN20" s="664"/>
      <c r="DO20" s="664"/>
      <c r="DP20" s="665"/>
      <c r="DQ20" s="669">
        <v>42239611</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229</v>
      </c>
      <c r="S21" s="664"/>
      <c r="T21" s="664"/>
      <c r="U21" s="664"/>
      <c r="V21" s="664"/>
      <c r="W21" s="664"/>
      <c r="X21" s="664"/>
      <c r="Y21" s="665"/>
      <c r="Z21" s="723" t="s">
        <v>135</v>
      </c>
      <c r="AA21" s="723"/>
      <c r="AB21" s="723"/>
      <c r="AC21" s="723"/>
      <c r="AD21" s="724" t="s">
        <v>135</v>
      </c>
      <c r="AE21" s="724"/>
      <c r="AF21" s="724"/>
      <c r="AG21" s="724"/>
      <c r="AH21" s="724"/>
      <c r="AI21" s="724"/>
      <c r="AJ21" s="724"/>
      <c r="AK21" s="724"/>
      <c r="AL21" s="666" t="s">
        <v>127</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44266</v>
      </c>
      <c r="BH21" s="664"/>
      <c r="BI21" s="664"/>
      <c r="BJ21" s="664"/>
      <c r="BK21" s="664"/>
      <c r="BL21" s="664"/>
      <c r="BM21" s="664"/>
      <c r="BN21" s="665"/>
      <c r="BO21" s="723">
        <v>0.2</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39450832</v>
      </c>
      <c r="S22" s="664"/>
      <c r="T22" s="664"/>
      <c r="U22" s="664"/>
      <c r="V22" s="664"/>
      <c r="W22" s="664"/>
      <c r="X22" s="664"/>
      <c r="Y22" s="665"/>
      <c r="Z22" s="723">
        <v>60</v>
      </c>
      <c r="AA22" s="723"/>
      <c r="AB22" s="723"/>
      <c r="AC22" s="723"/>
      <c r="AD22" s="724">
        <v>36506541</v>
      </c>
      <c r="AE22" s="724"/>
      <c r="AF22" s="724"/>
      <c r="AG22" s="724"/>
      <c r="AH22" s="724"/>
      <c r="AI22" s="724"/>
      <c r="AJ22" s="724"/>
      <c r="AK22" s="724"/>
      <c r="AL22" s="666">
        <v>99.4</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229</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36019</v>
      </c>
      <c r="S23" s="664"/>
      <c r="T23" s="664"/>
      <c r="U23" s="664"/>
      <c r="V23" s="664"/>
      <c r="W23" s="664"/>
      <c r="X23" s="664"/>
      <c r="Y23" s="665"/>
      <c r="Z23" s="723">
        <v>0.1</v>
      </c>
      <c r="AA23" s="723"/>
      <c r="AB23" s="723"/>
      <c r="AC23" s="723"/>
      <c r="AD23" s="724">
        <v>36019</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2236244</v>
      </c>
      <c r="BH23" s="664"/>
      <c r="BI23" s="664"/>
      <c r="BJ23" s="664"/>
      <c r="BK23" s="664"/>
      <c r="BL23" s="664"/>
      <c r="BM23" s="664"/>
      <c r="BN23" s="665"/>
      <c r="BO23" s="723">
        <v>7.6</v>
      </c>
      <c r="BP23" s="723"/>
      <c r="BQ23" s="723"/>
      <c r="BR23" s="723"/>
      <c r="BS23" s="669" t="s">
        <v>127</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502325</v>
      </c>
      <c r="S24" s="664"/>
      <c r="T24" s="664"/>
      <c r="U24" s="664"/>
      <c r="V24" s="664"/>
      <c r="W24" s="664"/>
      <c r="X24" s="664"/>
      <c r="Y24" s="665"/>
      <c r="Z24" s="723">
        <v>0.8</v>
      </c>
      <c r="AA24" s="723"/>
      <c r="AB24" s="723"/>
      <c r="AC24" s="723"/>
      <c r="AD24" s="724" t="s">
        <v>127</v>
      </c>
      <c r="AE24" s="724"/>
      <c r="AF24" s="724"/>
      <c r="AG24" s="724"/>
      <c r="AH24" s="724"/>
      <c r="AI24" s="724"/>
      <c r="AJ24" s="724"/>
      <c r="AK24" s="724"/>
      <c r="AL24" s="666" t="s">
        <v>127</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229</v>
      </c>
      <c r="BH24" s="664"/>
      <c r="BI24" s="664"/>
      <c r="BJ24" s="664"/>
      <c r="BK24" s="664"/>
      <c r="BL24" s="664"/>
      <c r="BM24" s="664"/>
      <c r="BN24" s="665"/>
      <c r="BO24" s="723" t="s">
        <v>127</v>
      </c>
      <c r="BP24" s="723"/>
      <c r="BQ24" s="723"/>
      <c r="BR24" s="723"/>
      <c r="BS24" s="669" t="s">
        <v>229</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30003711</v>
      </c>
      <c r="CS24" s="727"/>
      <c r="CT24" s="727"/>
      <c r="CU24" s="727"/>
      <c r="CV24" s="727"/>
      <c r="CW24" s="727"/>
      <c r="CX24" s="727"/>
      <c r="CY24" s="773"/>
      <c r="CZ24" s="774">
        <v>47.8</v>
      </c>
      <c r="DA24" s="743"/>
      <c r="DB24" s="743"/>
      <c r="DC24" s="777"/>
      <c r="DD24" s="772">
        <v>19479820</v>
      </c>
      <c r="DE24" s="727"/>
      <c r="DF24" s="727"/>
      <c r="DG24" s="727"/>
      <c r="DH24" s="727"/>
      <c r="DI24" s="727"/>
      <c r="DJ24" s="727"/>
      <c r="DK24" s="773"/>
      <c r="DL24" s="772">
        <v>18619898</v>
      </c>
      <c r="DM24" s="727"/>
      <c r="DN24" s="727"/>
      <c r="DO24" s="727"/>
      <c r="DP24" s="727"/>
      <c r="DQ24" s="727"/>
      <c r="DR24" s="727"/>
      <c r="DS24" s="727"/>
      <c r="DT24" s="727"/>
      <c r="DU24" s="727"/>
      <c r="DV24" s="773"/>
      <c r="DW24" s="774">
        <v>50.7</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1062580</v>
      </c>
      <c r="S25" s="664"/>
      <c r="T25" s="664"/>
      <c r="U25" s="664"/>
      <c r="V25" s="664"/>
      <c r="W25" s="664"/>
      <c r="X25" s="664"/>
      <c r="Y25" s="665"/>
      <c r="Z25" s="723">
        <v>1.6</v>
      </c>
      <c r="AA25" s="723"/>
      <c r="AB25" s="723"/>
      <c r="AC25" s="723"/>
      <c r="AD25" s="724">
        <v>109644</v>
      </c>
      <c r="AE25" s="724"/>
      <c r="AF25" s="724"/>
      <c r="AG25" s="724"/>
      <c r="AH25" s="724"/>
      <c r="AI25" s="724"/>
      <c r="AJ25" s="724"/>
      <c r="AK25" s="724"/>
      <c r="AL25" s="666">
        <v>0.3</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10024373</v>
      </c>
      <c r="CS25" s="662"/>
      <c r="CT25" s="662"/>
      <c r="CU25" s="662"/>
      <c r="CV25" s="662"/>
      <c r="CW25" s="662"/>
      <c r="CX25" s="662"/>
      <c r="CY25" s="663"/>
      <c r="CZ25" s="666">
        <v>16</v>
      </c>
      <c r="DA25" s="695"/>
      <c r="DB25" s="695"/>
      <c r="DC25" s="696"/>
      <c r="DD25" s="669">
        <v>9013052</v>
      </c>
      <c r="DE25" s="662"/>
      <c r="DF25" s="662"/>
      <c r="DG25" s="662"/>
      <c r="DH25" s="662"/>
      <c r="DI25" s="662"/>
      <c r="DJ25" s="662"/>
      <c r="DK25" s="663"/>
      <c r="DL25" s="669">
        <v>8842473</v>
      </c>
      <c r="DM25" s="662"/>
      <c r="DN25" s="662"/>
      <c r="DO25" s="662"/>
      <c r="DP25" s="662"/>
      <c r="DQ25" s="662"/>
      <c r="DR25" s="662"/>
      <c r="DS25" s="662"/>
      <c r="DT25" s="662"/>
      <c r="DU25" s="662"/>
      <c r="DV25" s="663"/>
      <c r="DW25" s="666">
        <v>24.1</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388167</v>
      </c>
      <c r="S26" s="664"/>
      <c r="T26" s="664"/>
      <c r="U26" s="664"/>
      <c r="V26" s="664"/>
      <c r="W26" s="664"/>
      <c r="X26" s="664"/>
      <c r="Y26" s="665"/>
      <c r="Z26" s="723">
        <v>0.6</v>
      </c>
      <c r="AA26" s="723"/>
      <c r="AB26" s="723"/>
      <c r="AC26" s="723"/>
      <c r="AD26" s="724">
        <v>2364</v>
      </c>
      <c r="AE26" s="724"/>
      <c r="AF26" s="724"/>
      <c r="AG26" s="724"/>
      <c r="AH26" s="724"/>
      <c r="AI26" s="724"/>
      <c r="AJ26" s="724"/>
      <c r="AK26" s="724"/>
      <c r="AL26" s="666">
        <v>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229</v>
      </c>
      <c r="BP26" s="723"/>
      <c r="BQ26" s="723"/>
      <c r="BR26" s="723"/>
      <c r="BS26" s="669" t="s">
        <v>229</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6767093</v>
      </c>
      <c r="CS26" s="664"/>
      <c r="CT26" s="664"/>
      <c r="CU26" s="664"/>
      <c r="CV26" s="664"/>
      <c r="CW26" s="664"/>
      <c r="CX26" s="664"/>
      <c r="CY26" s="665"/>
      <c r="CZ26" s="666">
        <v>10.8</v>
      </c>
      <c r="DA26" s="695"/>
      <c r="DB26" s="695"/>
      <c r="DC26" s="696"/>
      <c r="DD26" s="669">
        <v>5969995</v>
      </c>
      <c r="DE26" s="664"/>
      <c r="DF26" s="664"/>
      <c r="DG26" s="664"/>
      <c r="DH26" s="664"/>
      <c r="DI26" s="664"/>
      <c r="DJ26" s="664"/>
      <c r="DK26" s="665"/>
      <c r="DL26" s="669" t="s">
        <v>229</v>
      </c>
      <c r="DM26" s="664"/>
      <c r="DN26" s="664"/>
      <c r="DO26" s="664"/>
      <c r="DP26" s="664"/>
      <c r="DQ26" s="664"/>
      <c r="DR26" s="664"/>
      <c r="DS26" s="664"/>
      <c r="DT26" s="664"/>
      <c r="DU26" s="664"/>
      <c r="DV26" s="665"/>
      <c r="DW26" s="666" t="s">
        <v>229</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8144561</v>
      </c>
      <c r="S27" s="664"/>
      <c r="T27" s="664"/>
      <c r="U27" s="664"/>
      <c r="V27" s="664"/>
      <c r="W27" s="664"/>
      <c r="X27" s="664"/>
      <c r="Y27" s="665"/>
      <c r="Z27" s="723">
        <v>12.4</v>
      </c>
      <c r="AA27" s="723"/>
      <c r="AB27" s="723"/>
      <c r="AC27" s="723"/>
      <c r="AD27" s="724" t="s">
        <v>127</v>
      </c>
      <c r="AE27" s="724"/>
      <c r="AF27" s="724"/>
      <c r="AG27" s="724"/>
      <c r="AH27" s="724"/>
      <c r="AI27" s="724"/>
      <c r="AJ27" s="724"/>
      <c r="AK27" s="724"/>
      <c r="AL27" s="666" t="s">
        <v>127</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29258985</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14847712</v>
      </c>
      <c r="CS27" s="662"/>
      <c r="CT27" s="662"/>
      <c r="CU27" s="662"/>
      <c r="CV27" s="662"/>
      <c r="CW27" s="662"/>
      <c r="CX27" s="662"/>
      <c r="CY27" s="663"/>
      <c r="CZ27" s="666">
        <v>23.7</v>
      </c>
      <c r="DA27" s="695"/>
      <c r="DB27" s="695"/>
      <c r="DC27" s="696"/>
      <c r="DD27" s="669">
        <v>5404190</v>
      </c>
      <c r="DE27" s="662"/>
      <c r="DF27" s="662"/>
      <c r="DG27" s="662"/>
      <c r="DH27" s="662"/>
      <c r="DI27" s="662"/>
      <c r="DJ27" s="662"/>
      <c r="DK27" s="663"/>
      <c r="DL27" s="669">
        <v>4728727</v>
      </c>
      <c r="DM27" s="662"/>
      <c r="DN27" s="662"/>
      <c r="DO27" s="662"/>
      <c r="DP27" s="662"/>
      <c r="DQ27" s="662"/>
      <c r="DR27" s="662"/>
      <c r="DS27" s="662"/>
      <c r="DT27" s="662"/>
      <c r="DU27" s="662"/>
      <c r="DV27" s="663"/>
      <c r="DW27" s="666">
        <v>12.9</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v>15921</v>
      </c>
      <c r="S28" s="664"/>
      <c r="T28" s="664"/>
      <c r="U28" s="664"/>
      <c r="V28" s="664"/>
      <c r="W28" s="664"/>
      <c r="X28" s="664"/>
      <c r="Y28" s="665"/>
      <c r="Z28" s="723">
        <v>0</v>
      </c>
      <c r="AA28" s="723"/>
      <c r="AB28" s="723"/>
      <c r="AC28" s="723"/>
      <c r="AD28" s="724">
        <v>15921</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5131626</v>
      </c>
      <c r="CS28" s="664"/>
      <c r="CT28" s="664"/>
      <c r="CU28" s="664"/>
      <c r="CV28" s="664"/>
      <c r="CW28" s="664"/>
      <c r="CX28" s="664"/>
      <c r="CY28" s="665"/>
      <c r="CZ28" s="666">
        <v>8.1999999999999993</v>
      </c>
      <c r="DA28" s="695"/>
      <c r="DB28" s="695"/>
      <c r="DC28" s="696"/>
      <c r="DD28" s="669">
        <v>5062578</v>
      </c>
      <c r="DE28" s="664"/>
      <c r="DF28" s="664"/>
      <c r="DG28" s="664"/>
      <c r="DH28" s="664"/>
      <c r="DI28" s="664"/>
      <c r="DJ28" s="664"/>
      <c r="DK28" s="665"/>
      <c r="DL28" s="669">
        <v>5048698</v>
      </c>
      <c r="DM28" s="664"/>
      <c r="DN28" s="664"/>
      <c r="DO28" s="664"/>
      <c r="DP28" s="664"/>
      <c r="DQ28" s="664"/>
      <c r="DR28" s="664"/>
      <c r="DS28" s="664"/>
      <c r="DT28" s="664"/>
      <c r="DU28" s="664"/>
      <c r="DV28" s="665"/>
      <c r="DW28" s="666">
        <v>13.8</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4017162</v>
      </c>
      <c r="S29" s="664"/>
      <c r="T29" s="664"/>
      <c r="U29" s="664"/>
      <c r="V29" s="664"/>
      <c r="W29" s="664"/>
      <c r="X29" s="664"/>
      <c r="Y29" s="665"/>
      <c r="Z29" s="723">
        <v>6.1</v>
      </c>
      <c r="AA29" s="723"/>
      <c r="AB29" s="723"/>
      <c r="AC29" s="723"/>
      <c r="AD29" s="724" t="s">
        <v>127</v>
      </c>
      <c r="AE29" s="724"/>
      <c r="AF29" s="724"/>
      <c r="AG29" s="724"/>
      <c r="AH29" s="724"/>
      <c r="AI29" s="724"/>
      <c r="AJ29" s="724"/>
      <c r="AK29" s="724"/>
      <c r="AL29" s="666" t="s">
        <v>127</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5131626</v>
      </c>
      <c r="CS29" s="662"/>
      <c r="CT29" s="662"/>
      <c r="CU29" s="662"/>
      <c r="CV29" s="662"/>
      <c r="CW29" s="662"/>
      <c r="CX29" s="662"/>
      <c r="CY29" s="663"/>
      <c r="CZ29" s="666">
        <v>8.1999999999999993</v>
      </c>
      <c r="DA29" s="695"/>
      <c r="DB29" s="695"/>
      <c r="DC29" s="696"/>
      <c r="DD29" s="669">
        <v>5062578</v>
      </c>
      <c r="DE29" s="662"/>
      <c r="DF29" s="662"/>
      <c r="DG29" s="662"/>
      <c r="DH29" s="662"/>
      <c r="DI29" s="662"/>
      <c r="DJ29" s="662"/>
      <c r="DK29" s="663"/>
      <c r="DL29" s="669">
        <v>5048698</v>
      </c>
      <c r="DM29" s="662"/>
      <c r="DN29" s="662"/>
      <c r="DO29" s="662"/>
      <c r="DP29" s="662"/>
      <c r="DQ29" s="662"/>
      <c r="DR29" s="662"/>
      <c r="DS29" s="662"/>
      <c r="DT29" s="662"/>
      <c r="DU29" s="662"/>
      <c r="DV29" s="663"/>
      <c r="DW29" s="666">
        <v>13.8</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136489</v>
      </c>
      <c r="S30" s="664"/>
      <c r="T30" s="664"/>
      <c r="U30" s="664"/>
      <c r="V30" s="664"/>
      <c r="W30" s="664"/>
      <c r="X30" s="664"/>
      <c r="Y30" s="665"/>
      <c r="Z30" s="723">
        <v>0.2</v>
      </c>
      <c r="AA30" s="723"/>
      <c r="AB30" s="723"/>
      <c r="AC30" s="723"/>
      <c r="AD30" s="724">
        <v>39305</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99.4</v>
      </c>
      <c r="BH30" s="742"/>
      <c r="BI30" s="742"/>
      <c r="BJ30" s="742"/>
      <c r="BK30" s="742"/>
      <c r="BL30" s="742"/>
      <c r="BM30" s="743">
        <v>97.8</v>
      </c>
      <c r="BN30" s="742"/>
      <c r="BO30" s="742"/>
      <c r="BP30" s="742"/>
      <c r="BQ30" s="744"/>
      <c r="BR30" s="741">
        <v>99.4</v>
      </c>
      <c r="BS30" s="742"/>
      <c r="BT30" s="742"/>
      <c r="BU30" s="742"/>
      <c r="BV30" s="742"/>
      <c r="BW30" s="742"/>
      <c r="BX30" s="743">
        <v>97.7</v>
      </c>
      <c r="BY30" s="742"/>
      <c r="BZ30" s="742"/>
      <c r="CA30" s="742"/>
      <c r="CB30" s="744"/>
      <c r="CD30" s="747"/>
      <c r="CE30" s="748"/>
      <c r="CF30" s="705" t="s">
        <v>307</v>
      </c>
      <c r="CG30" s="702"/>
      <c r="CH30" s="702"/>
      <c r="CI30" s="702"/>
      <c r="CJ30" s="702"/>
      <c r="CK30" s="702"/>
      <c r="CL30" s="702"/>
      <c r="CM30" s="702"/>
      <c r="CN30" s="702"/>
      <c r="CO30" s="702"/>
      <c r="CP30" s="702"/>
      <c r="CQ30" s="703"/>
      <c r="CR30" s="661">
        <v>4949349</v>
      </c>
      <c r="CS30" s="664"/>
      <c r="CT30" s="664"/>
      <c r="CU30" s="664"/>
      <c r="CV30" s="664"/>
      <c r="CW30" s="664"/>
      <c r="CX30" s="664"/>
      <c r="CY30" s="665"/>
      <c r="CZ30" s="666">
        <v>7.9</v>
      </c>
      <c r="DA30" s="695"/>
      <c r="DB30" s="695"/>
      <c r="DC30" s="696"/>
      <c r="DD30" s="669">
        <v>4880301</v>
      </c>
      <c r="DE30" s="664"/>
      <c r="DF30" s="664"/>
      <c r="DG30" s="664"/>
      <c r="DH30" s="664"/>
      <c r="DI30" s="664"/>
      <c r="DJ30" s="664"/>
      <c r="DK30" s="665"/>
      <c r="DL30" s="669">
        <v>4866421</v>
      </c>
      <c r="DM30" s="664"/>
      <c r="DN30" s="664"/>
      <c r="DO30" s="664"/>
      <c r="DP30" s="664"/>
      <c r="DQ30" s="664"/>
      <c r="DR30" s="664"/>
      <c r="DS30" s="664"/>
      <c r="DT30" s="664"/>
      <c r="DU30" s="664"/>
      <c r="DV30" s="665"/>
      <c r="DW30" s="666">
        <v>13.3</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67971</v>
      </c>
      <c r="S31" s="664"/>
      <c r="T31" s="664"/>
      <c r="U31" s="664"/>
      <c r="V31" s="664"/>
      <c r="W31" s="664"/>
      <c r="X31" s="664"/>
      <c r="Y31" s="665"/>
      <c r="Z31" s="723">
        <v>0.1</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99.2</v>
      </c>
      <c r="BH31" s="662"/>
      <c r="BI31" s="662"/>
      <c r="BJ31" s="662"/>
      <c r="BK31" s="662"/>
      <c r="BL31" s="662"/>
      <c r="BM31" s="667">
        <v>97.8</v>
      </c>
      <c r="BN31" s="740"/>
      <c r="BO31" s="740"/>
      <c r="BP31" s="740"/>
      <c r="BQ31" s="701"/>
      <c r="BR31" s="739">
        <v>99.2</v>
      </c>
      <c r="BS31" s="662"/>
      <c r="BT31" s="662"/>
      <c r="BU31" s="662"/>
      <c r="BV31" s="662"/>
      <c r="BW31" s="662"/>
      <c r="BX31" s="667">
        <v>97.5</v>
      </c>
      <c r="BY31" s="740"/>
      <c r="BZ31" s="740"/>
      <c r="CA31" s="740"/>
      <c r="CB31" s="701"/>
      <c r="CD31" s="747"/>
      <c r="CE31" s="748"/>
      <c r="CF31" s="705" t="s">
        <v>311</v>
      </c>
      <c r="CG31" s="702"/>
      <c r="CH31" s="702"/>
      <c r="CI31" s="702"/>
      <c r="CJ31" s="702"/>
      <c r="CK31" s="702"/>
      <c r="CL31" s="702"/>
      <c r="CM31" s="702"/>
      <c r="CN31" s="702"/>
      <c r="CO31" s="702"/>
      <c r="CP31" s="702"/>
      <c r="CQ31" s="703"/>
      <c r="CR31" s="661">
        <v>182277</v>
      </c>
      <c r="CS31" s="662"/>
      <c r="CT31" s="662"/>
      <c r="CU31" s="662"/>
      <c r="CV31" s="662"/>
      <c r="CW31" s="662"/>
      <c r="CX31" s="662"/>
      <c r="CY31" s="663"/>
      <c r="CZ31" s="666">
        <v>0.3</v>
      </c>
      <c r="DA31" s="695"/>
      <c r="DB31" s="695"/>
      <c r="DC31" s="696"/>
      <c r="DD31" s="669">
        <v>182277</v>
      </c>
      <c r="DE31" s="662"/>
      <c r="DF31" s="662"/>
      <c r="DG31" s="662"/>
      <c r="DH31" s="662"/>
      <c r="DI31" s="662"/>
      <c r="DJ31" s="662"/>
      <c r="DK31" s="663"/>
      <c r="DL31" s="669">
        <v>182277</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1426762</v>
      </c>
      <c r="S32" s="664"/>
      <c r="T32" s="664"/>
      <c r="U32" s="664"/>
      <c r="V32" s="664"/>
      <c r="W32" s="664"/>
      <c r="X32" s="664"/>
      <c r="Y32" s="665"/>
      <c r="Z32" s="723">
        <v>2.2000000000000002</v>
      </c>
      <c r="AA32" s="723"/>
      <c r="AB32" s="723"/>
      <c r="AC32" s="723"/>
      <c r="AD32" s="724" t="s">
        <v>135</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99.5</v>
      </c>
      <c r="BH32" s="677"/>
      <c r="BI32" s="677"/>
      <c r="BJ32" s="677"/>
      <c r="BK32" s="677"/>
      <c r="BL32" s="677"/>
      <c r="BM32" s="721">
        <v>98.1</v>
      </c>
      <c r="BN32" s="677"/>
      <c r="BO32" s="677"/>
      <c r="BP32" s="677"/>
      <c r="BQ32" s="714"/>
      <c r="BR32" s="738">
        <v>99.5</v>
      </c>
      <c r="BS32" s="677"/>
      <c r="BT32" s="677"/>
      <c r="BU32" s="677"/>
      <c r="BV32" s="677"/>
      <c r="BW32" s="677"/>
      <c r="BX32" s="721">
        <v>98.1</v>
      </c>
      <c r="BY32" s="677"/>
      <c r="BZ32" s="677"/>
      <c r="CA32" s="677"/>
      <c r="CB32" s="714"/>
      <c r="CD32" s="749"/>
      <c r="CE32" s="750"/>
      <c r="CF32" s="705" t="s">
        <v>314</v>
      </c>
      <c r="CG32" s="702"/>
      <c r="CH32" s="702"/>
      <c r="CI32" s="702"/>
      <c r="CJ32" s="702"/>
      <c r="CK32" s="702"/>
      <c r="CL32" s="702"/>
      <c r="CM32" s="702"/>
      <c r="CN32" s="702"/>
      <c r="CO32" s="702"/>
      <c r="CP32" s="702"/>
      <c r="CQ32" s="703"/>
      <c r="CR32" s="661" t="s">
        <v>229</v>
      </c>
      <c r="CS32" s="664"/>
      <c r="CT32" s="664"/>
      <c r="CU32" s="664"/>
      <c r="CV32" s="664"/>
      <c r="CW32" s="664"/>
      <c r="CX32" s="664"/>
      <c r="CY32" s="665"/>
      <c r="CZ32" s="666" t="s">
        <v>229</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135</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3634226</v>
      </c>
      <c r="S33" s="664"/>
      <c r="T33" s="664"/>
      <c r="U33" s="664"/>
      <c r="V33" s="664"/>
      <c r="W33" s="664"/>
      <c r="X33" s="664"/>
      <c r="Y33" s="665"/>
      <c r="Z33" s="723">
        <v>5.5</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24855680</v>
      </c>
      <c r="CS33" s="662"/>
      <c r="CT33" s="662"/>
      <c r="CU33" s="662"/>
      <c r="CV33" s="662"/>
      <c r="CW33" s="662"/>
      <c r="CX33" s="662"/>
      <c r="CY33" s="663"/>
      <c r="CZ33" s="666">
        <v>39.6</v>
      </c>
      <c r="DA33" s="695"/>
      <c r="DB33" s="695"/>
      <c r="DC33" s="696"/>
      <c r="DD33" s="669">
        <v>20148162</v>
      </c>
      <c r="DE33" s="662"/>
      <c r="DF33" s="662"/>
      <c r="DG33" s="662"/>
      <c r="DH33" s="662"/>
      <c r="DI33" s="662"/>
      <c r="DJ33" s="662"/>
      <c r="DK33" s="663"/>
      <c r="DL33" s="669">
        <v>14229469</v>
      </c>
      <c r="DM33" s="662"/>
      <c r="DN33" s="662"/>
      <c r="DO33" s="662"/>
      <c r="DP33" s="662"/>
      <c r="DQ33" s="662"/>
      <c r="DR33" s="662"/>
      <c r="DS33" s="662"/>
      <c r="DT33" s="662"/>
      <c r="DU33" s="662"/>
      <c r="DV33" s="663"/>
      <c r="DW33" s="666">
        <v>38.799999999999997</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3936024</v>
      </c>
      <c r="S34" s="664"/>
      <c r="T34" s="664"/>
      <c r="U34" s="664"/>
      <c r="V34" s="664"/>
      <c r="W34" s="664"/>
      <c r="X34" s="664"/>
      <c r="Y34" s="665"/>
      <c r="Z34" s="723">
        <v>6</v>
      </c>
      <c r="AA34" s="723"/>
      <c r="AB34" s="723"/>
      <c r="AC34" s="723"/>
      <c r="AD34" s="724">
        <v>6505</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8887526</v>
      </c>
      <c r="CS34" s="664"/>
      <c r="CT34" s="664"/>
      <c r="CU34" s="664"/>
      <c r="CV34" s="664"/>
      <c r="CW34" s="664"/>
      <c r="CX34" s="664"/>
      <c r="CY34" s="665"/>
      <c r="CZ34" s="666">
        <v>14.2</v>
      </c>
      <c r="DA34" s="695"/>
      <c r="DB34" s="695"/>
      <c r="DC34" s="696"/>
      <c r="DD34" s="669">
        <v>6514287</v>
      </c>
      <c r="DE34" s="664"/>
      <c r="DF34" s="664"/>
      <c r="DG34" s="664"/>
      <c r="DH34" s="664"/>
      <c r="DI34" s="664"/>
      <c r="DJ34" s="664"/>
      <c r="DK34" s="665"/>
      <c r="DL34" s="669">
        <v>5538302</v>
      </c>
      <c r="DM34" s="664"/>
      <c r="DN34" s="664"/>
      <c r="DO34" s="664"/>
      <c r="DP34" s="664"/>
      <c r="DQ34" s="664"/>
      <c r="DR34" s="664"/>
      <c r="DS34" s="664"/>
      <c r="DT34" s="664"/>
      <c r="DU34" s="664"/>
      <c r="DV34" s="665"/>
      <c r="DW34" s="666">
        <v>15.1</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2936200</v>
      </c>
      <c r="S35" s="664"/>
      <c r="T35" s="664"/>
      <c r="U35" s="664"/>
      <c r="V35" s="664"/>
      <c r="W35" s="664"/>
      <c r="X35" s="664"/>
      <c r="Y35" s="665"/>
      <c r="Z35" s="723">
        <v>4.5</v>
      </c>
      <c r="AA35" s="723"/>
      <c r="AB35" s="723"/>
      <c r="AC35" s="723"/>
      <c r="AD35" s="724" t="s">
        <v>127</v>
      </c>
      <c r="AE35" s="724"/>
      <c r="AF35" s="724"/>
      <c r="AG35" s="724"/>
      <c r="AH35" s="724"/>
      <c r="AI35" s="724"/>
      <c r="AJ35" s="724"/>
      <c r="AK35" s="724"/>
      <c r="AL35" s="666" t="s">
        <v>127</v>
      </c>
      <c r="AM35" s="667"/>
      <c r="AN35" s="667"/>
      <c r="AO35" s="725"/>
      <c r="AP35" s="234"/>
      <c r="AQ35" s="729" t="s">
        <v>322</v>
      </c>
      <c r="AR35" s="730"/>
      <c r="AS35" s="730"/>
      <c r="AT35" s="730"/>
      <c r="AU35" s="730"/>
      <c r="AV35" s="730"/>
      <c r="AW35" s="730"/>
      <c r="AX35" s="730"/>
      <c r="AY35" s="731"/>
      <c r="AZ35" s="726">
        <v>5628716</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1031429</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1083825</v>
      </c>
      <c r="CS35" s="662"/>
      <c r="CT35" s="662"/>
      <c r="CU35" s="662"/>
      <c r="CV35" s="662"/>
      <c r="CW35" s="662"/>
      <c r="CX35" s="662"/>
      <c r="CY35" s="663"/>
      <c r="CZ35" s="666">
        <v>1.7</v>
      </c>
      <c r="DA35" s="695"/>
      <c r="DB35" s="695"/>
      <c r="DC35" s="696"/>
      <c r="DD35" s="669">
        <v>1017495</v>
      </c>
      <c r="DE35" s="662"/>
      <c r="DF35" s="662"/>
      <c r="DG35" s="662"/>
      <c r="DH35" s="662"/>
      <c r="DI35" s="662"/>
      <c r="DJ35" s="662"/>
      <c r="DK35" s="663"/>
      <c r="DL35" s="669">
        <v>1017495</v>
      </c>
      <c r="DM35" s="662"/>
      <c r="DN35" s="662"/>
      <c r="DO35" s="662"/>
      <c r="DP35" s="662"/>
      <c r="DQ35" s="662"/>
      <c r="DR35" s="662"/>
      <c r="DS35" s="662"/>
      <c r="DT35" s="662"/>
      <c r="DU35" s="662"/>
      <c r="DV35" s="663"/>
      <c r="DW35" s="666">
        <v>2.8</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135</v>
      </c>
      <c r="AA36" s="723"/>
      <c r="AB36" s="723"/>
      <c r="AC36" s="723"/>
      <c r="AD36" s="724" t="s">
        <v>127</v>
      </c>
      <c r="AE36" s="724"/>
      <c r="AF36" s="724"/>
      <c r="AG36" s="724"/>
      <c r="AH36" s="724"/>
      <c r="AI36" s="724"/>
      <c r="AJ36" s="724"/>
      <c r="AK36" s="724"/>
      <c r="AL36" s="666" t="s">
        <v>229</v>
      </c>
      <c r="AM36" s="667"/>
      <c r="AN36" s="667"/>
      <c r="AO36" s="725"/>
      <c r="AQ36" s="698" t="s">
        <v>326</v>
      </c>
      <c r="AR36" s="699"/>
      <c r="AS36" s="699"/>
      <c r="AT36" s="699"/>
      <c r="AU36" s="699"/>
      <c r="AV36" s="699"/>
      <c r="AW36" s="699"/>
      <c r="AX36" s="699"/>
      <c r="AY36" s="700"/>
      <c r="AZ36" s="661">
        <v>1276510</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988106</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6843636</v>
      </c>
      <c r="CS36" s="664"/>
      <c r="CT36" s="664"/>
      <c r="CU36" s="664"/>
      <c r="CV36" s="664"/>
      <c r="CW36" s="664"/>
      <c r="CX36" s="664"/>
      <c r="CY36" s="665"/>
      <c r="CZ36" s="666">
        <v>10.9</v>
      </c>
      <c r="DA36" s="695"/>
      <c r="DB36" s="695"/>
      <c r="DC36" s="696"/>
      <c r="DD36" s="669">
        <v>6508308</v>
      </c>
      <c r="DE36" s="664"/>
      <c r="DF36" s="664"/>
      <c r="DG36" s="664"/>
      <c r="DH36" s="664"/>
      <c r="DI36" s="664"/>
      <c r="DJ36" s="664"/>
      <c r="DK36" s="665"/>
      <c r="DL36" s="669">
        <v>5262986</v>
      </c>
      <c r="DM36" s="664"/>
      <c r="DN36" s="664"/>
      <c r="DO36" s="664"/>
      <c r="DP36" s="664"/>
      <c r="DQ36" s="664"/>
      <c r="DR36" s="664"/>
      <c r="DS36" s="664"/>
      <c r="DT36" s="664"/>
      <c r="DU36" s="664"/>
      <c r="DV36" s="665"/>
      <c r="DW36" s="666">
        <v>14.3</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t="s">
        <v>127</v>
      </c>
      <c r="S37" s="664"/>
      <c r="T37" s="664"/>
      <c r="U37" s="664"/>
      <c r="V37" s="664"/>
      <c r="W37" s="664"/>
      <c r="X37" s="664"/>
      <c r="Y37" s="665"/>
      <c r="Z37" s="723" t="s">
        <v>229</v>
      </c>
      <c r="AA37" s="723"/>
      <c r="AB37" s="723"/>
      <c r="AC37" s="723"/>
      <c r="AD37" s="724" t="s">
        <v>127</v>
      </c>
      <c r="AE37" s="724"/>
      <c r="AF37" s="724"/>
      <c r="AG37" s="724"/>
      <c r="AH37" s="724"/>
      <c r="AI37" s="724"/>
      <c r="AJ37" s="724"/>
      <c r="AK37" s="724"/>
      <c r="AL37" s="666" t="s">
        <v>127</v>
      </c>
      <c r="AM37" s="667"/>
      <c r="AN37" s="667"/>
      <c r="AO37" s="725"/>
      <c r="AQ37" s="698" t="s">
        <v>330</v>
      </c>
      <c r="AR37" s="699"/>
      <c r="AS37" s="699"/>
      <c r="AT37" s="699"/>
      <c r="AU37" s="699"/>
      <c r="AV37" s="699"/>
      <c r="AW37" s="699"/>
      <c r="AX37" s="699"/>
      <c r="AY37" s="700"/>
      <c r="AZ37" s="661">
        <v>1047814</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22759</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2903479</v>
      </c>
      <c r="CS37" s="662"/>
      <c r="CT37" s="662"/>
      <c r="CU37" s="662"/>
      <c r="CV37" s="662"/>
      <c r="CW37" s="662"/>
      <c r="CX37" s="662"/>
      <c r="CY37" s="663"/>
      <c r="CZ37" s="666">
        <v>4.5999999999999996</v>
      </c>
      <c r="DA37" s="695"/>
      <c r="DB37" s="695"/>
      <c r="DC37" s="696"/>
      <c r="DD37" s="669">
        <v>2903479</v>
      </c>
      <c r="DE37" s="662"/>
      <c r="DF37" s="662"/>
      <c r="DG37" s="662"/>
      <c r="DH37" s="662"/>
      <c r="DI37" s="662"/>
      <c r="DJ37" s="662"/>
      <c r="DK37" s="663"/>
      <c r="DL37" s="669">
        <v>1962309</v>
      </c>
      <c r="DM37" s="662"/>
      <c r="DN37" s="662"/>
      <c r="DO37" s="662"/>
      <c r="DP37" s="662"/>
      <c r="DQ37" s="662"/>
      <c r="DR37" s="662"/>
      <c r="DS37" s="662"/>
      <c r="DT37" s="662"/>
      <c r="DU37" s="662"/>
      <c r="DV37" s="663"/>
      <c r="DW37" s="666">
        <v>5.3</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65755239</v>
      </c>
      <c r="S38" s="713"/>
      <c r="T38" s="713"/>
      <c r="U38" s="713"/>
      <c r="V38" s="713"/>
      <c r="W38" s="713"/>
      <c r="X38" s="713"/>
      <c r="Y38" s="718"/>
      <c r="Z38" s="719">
        <v>100</v>
      </c>
      <c r="AA38" s="719"/>
      <c r="AB38" s="719"/>
      <c r="AC38" s="719"/>
      <c r="AD38" s="720">
        <v>36716299</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63172</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36973</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4302601</v>
      </c>
      <c r="CS38" s="664"/>
      <c r="CT38" s="664"/>
      <c r="CU38" s="664"/>
      <c r="CV38" s="664"/>
      <c r="CW38" s="664"/>
      <c r="CX38" s="664"/>
      <c r="CY38" s="665"/>
      <c r="CZ38" s="666">
        <v>6.9</v>
      </c>
      <c r="DA38" s="695"/>
      <c r="DB38" s="695"/>
      <c r="DC38" s="696"/>
      <c r="DD38" s="669">
        <v>3394514</v>
      </c>
      <c r="DE38" s="664"/>
      <c r="DF38" s="664"/>
      <c r="DG38" s="664"/>
      <c r="DH38" s="664"/>
      <c r="DI38" s="664"/>
      <c r="DJ38" s="664"/>
      <c r="DK38" s="665"/>
      <c r="DL38" s="669">
        <v>2410686</v>
      </c>
      <c r="DM38" s="664"/>
      <c r="DN38" s="664"/>
      <c r="DO38" s="664"/>
      <c r="DP38" s="664"/>
      <c r="DQ38" s="664"/>
      <c r="DR38" s="664"/>
      <c r="DS38" s="664"/>
      <c r="DT38" s="664"/>
      <c r="DU38" s="664"/>
      <c r="DV38" s="665"/>
      <c r="DW38" s="666">
        <v>6.6</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v>49605</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103</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2838977</v>
      </c>
      <c r="CS39" s="662"/>
      <c r="CT39" s="662"/>
      <c r="CU39" s="662"/>
      <c r="CV39" s="662"/>
      <c r="CW39" s="662"/>
      <c r="CX39" s="662"/>
      <c r="CY39" s="663"/>
      <c r="CZ39" s="666">
        <v>4.5</v>
      </c>
      <c r="DA39" s="695"/>
      <c r="DB39" s="695"/>
      <c r="DC39" s="696"/>
      <c r="DD39" s="669">
        <v>2694143</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1193285</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127</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899115</v>
      </c>
      <c r="CS40" s="664"/>
      <c r="CT40" s="664"/>
      <c r="CU40" s="664"/>
      <c r="CV40" s="664"/>
      <c r="CW40" s="664"/>
      <c r="CX40" s="664"/>
      <c r="CY40" s="665"/>
      <c r="CZ40" s="666">
        <v>1.4</v>
      </c>
      <c r="DA40" s="695"/>
      <c r="DB40" s="695"/>
      <c r="DC40" s="696"/>
      <c r="DD40" s="669">
        <v>19415</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1998330</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285</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7845702</v>
      </c>
      <c r="CS42" s="664"/>
      <c r="CT42" s="664"/>
      <c r="CU42" s="664"/>
      <c r="CV42" s="664"/>
      <c r="CW42" s="664"/>
      <c r="CX42" s="664"/>
      <c r="CY42" s="665"/>
      <c r="CZ42" s="666">
        <v>12.5</v>
      </c>
      <c r="DA42" s="667"/>
      <c r="DB42" s="667"/>
      <c r="DC42" s="668"/>
      <c r="DD42" s="669">
        <v>2611629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252672</v>
      </c>
      <c r="CS43" s="662"/>
      <c r="CT43" s="662"/>
      <c r="CU43" s="662"/>
      <c r="CV43" s="662"/>
      <c r="CW43" s="662"/>
      <c r="CX43" s="662"/>
      <c r="CY43" s="663"/>
      <c r="CZ43" s="666">
        <v>0.4</v>
      </c>
      <c r="DA43" s="695"/>
      <c r="DB43" s="695"/>
      <c r="DC43" s="696"/>
      <c r="DD43" s="669">
        <v>245174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302</v>
      </c>
      <c r="CE44" s="690"/>
      <c r="CF44" s="658" t="s">
        <v>352</v>
      </c>
      <c r="CG44" s="659"/>
      <c r="CH44" s="659"/>
      <c r="CI44" s="659"/>
      <c r="CJ44" s="659"/>
      <c r="CK44" s="659"/>
      <c r="CL44" s="659"/>
      <c r="CM44" s="659"/>
      <c r="CN44" s="659"/>
      <c r="CO44" s="659"/>
      <c r="CP44" s="659"/>
      <c r="CQ44" s="660"/>
      <c r="CR44" s="661">
        <v>7845702</v>
      </c>
      <c r="CS44" s="664"/>
      <c r="CT44" s="664"/>
      <c r="CU44" s="664"/>
      <c r="CV44" s="664"/>
      <c r="CW44" s="664"/>
      <c r="CX44" s="664"/>
      <c r="CY44" s="665"/>
      <c r="CZ44" s="666">
        <v>12.5</v>
      </c>
      <c r="DA44" s="667"/>
      <c r="DB44" s="667"/>
      <c r="DC44" s="668"/>
      <c r="DD44" s="669">
        <v>2611629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2771613</v>
      </c>
      <c r="CS45" s="662"/>
      <c r="CT45" s="662"/>
      <c r="CU45" s="662"/>
      <c r="CV45" s="662"/>
      <c r="CW45" s="662"/>
      <c r="CX45" s="662"/>
      <c r="CY45" s="663"/>
      <c r="CZ45" s="666">
        <v>4.4000000000000004</v>
      </c>
      <c r="DA45" s="695"/>
      <c r="DB45" s="695"/>
      <c r="DC45" s="696"/>
      <c r="DD45" s="669">
        <v>277656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5020694</v>
      </c>
      <c r="CS46" s="664"/>
      <c r="CT46" s="664"/>
      <c r="CU46" s="664"/>
      <c r="CV46" s="664"/>
      <c r="CW46" s="664"/>
      <c r="CX46" s="664"/>
      <c r="CY46" s="665"/>
      <c r="CZ46" s="666">
        <v>8</v>
      </c>
      <c r="DA46" s="667"/>
      <c r="DB46" s="667"/>
      <c r="DC46" s="668"/>
      <c r="DD46" s="669">
        <v>2280578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t="s">
        <v>356</v>
      </c>
      <c r="CS47" s="662"/>
      <c r="CT47" s="662"/>
      <c r="CU47" s="662"/>
      <c r="CV47" s="662"/>
      <c r="CW47" s="662"/>
      <c r="CX47" s="662"/>
      <c r="CY47" s="663"/>
      <c r="CZ47" s="666" t="s">
        <v>127</v>
      </c>
      <c r="DA47" s="695"/>
      <c r="DB47" s="695"/>
      <c r="DC47" s="696"/>
      <c r="DD47" s="669" t="s">
        <v>356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356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62705093</v>
      </c>
      <c r="CS49" s="677"/>
      <c r="CT49" s="677"/>
      <c r="CU49" s="677"/>
      <c r="CV49" s="677"/>
      <c r="CW49" s="677"/>
      <c r="CX49" s="677"/>
      <c r="CY49" s="678"/>
      <c r="CZ49" s="679">
        <v>100</v>
      </c>
      <c r="DA49" s="680"/>
      <c r="DB49" s="680"/>
      <c r="DC49" s="681"/>
      <c r="DD49" s="682">
        <v>42239611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Co3ShQrXQ+WPc8fTLRUsaDJKmxq0pvdOTBmeQ6cLD4t8aS2tL8LoIhz4ca5NCOQWarGPxaStP3mZ8pnpKKbdSw==" saltValue="6931M1cRUD8GQ+XQsjWrl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360</v>
      </c>
      <c r="DK2" s="1199"/>
      <c r="DL2" s="1199"/>
      <c r="DM2" s="1199"/>
      <c r="DN2" s="1199"/>
      <c r="DO2" s="1200"/>
      <c r="DP2" s="249"/>
      <c r="DQ2" s="1198" t="s">
        <v>361</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1" t="s">
        <v>362</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1"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6" t="s">
        <v>378</v>
      </c>
      <c r="DH5" s="1187"/>
      <c r="DI5" s="1187"/>
      <c r="DJ5" s="1187"/>
      <c r="DK5" s="1188"/>
      <c r="DL5" s="1186" t="s">
        <v>379</v>
      </c>
      <c r="DM5" s="1187"/>
      <c r="DN5" s="1187"/>
      <c r="DO5" s="1187"/>
      <c r="DP5" s="1188"/>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8" t="s">
        <v>381</v>
      </c>
      <c r="C7" s="1139"/>
      <c r="D7" s="1139"/>
      <c r="E7" s="1139"/>
      <c r="F7" s="1139"/>
      <c r="G7" s="1139"/>
      <c r="H7" s="1139"/>
      <c r="I7" s="1139"/>
      <c r="J7" s="1139"/>
      <c r="K7" s="1139"/>
      <c r="L7" s="1139"/>
      <c r="M7" s="1139"/>
      <c r="N7" s="1139"/>
      <c r="O7" s="1139"/>
      <c r="P7" s="1140"/>
      <c r="Q7" s="1192">
        <v>65776</v>
      </c>
      <c r="R7" s="1193"/>
      <c r="S7" s="1193"/>
      <c r="T7" s="1193"/>
      <c r="U7" s="1193"/>
      <c r="V7" s="1193">
        <v>62728</v>
      </c>
      <c r="W7" s="1193"/>
      <c r="X7" s="1193"/>
      <c r="Y7" s="1193"/>
      <c r="Z7" s="1193"/>
      <c r="AA7" s="1193">
        <v>3049</v>
      </c>
      <c r="AB7" s="1193"/>
      <c r="AC7" s="1193"/>
      <c r="AD7" s="1193"/>
      <c r="AE7" s="1194"/>
      <c r="AF7" s="1195">
        <v>2868</v>
      </c>
      <c r="AG7" s="1196"/>
      <c r="AH7" s="1196"/>
      <c r="AI7" s="1196"/>
      <c r="AJ7" s="1197"/>
      <c r="AK7" s="1179">
        <v>1401</v>
      </c>
      <c r="AL7" s="1180"/>
      <c r="AM7" s="1180"/>
      <c r="AN7" s="1180"/>
      <c r="AO7" s="1180"/>
      <c r="AP7" s="1180">
        <v>42979</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83" t="s">
        <v>596</v>
      </c>
      <c r="BT7" s="1184"/>
      <c r="BU7" s="1184"/>
      <c r="BV7" s="1184"/>
      <c r="BW7" s="1184"/>
      <c r="BX7" s="1184"/>
      <c r="BY7" s="1184"/>
      <c r="BZ7" s="1184"/>
      <c r="CA7" s="1184"/>
      <c r="CB7" s="1184"/>
      <c r="CC7" s="1184"/>
      <c r="CD7" s="1184"/>
      <c r="CE7" s="1184"/>
      <c r="CF7" s="1184"/>
      <c r="CG7" s="1185"/>
      <c r="CH7" s="1176">
        <v>11</v>
      </c>
      <c r="CI7" s="1177"/>
      <c r="CJ7" s="1177"/>
      <c r="CK7" s="1177"/>
      <c r="CL7" s="1178"/>
      <c r="CM7" s="1176">
        <v>587</v>
      </c>
      <c r="CN7" s="1177"/>
      <c r="CO7" s="1177"/>
      <c r="CP7" s="1177"/>
      <c r="CQ7" s="1178"/>
      <c r="CR7" s="1176">
        <v>40</v>
      </c>
      <c r="CS7" s="1177"/>
      <c r="CT7" s="1177"/>
      <c r="CU7" s="1177"/>
      <c r="CV7" s="1178"/>
      <c r="CW7" s="1176">
        <v>12</v>
      </c>
      <c r="CX7" s="1177"/>
      <c r="CY7" s="1177"/>
      <c r="CZ7" s="1177"/>
      <c r="DA7" s="1178"/>
      <c r="DB7" s="1176">
        <v>70</v>
      </c>
      <c r="DC7" s="1177"/>
      <c r="DD7" s="1177"/>
      <c r="DE7" s="1177"/>
      <c r="DF7" s="1178"/>
      <c r="DG7" s="1176" t="s">
        <v>586</v>
      </c>
      <c r="DH7" s="1177"/>
      <c r="DI7" s="1177"/>
      <c r="DJ7" s="1177"/>
      <c r="DK7" s="1178"/>
      <c r="DL7" s="1176" t="s">
        <v>586</v>
      </c>
      <c r="DM7" s="1177"/>
      <c r="DN7" s="1177"/>
      <c r="DO7" s="1177"/>
      <c r="DP7" s="1178"/>
      <c r="DQ7" s="1176" t="s">
        <v>586</v>
      </c>
      <c r="DR7" s="1177"/>
      <c r="DS7" s="1177"/>
      <c r="DT7" s="1177"/>
      <c r="DU7" s="1178"/>
      <c r="DV7" s="1203"/>
      <c r="DW7" s="1204"/>
      <c r="DX7" s="1204"/>
      <c r="DY7" s="1204"/>
      <c r="DZ7" s="1205"/>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63</v>
      </c>
      <c r="R8" s="1133"/>
      <c r="S8" s="1133"/>
      <c r="T8" s="1133"/>
      <c r="U8" s="1133"/>
      <c r="V8" s="1133">
        <v>62</v>
      </c>
      <c r="W8" s="1133"/>
      <c r="X8" s="1133"/>
      <c r="Y8" s="1133"/>
      <c r="Z8" s="1133"/>
      <c r="AA8" s="1133">
        <v>1</v>
      </c>
      <c r="AB8" s="1133"/>
      <c r="AC8" s="1133"/>
      <c r="AD8" s="1133"/>
      <c r="AE8" s="1134"/>
      <c r="AF8" s="1108">
        <v>1</v>
      </c>
      <c r="AG8" s="1109"/>
      <c r="AH8" s="1109"/>
      <c r="AI8" s="1109"/>
      <c r="AJ8" s="1110"/>
      <c r="AK8" s="1174" t="s">
        <v>586</v>
      </c>
      <c r="AL8" s="1175"/>
      <c r="AM8" s="1175"/>
      <c r="AN8" s="1175"/>
      <c r="AO8" s="1175"/>
      <c r="AP8" s="1175" t="s">
        <v>588</v>
      </c>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t="s">
        <v>597</v>
      </c>
      <c r="BT8" s="1104"/>
      <c r="BU8" s="1104"/>
      <c r="BV8" s="1104"/>
      <c r="BW8" s="1104"/>
      <c r="BX8" s="1104"/>
      <c r="BY8" s="1104"/>
      <c r="BZ8" s="1104"/>
      <c r="CA8" s="1104"/>
      <c r="CB8" s="1104"/>
      <c r="CC8" s="1104"/>
      <c r="CD8" s="1104"/>
      <c r="CE8" s="1104"/>
      <c r="CF8" s="1104"/>
      <c r="CG8" s="1105"/>
      <c r="CH8" s="1078">
        <v>0</v>
      </c>
      <c r="CI8" s="1079"/>
      <c r="CJ8" s="1079"/>
      <c r="CK8" s="1079"/>
      <c r="CL8" s="1080"/>
      <c r="CM8" s="1078">
        <v>217</v>
      </c>
      <c r="CN8" s="1079"/>
      <c r="CO8" s="1079"/>
      <c r="CP8" s="1079"/>
      <c r="CQ8" s="1080"/>
      <c r="CR8" s="1078">
        <v>200</v>
      </c>
      <c r="CS8" s="1079"/>
      <c r="CT8" s="1079"/>
      <c r="CU8" s="1079"/>
      <c r="CV8" s="1080"/>
      <c r="CW8" s="1078">
        <v>19</v>
      </c>
      <c r="CX8" s="1079"/>
      <c r="CY8" s="1079"/>
      <c r="CZ8" s="1079"/>
      <c r="DA8" s="1080"/>
      <c r="DB8" s="1078" t="s">
        <v>603</v>
      </c>
      <c r="DC8" s="1079"/>
      <c r="DD8" s="1079"/>
      <c r="DE8" s="1079"/>
      <c r="DF8" s="1080"/>
      <c r="DG8" s="1078" t="s">
        <v>586</v>
      </c>
      <c r="DH8" s="1079"/>
      <c r="DI8" s="1079"/>
      <c r="DJ8" s="1079"/>
      <c r="DK8" s="1080"/>
      <c r="DL8" s="1078" t="s">
        <v>586</v>
      </c>
      <c r="DM8" s="1079"/>
      <c r="DN8" s="1079"/>
      <c r="DO8" s="1079"/>
      <c r="DP8" s="1080"/>
      <c r="DQ8" s="1078" t="s">
        <v>586</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t="s">
        <v>598</v>
      </c>
      <c r="BT9" s="1104"/>
      <c r="BU9" s="1104"/>
      <c r="BV9" s="1104"/>
      <c r="BW9" s="1104"/>
      <c r="BX9" s="1104"/>
      <c r="BY9" s="1104"/>
      <c r="BZ9" s="1104"/>
      <c r="CA9" s="1104"/>
      <c r="CB9" s="1104"/>
      <c r="CC9" s="1104"/>
      <c r="CD9" s="1104"/>
      <c r="CE9" s="1104"/>
      <c r="CF9" s="1104"/>
      <c r="CG9" s="1105"/>
      <c r="CH9" s="1078">
        <v>-2</v>
      </c>
      <c r="CI9" s="1079"/>
      <c r="CJ9" s="1079"/>
      <c r="CK9" s="1079"/>
      <c r="CL9" s="1080"/>
      <c r="CM9" s="1078">
        <v>66</v>
      </c>
      <c r="CN9" s="1079"/>
      <c r="CO9" s="1079"/>
      <c r="CP9" s="1079"/>
      <c r="CQ9" s="1080"/>
      <c r="CR9" s="1078">
        <v>20</v>
      </c>
      <c r="CS9" s="1079"/>
      <c r="CT9" s="1079"/>
      <c r="CU9" s="1079"/>
      <c r="CV9" s="1080"/>
      <c r="CW9" s="1078">
        <v>22</v>
      </c>
      <c r="CX9" s="1079"/>
      <c r="CY9" s="1079"/>
      <c r="CZ9" s="1079"/>
      <c r="DA9" s="1080"/>
      <c r="DB9" s="1078" t="s">
        <v>586</v>
      </c>
      <c r="DC9" s="1079"/>
      <c r="DD9" s="1079"/>
      <c r="DE9" s="1079"/>
      <c r="DF9" s="1080"/>
      <c r="DG9" s="1078" t="s">
        <v>586</v>
      </c>
      <c r="DH9" s="1079"/>
      <c r="DI9" s="1079"/>
      <c r="DJ9" s="1079"/>
      <c r="DK9" s="1080"/>
      <c r="DL9" s="1078" t="s">
        <v>586</v>
      </c>
      <c r="DM9" s="1079"/>
      <c r="DN9" s="1079"/>
      <c r="DO9" s="1079"/>
      <c r="DP9" s="1080"/>
      <c r="DQ9" s="1078" t="s">
        <v>586</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t="s">
        <v>599</v>
      </c>
      <c r="BS10" s="1103" t="s">
        <v>600</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451</v>
      </c>
      <c r="CN10" s="1079"/>
      <c r="CO10" s="1079"/>
      <c r="CP10" s="1079"/>
      <c r="CQ10" s="1080"/>
      <c r="CR10" s="1078">
        <v>9</v>
      </c>
      <c r="CS10" s="1079"/>
      <c r="CT10" s="1079"/>
      <c r="CU10" s="1079"/>
      <c r="CV10" s="1080"/>
      <c r="CW10" s="1078" t="s">
        <v>586</v>
      </c>
      <c r="CX10" s="1079"/>
      <c r="CY10" s="1079"/>
      <c r="CZ10" s="1079"/>
      <c r="DA10" s="1080"/>
      <c r="DB10" s="1078" t="s">
        <v>586</v>
      </c>
      <c r="DC10" s="1079"/>
      <c r="DD10" s="1079"/>
      <c r="DE10" s="1079"/>
      <c r="DF10" s="1080"/>
      <c r="DG10" s="1078">
        <v>4280</v>
      </c>
      <c r="DH10" s="1079"/>
      <c r="DI10" s="1079"/>
      <c r="DJ10" s="1079"/>
      <c r="DK10" s="1080"/>
      <c r="DL10" s="1078" t="s">
        <v>586</v>
      </c>
      <c r="DM10" s="1079"/>
      <c r="DN10" s="1079"/>
      <c r="DO10" s="1079"/>
      <c r="DP10" s="1080"/>
      <c r="DQ10" s="1078">
        <v>3663</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t="s">
        <v>601</v>
      </c>
      <c r="BT11" s="1104"/>
      <c r="BU11" s="1104"/>
      <c r="BV11" s="1104"/>
      <c r="BW11" s="1104"/>
      <c r="BX11" s="1104"/>
      <c r="BY11" s="1104"/>
      <c r="BZ11" s="1104"/>
      <c r="CA11" s="1104"/>
      <c r="CB11" s="1104"/>
      <c r="CC11" s="1104"/>
      <c r="CD11" s="1104"/>
      <c r="CE11" s="1104"/>
      <c r="CF11" s="1104"/>
      <c r="CG11" s="1105"/>
      <c r="CH11" s="1078">
        <v>-29</v>
      </c>
      <c r="CI11" s="1079"/>
      <c r="CJ11" s="1079"/>
      <c r="CK11" s="1079"/>
      <c r="CL11" s="1080"/>
      <c r="CM11" s="1078">
        <v>43</v>
      </c>
      <c r="CN11" s="1079"/>
      <c r="CO11" s="1079"/>
      <c r="CP11" s="1079"/>
      <c r="CQ11" s="1080"/>
      <c r="CR11" s="1078">
        <v>9</v>
      </c>
      <c r="CS11" s="1079"/>
      <c r="CT11" s="1079"/>
      <c r="CU11" s="1079"/>
      <c r="CV11" s="1080"/>
      <c r="CW11" s="1078" t="s">
        <v>602</v>
      </c>
      <c r="CX11" s="1079"/>
      <c r="CY11" s="1079"/>
      <c r="CZ11" s="1079"/>
      <c r="DA11" s="1080"/>
      <c r="DB11" s="1078" t="s">
        <v>586</v>
      </c>
      <c r="DC11" s="1079"/>
      <c r="DD11" s="1079"/>
      <c r="DE11" s="1079"/>
      <c r="DF11" s="1080"/>
      <c r="DG11" s="1078" t="s">
        <v>586</v>
      </c>
      <c r="DH11" s="1079"/>
      <c r="DI11" s="1079"/>
      <c r="DJ11" s="1079"/>
      <c r="DK11" s="1080"/>
      <c r="DL11" s="1078" t="s">
        <v>586</v>
      </c>
      <c r="DM11" s="1079"/>
      <c r="DN11" s="1079"/>
      <c r="DO11" s="1079"/>
      <c r="DP11" s="1080"/>
      <c r="DQ11" s="1078" t="s">
        <v>586</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6">
        <v>65755</v>
      </c>
      <c r="R23" s="1157"/>
      <c r="S23" s="1157"/>
      <c r="T23" s="1157"/>
      <c r="U23" s="1157"/>
      <c r="V23" s="1157">
        <v>62705</v>
      </c>
      <c r="W23" s="1157"/>
      <c r="X23" s="1157"/>
      <c r="Y23" s="1157"/>
      <c r="Z23" s="1157"/>
      <c r="AA23" s="1157">
        <v>3050</v>
      </c>
      <c r="AB23" s="1157"/>
      <c r="AC23" s="1157"/>
      <c r="AD23" s="1157"/>
      <c r="AE23" s="1158"/>
      <c r="AF23" s="1159">
        <v>2870</v>
      </c>
      <c r="AG23" s="1157"/>
      <c r="AH23" s="1157"/>
      <c r="AI23" s="1157"/>
      <c r="AJ23" s="1160"/>
      <c r="AK23" s="1161"/>
      <c r="AL23" s="1162"/>
      <c r="AM23" s="1162"/>
      <c r="AN23" s="1162"/>
      <c r="AO23" s="1162"/>
      <c r="AP23" s="1157">
        <v>42979</v>
      </c>
      <c r="AQ23" s="1157"/>
      <c r="AR23" s="1157"/>
      <c r="AS23" s="1157"/>
      <c r="AT23" s="1157"/>
      <c r="AU23" s="1163"/>
      <c r="AV23" s="1163"/>
      <c r="AW23" s="1163"/>
      <c r="AX23" s="1163"/>
      <c r="AY23" s="1164"/>
      <c r="AZ23" s="1153" t="s">
        <v>386</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2" t="s">
        <v>387</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1" t="s">
        <v>388</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7" t="s">
        <v>392</v>
      </c>
      <c r="AG26" s="1097"/>
      <c r="AH26" s="1097"/>
      <c r="AI26" s="1097"/>
      <c r="AJ26" s="1148"/>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397</v>
      </c>
      <c r="C28" s="1139"/>
      <c r="D28" s="1139"/>
      <c r="E28" s="1139"/>
      <c r="F28" s="1139"/>
      <c r="G28" s="1139"/>
      <c r="H28" s="1139"/>
      <c r="I28" s="1139"/>
      <c r="J28" s="1139"/>
      <c r="K28" s="1139"/>
      <c r="L28" s="1139"/>
      <c r="M28" s="1139"/>
      <c r="N28" s="1139"/>
      <c r="O28" s="1139"/>
      <c r="P28" s="1140"/>
      <c r="Q28" s="1141">
        <v>16871</v>
      </c>
      <c r="R28" s="1142"/>
      <c r="S28" s="1142"/>
      <c r="T28" s="1142"/>
      <c r="U28" s="1142"/>
      <c r="V28" s="1142">
        <v>15839</v>
      </c>
      <c r="W28" s="1142"/>
      <c r="X28" s="1142"/>
      <c r="Y28" s="1142"/>
      <c r="Z28" s="1142"/>
      <c r="AA28" s="1142">
        <v>1031</v>
      </c>
      <c r="AB28" s="1142"/>
      <c r="AC28" s="1142"/>
      <c r="AD28" s="1142"/>
      <c r="AE28" s="1143"/>
      <c r="AF28" s="1144">
        <v>1031</v>
      </c>
      <c r="AG28" s="1142"/>
      <c r="AH28" s="1142"/>
      <c r="AI28" s="1142"/>
      <c r="AJ28" s="1145"/>
      <c r="AK28" s="1146">
        <v>1193</v>
      </c>
      <c r="AL28" s="1135"/>
      <c r="AM28" s="1135"/>
      <c r="AN28" s="1135"/>
      <c r="AO28" s="1135"/>
      <c r="AP28" s="1135" t="s">
        <v>588</v>
      </c>
      <c r="AQ28" s="1135"/>
      <c r="AR28" s="1135"/>
      <c r="AS28" s="1135"/>
      <c r="AT28" s="1135"/>
      <c r="AU28" s="1135" t="s">
        <v>588</v>
      </c>
      <c r="AV28" s="1135"/>
      <c r="AW28" s="1135"/>
      <c r="AX28" s="1135"/>
      <c r="AY28" s="1135"/>
      <c r="AZ28" s="1135" t="s">
        <v>588</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2305</v>
      </c>
      <c r="R29" s="1133"/>
      <c r="S29" s="1133"/>
      <c r="T29" s="1133"/>
      <c r="U29" s="1133"/>
      <c r="V29" s="1133">
        <v>2294</v>
      </c>
      <c r="W29" s="1133"/>
      <c r="X29" s="1133"/>
      <c r="Y29" s="1133"/>
      <c r="Z29" s="1133"/>
      <c r="AA29" s="1133">
        <v>11</v>
      </c>
      <c r="AB29" s="1133"/>
      <c r="AC29" s="1133"/>
      <c r="AD29" s="1133"/>
      <c r="AE29" s="1134"/>
      <c r="AF29" s="1108">
        <v>11</v>
      </c>
      <c r="AG29" s="1109"/>
      <c r="AH29" s="1109"/>
      <c r="AI29" s="1109"/>
      <c r="AJ29" s="1110"/>
      <c r="AK29" s="1069">
        <v>430</v>
      </c>
      <c r="AL29" s="1060"/>
      <c r="AM29" s="1060"/>
      <c r="AN29" s="1060"/>
      <c r="AO29" s="1060"/>
      <c r="AP29" s="1060" t="s">
        <v>588</v>
      </c>
      <c r="AQ29" s="1060"/>
      <c r="AR29" s="1060"/>
      <c r="AS29" s="1060"/>
      <c r="AT29" s="1060"/>
      <c r="AU29" s="1060" t="s">
        <v>588</v>
      </c>
      <c r="AV29" s="1060"/>
      <c r="AW29" s="1060"/>
      <c r="AX29" s="1060"/>
      <c r="AY29" s="1060"/>
      <c r="AZ29" s="1060" t="s">
        <v>588</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122</v>
      </c>
      <c r="R30" s="1133"/>
      <c r="S30" s="1133"/>
      <c r="T30" s="1133"/>
      <c r="U30" s="1133"/>
      <c r="V30" s="1133">
        <v>110</v>
      </c>
      <c r="W30" s="1133"/>
      <c r="X30" s="1133"/>
      <c r="Y30" s="1133"/>
      <c r="Z30" s="1133"/>
      <c r="AA30" s="1133">
        <v>11</v>
      </c>
      <c r="AB30" s="1133"/>
      <c r="AC30" s="1133"/>
      <c r="AD30" s="1133"/>
      <c r="AE30" s="1134"/>
      <c r="AF30" s="1108">
        <v>11</v>
      </c>
      <c r="AG30" s="1109"/>
      <c r="AH30" s="1109"/>
      <c r="AI30" s="1109"/>
      <c r="AJ30" s="1110"/>
      <c r="AK30" s="1069">
        <v>24</v>
      </c>
      <c r="AL30" s="1060"/>
      <c r="AM30" s="1060"/>
      <c r="AN30" s="1060"/>
      <c r="AO30" s="1060"/>
      <c r="AP30" s="1060">
        <v>129</v>
      </c>
      <c r="AQ30" s="1060"/>
      <c r="AR30" s="1060"/>
      <c r="AS30" s="1060"/>
      <c r="AT30" s="1060"/>
      <c r="AU30" s="1060" t="s">
        <v>588</v>
      </c>
      <c r="AV30" s="1060"/>
      <c r="AW30" s="1060"/>
      <c r="AX30" s="1060"/>
      <c r="AY30" s="1060"/>
      <c r="AZ30" s="1060" t="s">
        <v>588</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3400</v>
      </c>
      <c r="R31" s="1133"/>
      <c r="S31" s="1133"/>
      <c r="T31" s="1133"/>
      <c r="U31" s="1133"/>
      <c r="V31" s="1133">
        <v>2841</v>
      </c>
      <c r="W31" s="1133"/>
      <c r="X31" s="1133"/>
      <c r="Y31" s="1133"/>
      <c r="Z31" s="1133"/>
      <c r="AA31" s="1133">
        <v>559</v>
      </c>
      <c r="AB31" s="1133"/>
      <c r="AC31" s="1133"/>
      <c r="AD31" s="1133"/>
      <c r="AE31" s="1134"/>
      <c r="AF31" s="1108">
        <v>2704</v>
      </c>
      <c r="AG31" s="1109"/>
      <c r="AH31" s="1109"/>
      <c r="AI31" s="1109"/>
      <c r="AJ31" s="1110"/>
      <c r="AK31" s="1069">
        <v>32</v>
      </c>
      <c r="AL31" s="1060"/>
      <c r="AM31" s="1060"/>
      <c r="AN31" s="1060"/>
      <c r="AO31" s="1060"/>
      <c r="AP31" s="1060">
        <v>2479</v>
      </c>
      <c r="AQ31" s="1060"/>
      <c r="AR31" s="1060"/>
      <c r="AS31" s="1060"/>
      <c r="AT31" s="1060"/>
      <c r="AU31" s="1060">
        <v>17</v>
      </c>
      <c r="AV31" s="1060"/>
      <c r="AW31" s="1060"/>
      <c r="AX31" s="1060"/>
      <c r="AY31" s="1060"/>
      <c r="AZ31" s="1060" t="s">
        <v>589</v>
      </c>
      <c r="BA31" s="1060"/>
      <c r="BB31" s="1060"/>
      <c r="BC31" s="1060"/>
      <c r="BD31" s="1060"/>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14699</v>
      </c>
      <c r="R32" s="1133"/>
      <c r="S32" s="1133"/>
      <c r="T32" s="1133"/>
      <c r="U32" s="1133"/>
      <c r="V32" s="1133">
        <v>15248</v>
      </c>
      <c r="W32" s="1133"/>
      <c r="X32" s="1133"/>
      <c r="Y32" s="1133"/>
      <c r="Z32" s="1133"/>
      <c r="AA32" s="1133">
        <v>-548</v>
      </c>
      <c r="AB32" s="1133"/>
      <c r="AC32" s="1133"/>
      <c r="AD32" s="1133"/>
      <c r="AE32" s="1134"/>
      <c r="AF32" s="1108">
        <v>3777</v>
      </c>
      <c r="AG32" s="1109"/>
      <c r="AH32" s="1109"/>
      <c r="AI32" s="1109"/>
      <c r="AJ32" s="1110"/>
      <c r="AK32" s="1069">
        <v>1277</v>
      </c>
      <c r="AL32" s="1060"/>
      <c r="AM32" s="1060"/>
      <c r="AN32" s="1060"/>
      <c r="AO32" s="1060"/>
      <c r="AP32" s="1060">
        <v>13117</v>
      </c>
      <c r="AQ32" s="1060"/>
      <c r="AR32" s="1060"/>
      <c r="AS32" s="1060"/>
      <c r="AT32" s="1060"/>
      <c r="AU32" s="1060">
        <v>6965</v>
      </c>
      <c r="AV32" s="1060"/>
      <c r="AW32" s="1060"/>
      <c r="AX32" s="1060"/>
      <c r="AY32" s="1060"/>
      <c r="AZ32" s="1060" t="s">
        <v>588</v>
      </c>
      <c r="BA32" s="1060"/>
      <c r="BB32" s="1060"/>
      <c r="BC32" s="1060"/>
      <c r="BD32" s="1060"/>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4745</v>
      </c>
      <c r="R33" s="1133"/>
      <c r="S33" s="1133"/>
      <c r="T33" s="1133"/>
      <c r="U33" s="1133"/>
      <c r="V33" s="1133">
        <v>4025</v>
      </c>
      <c r="W33" s="1133"/>
      <c r="X33" s="1133"/>
      <c r="Y33" s="1133"/>
      <c r="Z33" s="1133"/>
      <c r="AA33" s="1133">
        <v>720</v>
      </c>
      <c r="AB33" s="1133"/>
      <c r="AC33" s="1133"/>
      <c r="AD33" s="1133"/>
      <c r="AE33" s="1134"/>
      <c r="AF33" s="1108">
        <v>717</v>
      </c>
      <c r="AG33" s="1109"/>
      <c r="AH33" s="1109"/>
      <c r="AI33" s="1109"/>
      <c r="AJ33" s="1110"/>
      <c r="AK33" s="1069">
        <v>984</v>
      </c>
      <c r="AL33" s="1060"/>
      <c r="AM33" s="1060"/>
      <c r="AN33" s="1060"/>
      <c r="AO33" s="1060"/>
      <c r="AP33" s="1060">
        <v>22557</v>
      </c>
      <c r="AQ33" s="1060"/>
      <c r="AR33" s="1060"/>
      <c r="AS33" s="1060"/>
      <c r="AT33" s="1060"/>
      <c r="AU33" s="1060">
        <v>10828</v>
      </c>
      <c r="AV33" s="1060"/>
      <c r="AW33" s="1060"/>
      <c r="AX33" s="1060"/>
      <c r="AY33" s="1060"/>
      <c r="AZ33" s="1060" t="s">
        <v>588</v>
      </c>
      <c r="BA33" s="1060"/>
      <c r="BB33" s="1060"/>
      <c r="BC33" s="1060"/>
      <c r="BD33" s="1060"/>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406</v>
      </c>
      <c r="C34" s="1127"/>
      <c r="D34" s="1127"/>
      <c r="E34" s="1127"/>
      <c r="F34" s="1127"/>
      <c r="G34" s="1127"/>
      <c r="H34" s="1127"/>
      <c r="I34" s="1127"/>
      <c r="J34" s="1127"/>
      <c r="K34" s="1127"/>
      <c r="L34" s="1127"/>
      <c r="M34" s="1127"/>
      <c r="N34" s="1127"/>
      <c r="O34" s="1127"/>
      <c r="P34" s="1128"/>
      <c r="Q34" s="1132">
        <v>105</v>
      </c>
      <c r="R34" s="1133"/>
      <c r="S34" s="1133"/>
      <c r="T34" s="1133"/>
      <c r="U34" s="1133"/>
      <c r="V34" s="1133">
        <v>88</v>
      </c>
      <c r="W34" s="1133"/>
      <c r="X34" s="1133"/>
      <c r="Y34" s="1133"/>
      <c r="Z34" s="1133"/>
      <c r="AA34" s="1133">
        <v>17</v>
      </c>
      <c r="AB34" s="1133"/>
      <c r="AC34" s="1133"/>
      <c r="AD34" s="1133"/>
      <c r="AE34" s="1134"/>
      <c r="AF34" s="1108">
        <v>17</v>
      </c>
      <c r="AG34" s="1109"/>
      <c r="AH34" s="1109"/>
      <c r="AI34" s="1109"/>
      <c r="AJ34" s="1110"/>
      <c r="AK34" s="1069">
        <v>64</v>
      </c>
      <c r="AL34" s="1060"/>
      <c r="AM34" s="1060"/>
      <c r="AN34" s="1060"/>
      <c r="AO34" s="1060"/>
      <c r="AP34" s="1060">
        <v>366</v>
      </c>
      <c r="AQ34" s="1060"/>
      <c r="AR34" s="1060"/>
      <c r="AS34" s="1060"/>
      <c r="AT34" s="1060"/>
      <c r="AU34" s="1060">
        <v>366</v>
      </c>
      <c r="AV34" s="1060"/>
      <c r="AW34" s="1060"/>
      <c r="AX34" s="1060"/>
      <c r="AY34" s="1060"/>
      <c r="AZ34" s="1060" t="s">
        <v>588</v>
      </c>
      <c r="BA34" s="1060"/>
      <c r="BB34" s="1060"/>
      <c r="BC34" s="1060"/>
      <c r="BD34" s="1060"/>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408</v>
      </c>
      <c r="C35" s="1127"/>
      <c r="D35" s="1127"/>
      <c r="E35" s="1127"/>
      <c r="F35" s="1127"/>
      <c r="G35" s="1127"/>
      <c r="H35" s="1127"/>
      <c r="I35" s="1127"/>
      <c r="J35" s="1127"/>
      <c r="K35" s="1127"/>
      <c r="L35" s="1127"/>
      <c r="M35" s="1127"/>
      <c r="N35" s="1127"/>
      <c r="O35" s="1127"/>
      <c r="P35" s="1128"/>
      <c r="Q35" s="1132">
        <v>609</v>
      </c>
      <c r="R35" s="1133"/>
      <c r="S35" s="1133"/>
      <c r="T35" s="1133"/>
      <c r="U35" s="1133"/>
      <c r="V35" s="1133">
        <v>406</v>
      </c>
      <c r="W35" s="1133"/>
      <c r="X35" s="1133"/>
      <c r="Y35" s="1133"/>
      <c r="Z35" s="1133"/>
      <c r="AA35" s="1133">
        <v>202</v>
      </c>
      <c r="AB35" s="1133"/>
      <c r="AC35" s="1133"/>
      <c r="AD35" s="1133"/>
      <c r="AE35" s="1134"/>
      <c r="AF35" s="1108">
        <v>240</v>
      </c>
      <c r="AG35" s="1109"/>
      <c r="AH35" s="1109"/>
      <c r="AI35" s="1109"/>
      <c r="AJ35" s="1110"/>
      <c r="AK35" s="1069" t="s">
        <v>587</v>
      </c>
      <c r="AL35" s="1060"/>
      <c r="AM35" s="1060"/>
      <c r="AN35" s="1060"/>
      <c r="AO35" s="1060"/>
      <c r="AP35" s="1060" t="s">
        <v>588</v>
      </c>
      <c r="AQ35" s="1060"/>
      <c r="AR35" s="1060"/>
      <c r="AS35" s="1060"/>
      <c r="AT35" s="1060"/>
      <c r="AU35" s="1060" t="s">
        <v>588</v>
      </c>
      <c r="AV35" s="1060"/>
      <c r="AW35" s="1060"/>
      <c r="AX35" s="1060"/>
      <c r="AY35" s="1060"/>
      <c r="AZ35" s="1060" t="s">
        <v>588</v>
      </c>
      <c r="BA35" s="1060"/>
      <c r="BB35" s="1060"/>
      <c r="BC35" s="1060"/>
      <c r="BD35" s="1060"/>
      <c r="BE35" s="1121" t="s">
        <v>409</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410</v>
      </c>
      <c r="C36" s="1127"/>
      <c r="D36" s="1127"/>
      <c r="E36" s="1127"/>
      <c r="F36" s="1127"/>
      <c r="G36" s="1127"/>
      <c r="H36" s="1127"/>
      <c r="I36" s="1127"/>
      <c r="J36" s="1127"/>
      <c r="K36" s="1127"/>
      <c r="L36" s="1127"/>
      <c r="M36" s="1127"/>
      <c r="N36" s="1127"/>
      <c r="O36" s="1127"/>
      <c r="P36" s="1128"/>
      <c r="Q36" s="1132">
        <v>358</v>
      </c>
      <c r="R36" s="1133"/>
      <c r="S36" s="1133"/>
      <c r="T36" s="1133"/>
      <c r="U36" s="1133"/>
      <c r="V36" s="1133">
        <v>143</v>
      </c>
      <c r="W36" s="1133"/>
      <c r="X36" s="1133"/>
      <c r="Y36" s="1133"/>
      <c r="Z36" s="1133"/>
      <c r="AA36" s="1133">
        <v>215</v>
      </c>
      <c r="AB36" s="1133"/>
      <c r="AC36" s="1133"/>
      <c r="AD36" s="1133"/>
      <c r="AE36" s="1134"/>
      <c r="AF36" s="1108">
        <v>215</v>
      </c>
      <c r="AG36" s="1109"/>
      <c r="AH36" s="1109"/>
      <c r="AI36" s="1109"/>
      <c r="AJ36" s="1110"/>
      <c r="AK36" s="1069">
        <v>322</v>
      </c>
      <c r="AL36" s="1060"/>
      <c r="AM36" s="1060"/>
      <c r="AN36" s="1060"/>
      <c r="AO36" s="1060"/>
      <c r="AP36" s="1060" t="s">
        <v>588</v>
      </c>
      <c r="AQ36" s="1060"/>
      <c r="AR36" s="1060"/>
      <c r="AS36" s="1060"/>
      <c r="AT36" s="1060"/>
      <c r="AU36" s="1060" t="s">
        <v>588</v>
      </c>
      <c r="AV36" s="1060"/>
      <c r="AW36" s="1060"/>
      <c r="AX36" s="1060"/>
      <c r="AY36" s="1060"/>
      <c r="AZ36" s="1060" t="s">
        <v>588</v>
      </c>
      <c r="BA36" s="1060"/>
      <c r="BB36" s="1060"/>
      <c r="BC36" s="1060"/>
      <c r="BD36" s="1060"/>
      <c r="BE36" s="1121" t="s">
        <v>411</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8723</v>
      </c>
      <c r="AG63" s="1048"/>
      <c r="AH63" s="1048"/>
      <c r="AI63" s="1048"/>
      <c r="AJ63" s="1119"/>
      <c r="AK63" s="1120"/>
      <c r="AL63" s="1052"/>
      <c r="AM63" s="1052"/>
      <c r="AN63" s="1052"/>
      <c r="AO63" s="1052"/>
      <c r="AP63" s="1048">
        <v>38649</v>
      </c>
      <c r="AQ63" s="1048"/>
      <c r="AR63" s="1048"/>
      <c r="AS63" s="1048"/>
      <c r="AT63" s="1048"/>
      <c r="AU63" s="1048">
        <v>18177</v>
      </c>
      <c r="AV63" s="1048"/>
      <c r="AW63" s="1048"/>
      <c r="AX63" s="1048"/>
      <c r="AY63" s="1048"/>
      <c r="AZ63" s="1114"/>
      <c r="BA63" s="1114"/>
      <c r="BB63" s="1114"/>
      <c r="BC63" s="1114"/>
      <c r="BD63" s="1114"/>
      <c r="BE63" s="1049"/>
      <c r="BF63" s="1049"/>
      <c r="BG63" s="1049"/>
      <c r="BH63" s="1049"/>
      <c r="BI63" s="1050"/>
      <c r="BJ63" s="1115" t="s">
        <v>386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590</v>
      </c>
      <c r="C68" s="1075"/>
      <c r="D68" s="1075"/>
      <c r="E68" s="1075"/>
      <c r="F68" s="1075"/>
      <c r="G68" s="1075"/>
      <c r="H68" s="1075"/>
      <c r="I68" s="1075"/>
      <c r="J68" s="1075"/>
      <c r="K68" s="1075"/>
      <c r="L68" s="1075"/>
      <c r="M68" s="1075"/>
      <c r="N68" s="1075"/>
      <c r="O68" s="1075"/>
      <c r="P68" s="1076"/>
      <c r="Q68" s="1077">
        <v>2074</v>
      </c>
      <c r="R68" s="1071"/>
      <c r="S68" s="1071"/>
      <c r="T68" s="1071"/>
      <c r="U68" s="1071"/>
      <c r="V68" s="1071">
        <v>1850</v>
      </c>
      <c r="W68" s="1071"/>
      <c r="X68" s="1071"/>
      <c r="Y68" s="1071"/>
      <c r="Z68" s="1071"/>
      <c r="AA68" s="1071">
        <v>224</v>
      </c>
      <c r="AB68" s="1071"/>
      <c r="AC68" s="1071"/>
      <c r="AD68" s="1071"/>
      <c r="AE68" s="1071"/>
      <c r="AF68" s="1071">
        <v>224</v>
      </c>
      <c r="AG68" s="1071"/>
      <c r="AH68" s="1071"/>
      <c r="AI68" s="1071"/>
      <c r="AJ68" s="1071"/>
      <c r="AK68" s="1071" t="s">
        <v>594</v>
      </c>
      <c r="AL68" s="1071"/>
      <c r="AM68" s="1071"/>
      <c r="AN68" s="1071"/>
      <c r="AO68" s="1071"/>
      <c r="AP68" s="1071" t="s">
        <v>588</v>
      </c>
      <c r="AQ68" s="1071"/>
      <c r="AR68" s="1071"/>
      <c r="AS68" s="1071"/>
      <c r="AT68" s="1071"/>
      <c r="AU68" s="1071" t="s">
        <v>588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591</v>
      </c>
      <c r="C69" s="1064"/>
      <c r="D69" s="1064"/>
      <c r="E69" s="1064"/>
      <c r="F69" s="1064"/>
      <c r="G69" s="1064"/>
      <c r="H69" s="1064"/>
      <c r="I69" s="1064"/>
      <c r="J69" s="1064"/>
      <c r="K69" s="1064"/>
      <c r="L69" s="1064"/>
      <c r="M69" s="1064"/>
      <c r="N69" s="1064"/>
      <c r="O69" s="1064"/>
      <c r="P69" s="1065"/>
      <c r="Q69" s="1066">
        <v>848493</v>
      </c>
      <c r="R69" s="1060"/>
      <c r="S69" s="1060"/>
      <c r="T69" s="1060"/>
      <c r="U69" s="1060"/>
      <c r="V69" s="1060">
        <v>821243</v>
      </c>
      <c r="W69" s="1060"/>
      <c r="X69" s="1060"/>
      <c r="Y69" s="1060"/>
      <c r="Z69" s="1060"/>
      <c r="AA69" s="1060">
        <v>27250</v>
      </c>
      <c r="AB69" s="1060"/>
      <c r="AC69" s="1060"/>
      <c r="AD69" s="1060"/>
      <c r="AE69" s="1060"/>
      <c r="AF69" s="1060">
        <v>27250</v>
      </c>
      <c r="AG69" s="1060"/>
      <c r="AH69" s="1060"/>
      <c r="AI69" s="1060"/>
      <c r="AJ69" s="1060"/>
      <c r="AK69" s="1060">
        <v>2</v>
      </c>
      <c r="AL69" s="1060"/>
      <c r="AM69" s="1060"/>
      <c r="AN69" s="1060"/>
      <c r="AO69" s="1060"/>
      <c r="AP69" s="1060" t="s">
        <v>595</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592</v>
      </c>
      <c r="C70" s="1064"/>
      <c r="D70" s="1064"/>
      <c r="E70" s="1064"/>
      <c r="F70" s="1064"/>
      <c r="G70" s="1064"/>
      <c r="H70" s="1064"/>
      <c r="I70" s="1064"/>
      <c r="J70" s="1064"/>
      <c r="K70" s="1064"/>
      <c r="L70" s="1064"/>
      <c r="M70" s="1064"/>
      <c r="N70" s="1064"/>
      <c r="O70" s="1064"/>
      <c r="P70" s="1065"/>
      <c r="Q70" s="1066">
        <v>7896</v>
      </c>
      <c r="R70" s="1060"/>
      <c r="S70" s="1060"/>
      <c r="T70" s="1060"/>
      <c r="U70" s="1060"/>
      <c r="V70" s="1060">
        <v>7658</v>
      </c>
      <c r="W70" s="1060"/>
      <c r="X70" s="1060"/>
      <c r="Y70" s="1060"/>
      <c r="Z70" s="1060"/>
      <c r="AA70" s="1060">
        <v>238</v>
      </c>
      <c r="AB70" s="1060"/>
      <c r="AC70" s="1060"/>
      <c r="AD70" s="1060"/>
      <c r="AE70" s="1060"/>
      <c r="AF70" s="1060">
        <v>238</v>
      </c>
      <c r="AG70" s="1060"/>
      <c r="AH70" s="1060"/>
      <c r="AI70" s="1060"/>
      <c r="AJ70" s="1060"/>
      <c r="AK70" s="1060" t="s">
        <v>595</v>
      </c>
      <c r="AL70" s="1060"/>
      <c r="AM70" s="1060"/>
      <c r="AN70" s="1060"/>
      <c r="AO70" s="1060"/>
      <c r="AP70" s="1060" t="s">
        <v>595</v>
      </c>
      <c r="AQ70" s="1060"/>
      <c r="AR70" s="1060"/>
      <c r="AS70" s="1060"/>
      <c r="AT70" s="1060"/>
      <c r="AU70" s="1060" t="s">
        <v>588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593</v>
      </c>
      <c r="C71" s="1064"/>
      <c r="D71" s="1064"/>
      <c r="E71" s="1064"/>
      <c r="F71" s="1064"/>
      <c r="G71" s="1064"/>
      <c r="H71" s="1064"/>
      <c r="I71" s="1064"/>
      <c r="J71" s="1064"/>
      <c r="K71" s="1064"/>
      <c r="L71" s="1064"/>
      <c r="M71" s="1064"/>
      <c r="N71" s="1064"/>
      <c r="O71" s="1064"/>
      <c r="P71" s="1065"/>
      <c r="Q71" s="1066">
        <v>58309</v>
      </c>
      <c r="R71" s="1060"/>
      <c r="S71" s="1060"/>
      <c r="T71" s="1060"/>
      <c r="U71" s="1060"/>
      <c r="V71" s="1060">
        <v>56720</v>
      </c>
      <c r="W71" s="1060"/>
      <c r="X71" s="1060"/>
      <c r="Y71" s="1060"/>
      <c r="Z71" s="1060"/>
      <c r="AA71" s="1060">
        <v>1589</v>
      </c>
      <c r="AB71" s="1060"/>
      <c r="AC71" s="1060"/>
      <c r="AD71" s="1060"/>
      <c r="AE71" s="1060"/>
      <c r="AF71" s="1060">
        <v>1589</v>
      </c>
      <c r="AG71" s="1060"/>
      <c r="AH71" s="1060"/>
      <c r="AI71" s="1060"/>
      <c r="AJ71" s="1060"/>
      <c r="AK71" s="1060" t="s">
        <v>595</v>
      </c>
      <c r="AL71" s="1060"/>
      <c r="AM71" s="1060"/>
      <c r="AN71" s="1060"/>
      <c r="AO71" s="1060"/>
      <c r="AP71" s="1060" t="s">
        <v>595</v>
      </c>
      <c r="AQ71" s="1060"/>
      <c r="AR71" s="1060"/>
      <c r="AS71" s="1060"/>
      <c r="AT71" s="1060"/>
      <c r="AU71" s="1060" t="s">
        <v>588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29301</v>
      </c>
      <c r="AG88" s="1048"/>
      <c r="AH88" s="1048"/>
      <c r="AI88" s="1048"/>
      <c r="AJ88" s="1048"/>
      <c r="AK88" s="1052"/>
      <c r="AL88" s="1052"/>
      <c r="AM88" s="1052"/>
      <c r="AN88" s="1052"/>
      <c r="AO88" s="1052"/>
      <c r="AP88" s="1048" t="s">
        <v>588</v>
      </c>
      <c r="AQ88" s="1048"/>
      <c r="AR88" s="1048"/>
      <c r="AS88" s="1048"/>
      <c r="AT88" s="1048"/>
      <c r="AU88" s="1048" t="s">
        <v>588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278</v>
      </c>
      <c r="CS102" s="1040"/>
      <c r="CT102" s="1040"/>
      <c r="CU102" s="1040"/>
      <c r="CV102" s="1041"/>
      <c r="CW102" s="1039">
        <v>53</v>
      </c>
      <c r="CX102" s="1040"/>
      <c r="CY102" s="1040"/>
      <c r="CZ102" s="1040"/>
      <c r="DA102" s="1041"/>
      <c r="DB102" s="1039">
        <v>70</v>
      </c>
      <c r="DC102" s="1040"/>
      <c r="DD102" s="1040"/>
      <c r="DE102" s="1040"/>
      <c r="DF102" s="1041"/>
      <c r="DG102" s="1039">
        <v>4280</v>
      </c>
      <c r="DH102" s="1040"/>
      <c r="DI102" s="1040"/>
      <c r="DJ102" s="1040"/>
      <c r="DK102" s="1041"/>
      <c r="DL102" s="1039" t="s">
        <v>604</v>
      </c>
      <c r="DM102" s="1040"/>
      <c r="DN102" s="1040"/>
      <c r="DO102" s="1040"/>
      <c r="DP102" s="1041"/>
      <c r="DQ102" s="1039">
        <v>3663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301</v>
      </c>
      <c r="AG109" s="983"/>
      <c r="AH109" s="983"/>
      <c r="AI109" s="983"/>
      <c r="AJ109" s="984"/>
      <c r="AK109" s="985" t="s">
        <v>300</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301</v>
      </c>
      <c r="BW109" s="983"/>
      <c r="BX109" s="983"/>
      <c r="BY109" s="983"/>
      <c r="BZ109" s="984"/>
      <c r="CA109" s="985" t="s">
        <v>300</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301</v>
      </c>
      <c r="DM109" s="983"/>
      <c r="DN109" s="983"/>
      <c r="DO109" s="983"/>
      <c r="DP109" s="984"/>
      <c r="DQ109" s="985" t="s">
        <v>300</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5339684</v>
      </c>
      <c r="AB110" s="976"/>
      <c r="AC110" s="976"/>
      <c r="AD110" s="976"/>
      <c r="AE110" s="977"/>
      <c r="AF110" s="978">
        <v>5113856</v>
      </c>
      <c r="AG110" s="976"/>
      <c r="AH110" s="976"/>
      <c r="AI110" s="976"/>
      <c r="AJ110" s="977"/>
      <c r="AK110" s="978">
        <v>5117746</v>
      </c>
      <c r="AL110" s="976"/>
      <c r="AM110" s="976"/>
      <c r="AN110" s="976"/>
      <c r="AO110" s="977"/>
      <c r="AP110" s="979">
        <v>15.3</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47582800</v>
      </c>
      <c r="BR110" s="923"/>
      <c r="BS110" s="923"/>
      <c r="BT110" s="923"/>
      <c r="BU110" s="923"/>
      <c r="BV110" s="923">
        <v>44992406</v>
      </c>
      <c r="BW110" s="923"/>
      <c r="BX110" s="923"/>
      <c r="BY110" s="923"/>
      <c r="BZ110" s="923"/>
      <c r="CA110" s="923">
        <v>42979257</v>
      </c>
      <c r="CB110" s="923"/>
      <c r="CC110" s="923"/>
      <c r="CD110" s="923"/>
      <c r="CE110" s="923"/>
      <c r="CF110" s="947">
        <v>128.19999999999999</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913432</v>
      </c>
      <c r="DH110" s="923"/>
      <c r="DI110" s="923"/>
      <c r="DJ110" s="923"/>
      <c r="DK110" s="923"/>
      <c r="DL110" s="923">
        <v>811940</v>
      </c>
      <c r="DM110" s="923"/>
      <c r="DN110" s="923"/>
      <c r="DO110" s="923"/>
      <c r="DP110" s="923"/>
      <c r="DQ110" s="923">
        <v>710447</v>
      </c>
      <c r="DR110" s="923"/>
      <c r="DS110" s="923"/>
      <c r="DT110" s="923"/>
      <c r="DU110" s="923"/>
      <c r="DV110" s="924">
        <v>2.1</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440</v>
      </c>
      <c r="AB111" s="1004"/>
      <c r="AC111" s="1004"/>
      <c r="AD111" s="1004"/>
      <c r="AE111" s="1005"/>
      <c r="AF111" s="1006" t="s">
        <v>441</v>
      </c>
      <c r="AG111" s="1004"/>
      <c r="AH111" s="1004"/>
      <c r="AI111" s="1004"/>
      <c r="AJ111" s="1005"/>
      <c r="AK111" s="1006" t="s">
        <v>440</v>
      </c>
      <c r="AL111" s="1004"/>
      <c r="AM111" s="1004"/>
      <c r="AN111" s="1004"/>
      <c r="AO111" s="1005"/>
      <c r="AP111" s="1007" t="s">
        <v>440</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1693563</v>
      </c>
      <c r="BR111" s="895"/>
      <c r="BS111" s="895"/>
      <c r="BT111" s="895"/>
      <c r="BU111" s="895"/>
      <c r="BV111" s="895">
        <v>1567293</v>
      </c>
      <c r="BW111" s="895"/>
      <c r="BX111" s="895"/>
      <c r="BY111" s="895"/>
      <c r="BZ111" s="895"/>
      <c r="CA111" s="895">
        <v>1397191</v>
      </c>
      <c r="CB111" s="895"/>
      <c r="CC111" s="895"/>
      <c r="CD111" s="895"/>
      <c r="CE111" s="895"/>
      <c r="CF111" s="956">
        <v>4.2</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441</v>
      </c>
      <c r="DM111" s="895"/>
      <c r="DN111" s="895"/>
      <c r="DO111" s="895"/>
      <c r="DP111" s="895"/>
      <c r="DQ111" s="895" t="s">
        <v>441</v>
      </c>
      <c r="DR111" s="895"/>
      <c r="DS111" s="895"/>
      <c r="DT111" s="895"/>
      <c r="DU111" s="895"/>
      <c r="DV111" s="872" t="s">
        <v>441</v>
      </c>
      <c r="DW111" s="872"/>
      <c r="DX111" s="872"/>
      <c r="DY111" s="872"/>
      <c r="DZ111" s="873"/>
    </row>
    <row r="112" spans="1:131" s="246" customFormat="1" ht="26.25" customHeight="1" x14ac:dyDescent="0.15">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441</v>
      </c>
      <c r="AB112" s="858"/>
      <c r="AC112" s="858"/>
      <c r="AD112" s="858"/>
      <c r="AE112" s="859"/>
      <c r="AF112" s="860" t="s">
        <v>446</v>
      </c>
      <c r="AG112" s="858"/>
      <c r="AH112" s="858"/>
      <c r="AI112" s="858"/>
      <c r="AJ112" s="859"/>
      <c r="AK112" s="860" t="s">
        <v>441</v>
      </c>
      <c r="AL112" s="858"/>
      <c r="AM112" s="858"/>
      <c r="AN112" s="858"/>
      <c r="AO112" s="859"/>
      <c r="AP112" s="905" t="s">
        <v>441</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20254336</v>
      </c>
      <c r="BR112" s="895"/>
      <c r="BS112" s="895"/>
      <c r="BT112" s="895"/>
      <c r="BU112" s="895"/>
      <c r="BV112" s="895">
        <v>18867136</v>
      </c>
      <c r="BW112" s="895"/>
      <c r="BX112" s="895"/>
      <c r="BY112" s="895"/>
      <c r="BZ112" s="895"/>
      <c r="CA112" s="895">
        <v>18176587</v>
      </c>
      <c r="CB112" s="895"/>
      <c r="CC112" s="895"/>
      <c r="CD112" s="895"/>
      <c r="CE112" s="895"/>
      <c r="CF112" s="956">
        <v>54.2</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441</v>
      </c>
      <c r="DH112" s="895"/>
      <c r="DI112" s="895"/>
      <c r="DJ112" s="895"/>
      <c r="DK112" s="895"/>
      <c r="DL112" s="895" t="s">
        <v>449</v>
      </c>
      <c r="DM112" s="895"/>
      <c r="DN112" s="895"/>
      <c r="DO112" s="895"/>
      <c r="DP112" s="895"/>
      <c r="DQ112" s="895" t="s">
        <v>441</v>
      </c>
      <c r="DR112" s="895"/>
      <c r="DS112" s="895"/>
      <c r="DT112" s="895"/>
      <c r="DU112" s="895"/>
      <c r="DV112" s="872" t="s">
        <v>450</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1523419</v>
      </c>
      <c r="AB113" s="1004"/>
      <c r="AC113" s="1004"/>
      <c r="AD113" s="1004"/>
      <c r="AE113" s="1005"/>
      <c r="AF113" s="1006">
        <v>1362277</v>
      </c>
      <c r="AG113" s="1004"/>
      <c r="AH113" s="1004"/>
      <c r="AI113" s="1004"/>
      <c r="AJ113" s="1005"/>
      <c r="AK113" s="1006">
        <v>1098584</v>
      </c>
      <c r="AL113" s="1004"/>
      <c r="AM113" s="1004"/>
      <c r="AN113" s="1004"/>
      <c r="AO113" s="1005"/>
      <c r="AP113" s="1007">
        <v>3.3</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t="s">
        <v>441</v>
      </c>
      <c r="BR113" s="895"/>
      <c r="BS113" s="895"/>
      <c r="BT113" s="895"/>
      <c r="BU113" s="895"/>
      <c r="BV113" s="895" t="s">
        <v>441</v>
      </c>
      <c r="BW113" s="895"/>
      <c r="BX113" s="895"/>
      <c r="BY113" s="895"/>
      <c r="BZ113" s="895"/>
      <c r="CA113" s="895" t="s">
        <v>446</v>
      </c>
      <c r="CB113" s="895"/>
      <c r="CC113" s="895"/>
      <c r="CD113" s="895"/>
      <c r="CE113" s="895"/>
      <c r="CF113" s="956" t="s">
        <v>386</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660433</v>
      </c>
      <c r="DH113" s="858"/>
      <c r="DI113" s="858"/>
      <c r="DJ113" s="858"/>
      <c r="DK113" s="859"/>
      <c r="DL113" s="860">
        <v>640666</v>
      </c>
      <c r="DM113" s="858"/>
      <c r="DN113" s="858"/>
      <c r="DO113" s="858"/>
      <c r="DP113" s="859"/>
      <c r="DQ113" s="860">
        <v>595079</v>
      </c>
      <c r="DR113" s="858"/>
      <c r="DS113" s="858"/>
      <c r="DT113" s="858"/>
      <c r="DU113" s="859"/>
      <c r="DV113" s="905">
        <v>1.8</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455</v>
      </c>
      <c r="AB114" s="858"/>
      <c r="AC114" s="858"/>
      <c r="AD114" s="858"/>
      <c r="AE114" s="859"/>
      <c r="AF114" s="860" t="s">
        <v>456</v>
      </c>
      <c r="AG114" s="858"/>
      <c r="AH114" s="858"/>
      <c r="AI114" s="858"/>
      <c r="AJ114" s="859"/>
      <c r="AK114" s="860" t="s">
        <v>386</v>
      </c>
      <c r="AL114" s="858"/>
      <c r="AM114" s="858"/>
      <c r="AN114" s="858"/>
      <c r="AO114" s="859"/>
      <c r="AP114" s="905" t="s">
        <v>441</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8566948</v>
      </c>
      <c r="BR114" s="895"/>
      <c r="BS114" s="895"/>
      <c r="BT114" s="895"/>
      <c r="BU114" s="895"/>
      <c r="BV114" s="895">
        <v>8313994</v>
      </c>
      <c r="BW114" s="895"/>
      <c r="BX114" s="895"/>
      <c r="BY114" s="895"/>
      <c r="BZ114" s="895"/>
      <c r="CA114" s="895">
        <v>7796332</v>
      </c>
      <c r="CB114" s="895"/>
      <c r="CC114" s="895"/>
      <c r="CD114" s="895"/>
      <c r="CE114" s="895"/>
      <c r="CF114" s="956">
        <v>23.2</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459</v>
      </c>
      <c r="DH114" s="858"/>
      <c r="DI114" s="858"/>
      <c r="DJ114" s="858"/>
      <c r="DK114" s="859"/>
      <c r="DL114" s="860" t="s">
        <v>441</v>
      </c>
      <c r="DM114" s="858"/>
      <c r="DN114" s="858"/>
      <c r="DO114" s="858"/>
      <c r="DP114" s="859"/>
      <c r="DQ114" s="860" t="s">
        <v>449</v>
      </c>
      <c r="DR114" s="858"/>
      <c r="DS114" s="858"/>
      <c r="DT114" s="858"/>
      <c r="DU114" s="859"/>
      <c r="DV114" s="905" t="s">
        <v>386</v>
      </c>
      <c r="DW114" s="906"/>
      <c r="DX114" s="906"/>
      <c r="DY114" s="906"/>
      <c r="DZ114" s="907"/>
    </row>
    <row r="115" spans="1:130" s="246" customFormat="1" ht="26.25" customHeight="1" x14ac:dyDescent="0.15">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132072</v>
      </c>
      <c r="AB115" s="1004"/>
      <c r="AC115" s="1004"/>
      <c r="AD115" s="1004"/>
      <c r="AE115" s="1005"/>
      <c r="AF115" s="1006">
        <v>135126</v>
      </c>
      <c r="AG115" s="1004"/>
      <c r="AH115" s="1004"/>
      <c r="AI115" s="1004"/>
      <c r="AJ115" s="1005"/>
      <c r="AK115" s="1006">
        <v>175574</v>
      </c>
      <c r="AL115" s="1004"/>
      <c r="AM115" s="1004"/>
      <c r="AN115" s="1004"/>
      <c r="AO115" s="1005"/>
      <c r="AP115" s="1007">
        <v>0.5</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t="s">
        <v>441</v>
      </c>
      <c r="BR115" s="895"/>
      <c r="BS115" s="895"/>
      <c r="BT115" s="895"/>
      <c r="BU115" s="895"/>
      <c r="BV115" s="895">
        <v>3169226</v>
      </c>
      <c r="BW115" s="895"/>
      <c r="BX115" s="895"/>
      <c r="BY115" s="895"/>
      <c r="BZ115" s="895"/>
      <c r="CA115" s="895">
        <v>3662880</v>
      </c>
      <c r="CB115" s="895"/>
      <c r="CC115" s="895"/>
      <c r="CD115" s="895"/>
      <c r="CE115" s="895"/>
      <c r="CF115" s="956">
        <v>10.9</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446</v>
      </c>
      <c r="DH115" s="858"/>
      <c r="DI115" s="858"/>
      <c r="DJ115" s="858"/>
      <c r="DK115" s="859"/>
      <c r="DL115" s="860" t="s">
        <v>459</v>
      </c>
      <c r="DM115" s="858"/>
      <c r="DN115" s="858"/>
      <c r="DO115" s="858"/>
      <c r="DP115" s="859"/>
      <c r="DQ115" s="860" t="s">
        <v>456</v>
      </c>
      <c r="DR115" s="858"/>
      <c r="DS115" s="858"/>
      <c r="DT115" s="858"/>
      <c r="DU115" s="859"/>
      <c r="DV115" s="905" t="s">
        <v>455</v>
      </c>
      <c r="DW115" s="906"/>
      <c r="DX115" s="906"/>
      <c r="DY115" s="906"/>
      <c r="DZ115" s="907"/>
    </row>
    <row r="116" spans="1:130" s="246" customFormat="1" ht="26.25" customHeight="1" x14ac:dyDescent="0.15">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450</v>
      </c>
      <c r="AB116" s="858"/>
      <c r="AC116" s="858"/>
      <c r="AD116" s="858"/>
      <c r="AE116" s="859"/>
      <c r="AF116" s="860" t="s">
        <v>464</v>
      </c>
      <c r="AG116" s="858"/>
      <c r="AH116" s="858"/>
      <c r="AI116" s="858"/>
      <c r="AJ116" s="859"/>
      <c r="AK116" s="860" t="s">
        <v>446</v>
      </c>
      <c r="AL116" s="858"/>
      <c r="AM116" s="858"/>
      <c r="AN116" s="858"/>
      <c r="AO116" s="859"/>
      <c r="AP116" s="905" t="s">
        <v>386</v>
      </c>
      <c r="AQ116" s="906"/>
      <c r="AR116" s="906"/>
      <c r="AS116" s="906"/>
      <c r="AT116" s="907"/>
      <c r="AU116" s="1017"/>
      <c r="AV116" s="1018"/>
      <c r="AW116" s="1018"/>
      <c r="AX116" s="1018"/>
      <c r="AY116" s="1018"/>
      <c r="AZ116" s="944" t="s">
        <v>465</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441</v>
      </c>
      <c r="BW116" s="895"/>
      <c r="BX116" s="895"/>
      <c r="BY116" s="895"/>
      <c r="BZ116" s="895"/>
      <c r="CA116" s="895" t="s">
        <v>441</v>
      </c>
      <c r="CB116" s="895"/>
      <c r="CC116" s="895"/>
      <c r="CD116" s="895"/>
      <c r="CE116" s="895"/>
      <c r="CF116" s="956" t="s">
        <v>459</v>
      </c>
      <c r="CG116" s="957"/>
      <c r="CH116" s="957"/>
      <c r="CI116" s="957"/>
      <c r="CJ116" s="957"/>
      <c r="CK116" s="1012"/>
      <c r="CL116" s="899"/>
      <c r="CM116" s="902" t="s">
        <v>466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464</v>
      </c>
      <c r="DH116" s="858"/>
      <c r="DI116" s="858"/>
      <c r="DJ116" s="858"/>
      <c r="DK116" s="859"/>
      <c r="DL116" s="860" t="s">
        <v>450</v>
      </c>
      <c r="DM116" s="858"/>
      <c r="DN116" s="858"/>
      <c r="DO116" s="858"/>
      <c r="DP116" s="859"/>
      <c r="DQ116" s="860" t="s">
        <v>459</v>
      </c>
      <c r="DR116" s="858"/>
      <c r="DS116" s="858"/>
      <c r="DT116" s="858"/>
      <c r="DU116" s="859"/>
      <c r="DV116" s="905" t="s">
        <v>450</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467</v>
      </c>
      <c r="Z117" s="984"/>
      <c r="AA117" s="989">
        <v>6995175</v>
      </c>
      <c r="AB117" s="990"/>
      <c r="AC117" s="990"/>
      <c r="AD117" s="990"/>
      <c r="AE117" s="991"/>
      <c r="AF117" s="992">
        <v>6611259</v>
      </c>
      <c r="AG117" s="990"/>
      <c r="AH117" s="990"/>
      <c r="AI117" s="990"/>
      <c r="AJ117" s="991"/>
      <c r="AK117" s="992">
        <v>6391904</v>
      </c>
      <c r="AL117" s="990"/>
      <c r="AM117" s="990"/>
      <c r="AN117" s="990"/>
      <c r="AO117" s="991"/>
      <c r="AP117" s="993"/>
      <c r="AQ117" s="994"/>
      <c r="AR117" s="994"/>
      <c r="AS117" s="994"/>
      <c r="AT117" s="995"/>
      <c r="AU117" s="1017"/>
      <c r="AV117" s="1018"/>
      <c r="AW117" s="1018"/>
      <c r="AX117" s="1018"/>
      <c r="AY117" s="1018"/>
      <c r="AZ117" s="944" t="s">
        <v>468</v>
      </c>
      <c r="BA117" s="945"/>
      <c r="BB117" s="945"/>
      <c r="BC117" s="945"/>
      <c r="BD117" s="945"/>
      <c r="BE117" s="945"/>
      <c r="BF117" s="945"/>
      <c r="BG117" s="945"/>
      <c r="BH117" s="945"/>
      <c r="BI117" s="945"/>
      <c r="BJ117" s="945"/>
      <c r="BK117" s="945"/>
      <c r="BL117" s="945"/>
      <c r="BM117" s="945"/>
      <c r="BN117" s="945"/>
      <c r="BO117" s="945"/>
      <c r="BP117" s="946"/>
      <c r="BQ117" s="894" t="s">
        <v>450</v>
      </c>
      <c r="BR117" s="895"/>
      <c r="BS117" s="895"/>
      <c r="BT117" s="895"/>
      <c r="BU117" s="895"/>
      <c r="BV117" s="895" t="s">
        <v>456</v>
      </c>
      <c r="BW117" s="895"/>
      <c r="BX117" s="895"/>
      <c r="BY117" s="895"/>
      <c r="BZ117" s="895"/>
      <c r="CA117" s="895" t="s">
        <v>441</v>
      </c>
      <c r="CB117" s="895"/>
      <c r="CC117" s="895"/>
      <c r="CD117" s="895"/>
      <c r="CE117" s="895"/>
      <c r="CF117" s="956" t="s">
        <v>386</v>
      </c>
      <c r="CG117" s="957"/>
      <c r="CH117" s="957"/>
      <c r="CI117" s="957"/>
      <c r="CJ117" s="957"/>
      <c r="CK117" s="1012"/>
      <c r="CL117" s="899"/>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459</v>
      </c>
      <c r="DH117" s="858"/>
      <c r="DI117" s="858"/>
      <c r="DJ117" s="858"/>
      <c r="DK117" s="859"/>
      <c r="DL117" s="860" t="s">
        <v>464</v>
      </c>
      <c r="DM117" s="858"/>
      <c r="DN117" s="858"/>
      <c r="DO117" s="858"/>
      <c r="DP117" s="859"/>
      <c r="DQ117" s="860" t="s">
        <v>464</v>
      </c>
      <c r="DR117" s="858"/>
      <c r="DS117" s="858"/>
      <c r="DT117" s="858"/>
      <c r="DU117" s="859"/>
      <c r="DV117" s="905" t="s">
        <v>441</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301</v>
      </c>
      <c r="AG118" s="983"/>
      <c r="AH118" s="983"/>
      <c r="AI118" s="983"/>
      <c r="AJ118" s="984"/>
      <c r="AK118" s="985" t="s">
        <v>300</v>
      </c>
      <c r="AL118" s="983"/>
      <c r="AM118" s="983"/>
      <c r="AN118" s="983"/>
      <c r="AO118" s="984"/>
      <c r="AP118" s="986" t="s">
        <v>433</v>
      </c>
      <c r="AQ118" s="987"/>
      <c r="AR118" s="987"/>
      <c r="AS118" s="987"/>
      <c r="AT118" s="988"/>
      <c r="AU118" s="1017"/>
      <c r="AV118" s="1018"/>
      <c r="AW118" s="1018"/>
      <c r="AX118" s="1018"/>
      <c r="AY118" s="1018"/>
      <c r="AZ118" s="960" t="s">
        <v>470</v>
      </c>
      <c r="BA118" s="961"/>
      <c r="BB118" s="961"/>
      <c r="BC118" s="961"/>
      <c r="BD118" s="961"/>
      <c r="BE118" s="961"/>
      <c r="BF118" s="961"/>
      <c r="BG118" s="961"/>
      <c r="BH118" s="961"/>
      <c r="BI118" s="961"/>
      <c r="BJ118" s="961"/>
      <c r="BK118" s="961"/>
      <c r="BL118" s="961"/>
      <c r="BM118" s="961"/>
      <c r="BN118" s="961"/>
      <c r="BO118" s="961"/>
      <c r="BP118" s="962"/>
      <c r="BQ118" s="963" t="s">
        <v>386</v>
      </c>
      <c r="BR118" s="926"/>
      <c r="BS118" s="926"/>
      <c r="BT118" s="926"/>
      <c r="BU118" s="926"/>
      <c r="BV118" s="926" t="s">
        <v>455</v>
      </c>
      <c r="BW118" s="926"/>
      <c r="BX118" s="926"/>
      <c r="BY118" s="926"/>
      <c r="BZ118" s="926"/>
      <c r="CA118" s="926" t="s">
        <v>456</v>
      </c>
      <c r="CB118" s="926"/>
      <c r="CC118" s="926"/>
      <c r="CD118" s="926"/>
      <c r="CE118" s="926"/>
      <c r="CF118" s="956" t="s">
        <v>386</v>
      </c>
      <c r="CG118" s="957"/>
      <c r="CH118" s="957"/>
      <c r="CI118" s="957"/>
      <c r="CJ118" s="957"/>
      <c r="CK118" s="1012"/>
      <c r="CL118" s="899"/>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441</v>
      </c>
      <c r="DH118" s="858"/>
      <c r="DI118" s="858"/>
      <c r="DJ118" s="858"/>
      <c r="DK118" s="859"/>
      <c r="DL118" s="860" t="s">
        <v>386</v>
      </c>
      <c r="DM118" s="858"/>
      <c r="DN118" s="858"/>
      <c r="DO118" s="858"/>
      <c r="DP118" s="859"/>
      <c r="DQ118" s="860" t="s">
        <v>441</v>
      </c>
      <c r="DR118" s="858"/>
      <c r="DS118" s="858"/>
      <c r="DT118" s="858"/>
      <c r="DU118" s="859"/>
      <c r="DV118" s="905" t="s">
        <v>386</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106567</v>
      </c>
      <c r="AB119" s="976"/>
      <c r="AC119" s="976"/>
      <c r="AD119" s="976"/>
      <c r="AE119" s="977"/>
      <c r="AF119" s="978">
        <v>106567</v>
      </c>
      <c r="AG119" s="976"/>
      <c r="AH119" s="976"/>
      <c r="AI119" s="976"/>
      <c r="AJ119" s="977"/>
      <c r="AK119" s="978">
        <v>106567</v>
      </c>
      <c r="AL119" s="976"/>
      <c r="AM119" s="976"/>
      <c r="AN119" s="976"/>
      <c r="AO119" s="977"/>
      <c r="AP119" s="979">
        <v>0.3</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472</v>
      </c>
      <c r="BP119" s="959"/>
      <c r="BQ119" s="963">
        <v>78097647</v>
      </c>
      <c r="BR119" s="926"/>
      <c r="BS119" s="926"/>
      <c r="BT119" s="926"/>
      <c r="BU119" s="926"/>
      <c r="BV119" s="926">
        <v>76910055</v>
      </c>
      <c r="BW119" s="926"/>
      <c r="BX119" s="926"/>
      <c r="BY119" s="926"/>
      <c r="BZ119" s="926"/>
      <c r="CA119" s="926">
        <v>74012247</v>
      </c>
      <c r="CB119" s="926"/>
      <c r="CC119" s="926"/>
      <c r="CD119" s="926"/>
      <c r="CE119" s="926"/>
      <c r="CF119" s="824"/>
      <c r="CG119" s="825"/>
      <c r="CH119" s="825"/>
      <c r="CI119" s="825"/>
      <c r="CJ119" s="915"/>
      <c r="CK119" s="1013"/>
      <c r="CL119" s="901"/>
      <c r="CM119" s="919" t="s">
        <v>473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119698</v>
      </c>
      <c r="DH119" s="841"/>
      <c r="DI119" s="841"/>
      <c r="DJ119" s="841"/>
      <c r="DK119" s="842"/>
      <c r="DL119" s="843">
        <v>114687</v>
      </c>
      <c r="DM119" s="841"/>
      <c r="DN119" s="841"/>
      <c r="DO119" s="841"/>
      <c r="DP119" s="842"/>
      <c r="DQ119" s="843">
        <v>91665</v>
      </c>
      <c r="DR119" s="841"/>
      <c r="DS119" s="841"/>
      <c r="DT119" s="841"/>
      <c r="DU119" s="842"/>
      <c r="DV119" s="929">
        <v>0.3</v>
      </c>
      <c r="DW119" s="930"/>
      <c r="DX119" s="930"/>
      <c r="DY119" s="930"/>
      <c r="DZ119" s="931"/>
    </row>
    <row r="120" spans="1:130" s="246" customFormat="1" ht="26.25" customHeight="1" x14ac:dyDescent="0.15">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459</v>
      </c>
      <c r="AB120" s="858"/>
      <c r="AC120" s="858"/>
      <c r="AD120" s="858"/>
      <c r="AE120" s="859"/>
      <c r="AF120" s="860" t="s">
        <v>386</v>
      </c>
      <c r="AG120" s="858"/>
      <c r="AH120" s="858"/>
      <c r="AI120" s="858"/>
      <c r="AJ120" s="859"/>
      <c r="AK120" s="860" t="s">
        <v>450</v>
      </c>
      <c r="AL120" s="858"/>
      <c r="AM120" s="858"/>
      <c r="AN120" s="858"/>
      <c r="AO120" s="859"/>
      <c r="AP120" s="905" t="s">
        <v>441</v>
      </c>
      <c r="AQ120" s="906"/>
      <c r="AR120" s="906"/>
      <c r="AS120" s="906"/>
      <c r="AT120" s="907"/>
      <c r="AU120" s="964" t="s">
        <v>474</v>
      </c>
      <c r="AV120" s="965"/>
      <c r="AW120" s="965"/>
      <c r="AX120" s="965"/>
      <c r="AY120" s="966"/>
      <c r="AZ120" s="941" t="s">
        <v>475</v>
      </c>
      <c r="BA120" s="886"/>
      <c r="BB120" s="886"/>
      <c r="BC120" s="886"/>
      <c r="BD120" s="886"/>
      <c r="BE120" s="886"/>
      <c r="BF120" s="886"/>
      <c r="BG120" s="886"/>
      <c r="BH120" s="886"/>
      <c r="BI120" s="886"/>
      <c r="BJ120" s="886"/>
      <c r="BK120" s="886"/>
      <c r="BL120" s="886"/>
      <c r="BM120" s="886"/>
      <c r="BN120" s="886"/>
      <c r="BO120" s="886"/>
      <c r="BP120" s="887"/>
      <c r="BQ120" s="942">
        <v>17160514</v>
      </c>
      <c r="BR120" s="923"/>
      <c r="BS120" s="923"/>
      <c r="BT120" s="923"/>
      <c r="BU120" s="923"/>
      <c r="BV120" s="923">
        <v>18088945</v>
      </c>
      <c r="BW120" s="923"/>
      <c r="BX120" s="923"/>
      <c r="BY120" s="923"/>
      <c r="BZ120" s="923"/>
      <c r="CA120" s="923">
        <v>18913869</v>
      </c>
      <c r="CB120" s="923"/>
      <c r="CC120" s="923"/>
      <c r="CD120" s="923"/>
      <c r="CE120" s="923"/>
      <c r="CF120" s="947">
        <v>56.4</v>
      </c>
      <c r="CG120" s="948"/>
      <c r="CH120" s="948"/>
      <c r="CI120" s="948"/>
      <c r="CJ120" s="948"/>
      <c r="CK120" s="949" t="s">
        <v>476</v>
      </c>
      <c r="CL120" s="933"/>
      <c r="CM120" s="933"/>
      <c r="CN120" s="933"/>
      <c r="CO120" s="934"/>
      <c r="CP120" s="953" t="s">
        <v>477</v>
      </c>
      <c r="CQ120" s="954"/>
      <c r="CR120" s="954"/>
      <c r="CS120" s="954"/>
      <c r="CT120" s="954"/>
      <c r="CU120" s="954"/>
      <c r="CV120" s="954"/>
      <c r="CW120" s="954"/>
      <c r="CX120" s="954"/>
      <c r="CY120" s="954"/>
      <c r="CZ120" s="954"/>
      <c r="DA120" s="954"/>
      <c r="DB120" s="954"/>
      <c r="DC120" s="954"/>
      <c r="DD120" s="954"/>
      <c r="DE120" s="954"/>
      <c r="DF120" s="955"/>
      <c r="DG120" s="942">
        <v>12340488</v>
      </c>
      <c r="DH120" s="923"/>
      <c r="DI120" s="923"/>
      <c r="DJ120" s="923"/>
      <c r="DK120" s="923"/>
      <c r="DL120" s="923">
        <v>11248829</v>
      </c>
      <c r="DM120" s="923"/>
      <c r="DN120" s="923"/>
      <c r="DO120" s="923"/>
      <c r="DP120" s="923"/>
      <c r="DQ120" s="923">
        <v>10827572</v>
      </c>
      <c r="DR120" s="923"/>
      <c r="DS120" s="923"/>
      <c r="DT120" s="923"/>
      <c r="DU120" s="923"/>
      <c r="DV120" s="924">
        <v>32.299999999999997</v>
      </c>
      <c r="DW120" s="924"/>
      <c r="DX120" s="924"/>
      <c r="DY120" s="924"/>
      <c r="DZ120" s="925"/>
    </row>
    <row r="121" spans="1:130" s="246" customFormat="1" ht="26.25" customHeight="1" x14ac:dyDescent="0.15">
      <c r="A121" s="898"/>
      <c r="B121" s="899"/>
      <c r="C121" s="944" t="s">
        <v>478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19308</v>
      </c>
      <c r="AB121" s="858"/>
      <c r="AC121" s="858"/>
      <c r="AD121" s="858"/>
      <c r="AE121" s="859"/>
      <c r="AF121" s="860">
        <v>19767</v>
      </c>
      <c r="AG121" s="858"/>
      <c r="AH121" s="858"/>
      <c r="AI121" s="858"/>
      <c r="AJ121" s="859"/>
      <c r="AK121" s="860">
        <v>45588</v>
      </c>
      <c r="AL121" s="858"/>
      <c r="AM121" s="858"/>
      <c r="AN121" s="858"/>
      <c r="AO121" s="859"/>
      <c r="AP121" s="905">
        <v>0.1</v>
      </c>
      <c r="AQ121" s="906"/>
      <c r="AR121" s="906"/>
      <c r="AS121" s="906"/>
      <c r="AT121" s="907"/>
      <c r="AU121" s="967"/>
      <c r="AV121" s="968"/>
      <c r="AW121" s="968"/>
      <c r="AX121" s="968"/>
      <c r="AY121" s="969"/>
      <c r="AZ121" s="893" t="s">
        <v>479</v>
      </c>
      <c r="BA121" s="828"/>
      <c r="BB121" s="828"/>
      <c r="BC121" s="828"/>
      <c r="BD121" s="828"/>
      <c r="BE121" s="828"/>
      <c r="BF121" s="828"/>
      <c r="BG121" s="828"/>
      <c r="BH121" s="828"/>
      <c r="BI121" s="828"/>
      <c r="BJ121" s="828"/>
      <c r="BK121" s="828"/>
      <c r="BL121" s="828"/>
      <c r="BM121" s="828"/>
      <c r="BN121" s="828"/>
      <c r="BO121" s="828"/>
      <c r="BP121" s="829"/>
      <c r="BQ121" s="894">
        <v>19721945</v>
      </c>
      <c r="BR121" s="895"/>
      <c r="BS121" s="895"/>
      <c r="BT121" s="895"/>
      <c r="BU121" s="895"/>
      <c r="BV121" s="895">
        <v>19094157</v>
      </c>
      <c r="BW121" s="895"/>
      <c r="BX121" s="895"/>
      <c r="BY121" s="895"/>
      <c r="BZ121" s="895"/>
      <c r="CA121" s="895">
        <v>18815287</v>
      </c>
      <c r="CB121" s="895"/>
      <c r="CC121" s="895"/>
      <c r="CD121" s="895"/>
      <c r="CE121" s="895"/>
      <c r="CF121" s="956">
        <v>56.1</v>
      </c>
      <c r="CG121" s="957"/>
      <c r="CH121" s="957"/>
      <c r="CI121" s="957"/>
      <c r="CJ121" s="957"/>
      <c r="CK121" s="950"/>
      <c r="CL121" s="936"/>
      <c r="CM121" s="936"/>
      <c r="CN121" s="936"/>
      <c r="CO121" s="937"/>
      <c r="CP121" s="916" t="s">
        <v>480</v>
      </c>
      <c r="CQ121" s="917"/>
      <c r="CR121" s="917"/>
      <c r="CS121" s="917"/>
      <c r="CT121" s="917"/>
      <c r="CU121" s="917"/>
      <c r="CV121" s="917"/>
      <c r="CW121" s="917"/>
      <c r="CX121" s="917"/>
      <c r="CY121" s="917"/>
      <c r="CZ121" s="917"/>
      <c r="DA121" s="917"/>
      <c r="DB121" s="917"/>
      <c r="DC121" s="917"/>
      <c r="DD121" s="917"/>
      <c r="DE121" s="917"/>
      <c r="DF121" s="918"/>
      <c r="DG121" s="894">
        <v>7463486</v>
      </c>
      <c r="DH121" s="895"/>
      <c r="DI121" s="895"/>
      <c r="DJ121" s="895"/>
      <c r="DK121" s="895"/>
      <c r="DL121" s="895">
        <v>7200242</v>
      </c>
      <c r="DM121" s="895"/>
      <c r="DN121" s="895"/>
      <c r="DO121" s="895"/>
      <c r="DP121" s="895"/>
      <c r="DQ121" s="895">
        <v>6965367</v>
      </c>
      <c r="DR121" s="895"/>
      <c r="DS121" s="895"/>
      <c r="DT121" s="895"/>
      <c r="DU121" s="895"/>
      <c r="DV121" s="872">
        <v>20.8</v>
      </c>
      <c r="DW121" s="872"/>
      <c r="DX121" s="872"/>
      <c r="DY121" s="872"/>
      <c r="DZ121" s="873"/>
    </row>
    <row r="122" spans="1:130" s="246" customFormat="1" ht="26.25" customHeight="1" x14ac:dyDescent="0.15">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464</v>
      </c>
      <c r="AB122" s="858"/>
      <c r="AC122" s="858"/>
      <c r="AD122" s="858"/>
      <c r="AE122" s="859"/>
      <c r="AF122" s="860" t="s">
        <v>441</v>
      </c>
      <c r="AG122" s="858"/>
      <c r="AH122" s="858"/>
      <c r="AI122" s="858"/>
      <c r="AJ122" s="859"/>
      <c r="AK122" s="860" t="s">
        <v>386</v>
      </c>
      <c r="AL122" s="858"/>
      <c r="AM122" s="858"/>
      <c r="AN122" s="858"/>
      <c r="AO122" s="859"/>
      <c r="AP122" s="905" t="s">
        <v>386</v>
      </c>
      <c r="AQ122" s="906"/>
      <c r="AR122" s="906"/>
      <c r="AS122" s="906"/>
      <c r="AT122" s="907"/>
      <c r="AU122" s="967"/>
      <c r="AV122" s="968"/>
      <c r="AW122" s="968"/>
      <c r="AX122" s="968"/>
      <c r="AY122" s="969"/>
      <c r="AZ122" s="960" t="s">
        <v>481</v>
      </c>
      <c r="BA122" s="961"/>
      <c r="BB122" s="961"/>
      <c r="BC122" s="961"/>
      <c r="BD122" s="961"/>
      <c r="BE122" s="961"/>
      <c r="BF122" s="961"/>
      <c r="BG122" s="961"/>
      <c r="BH122" s="961"/>
      <c r="BI122" s="961"/>
      <c r="BJ122" s="961"/>
      <c r="BK122" s="961"/>
      <c r="BL122" s="961"/>
      <c r="BM122" s="961"/>
      <c r="BN122" s="961"/>
      <c r="BO122" s="961"/>
      <c r="BP122" s="962"/>
      <c r="BQ122" s="963">
        <v>61243224</v>
      </c>
      <c r="BR122" s="926"/>
      <c r="BS122" s="926"/>
      <c r="BT122" s="926"/>
      <c r="BU122" s="926"/>
      <c r="BV122" s="926">
        <v>61163888</v>
      </c>
      <c r="BW122" s="926"/>
      <c r="BX122" s="926"/>
      <c r="BY122" s="926"/>
      <c r="BZ122" s="926"/>
      <c r="CA122" s="926">
        <v>61527474</v>
      </c>
      <c r="CB122" s="926"/>
      <c r="CC122" s="926"/>
      <c r="CD122" s="926"/>
      <c r="CE122" s="926"/>
      <c r="CF122" s="927">
        <v>183.5</v>
      </c>
      <c r="CG122" s="928"/>
      <c r="CH122" s="928"/>
      <c r="CI122" s="928"/>
      <c r="CJ122" s="928"/>
      <c r="CK122" s="950"/>
      <c r="CL122" s="936"/>
      <c r="CM122" s="936"/>
      <c r="CN122" s="936"/>
      <c r="CO122" s="937"/>
      <c r="CP122" s="916" t="s">
        <v>482</v>
      </c>
      <c r="CQ122" s="917"/>
      <c r="CR122" s="917"/>
      <c r="CS122" s="917"/>
      <c r="CT122" s="917"/>
      <c r="CU122" s="917"/>
      <c r="CV122" s="917"/>
      <c r="CW122" s="917"/>
      <c r="CX122" s="917"/>
      <c r="CY122" s="917"/>
      <c r="CZ122" s="917"/>
      <c r="DA122" s="917"/>
      <c r="DB122" s="917"/>
      <c r="DC122" s="917"/>
      <c r="DD122" s="917"/>
      <c r="DE122" s="917"/>
      <c r="DF122" s="918"/>
      <c r="DG122" s="894">
        <v>407000</v>
      </c>
      <c r="DH122" s="895"/>
      <c r="DI122" s="895"/>
      <c r="DJ122" s="895"/>
      <c r="DK122" s="895"/>
      <c r="DL122" s="895">
        <v>401644</v>
      </c>
      <c r="DM122" s="895"/>
      <c r="DN122" s="895"/>
      <c r="DO122" s="895"/>
      <c r="DP122" s="895"/>
      <c r="DQ122" s="895">
        <v>366298</v>
      </c>
      <c r="DR122" s="895"/>
      <c r="DS122" s="895"/>
      <c r="DT122" s="895"/>
      <c r="DU122" s="895"/>
      <c r="DV122" s="872">
        <v>1.1000000000000001</v>
      </c>
      <c r="DW122" s="872"/>
      <c r="DX122" s="872"/>
      <c r="DY122" s="872"/>
      <c r="DZ122" s="873"/>
    </row>
    <row r="123" spans="1:130" s="246" customFormat="1" ht="26.25" customHeight="1" x14ac:dyDescent="0.15">
      <c r="A123" s="898"/>
      <c r="B123" s="899"/>
      <c r="C123" s="902" t="s">
        <v>466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446</v>
      </c>
      <c r="AB123" s="858"/>
      <c r="AC123" s="858"/>
      <c r="AD123" s="858"/>
      <c r="AE123" s="859"/>
      <c r="AF123" s="860" t="s">
        <v>450</v>
      </c>
      <c r="AG123" s="858"/>
      <c r="AH123" s="858"/>
      <c r="AI123" s="858"/>
      <c r="AJ123" s="859"/>
      <c r="AK123" s="860" t="s">
        <v>450</v>
      </c>
      <c r="AL123" s="858"/>
      <c r="AM123" s="858"/>
      <c r="AN123" s="858"/>
      <c r="AO123" s="859"/>
      <c r="AP123" s="905" t="s">
        <v>386</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483</v>
      </c>
      <c r="BP123" s="959"/>
      <c r="BQ123" s="913">
        <v>98125683</v>
      </c>
      <c r="BR123" s="914"/>
      <c r="BS123" s="914"/>
      <c r="BT123" s="914"/>
      <c r="BU123" s="914"/>
      <c r="BV123" s="914">
        <v>98346990</v>
      </c>
      <c r="BW123" s="914"/>
      <c r="BX123" s="914"/>
      <c r="BY123" s="914"/>
      <c r="BZ123" s="914"/>
      <c r="CA123" s="914">
        <v>99256630</v>
      </c>
      <c r="CB123" s="914"/>
      <c r="CC123" s="914"/>
      <c r="CD123" s="914"/>
      <c r="CE123" s="914"/>
      <c r="CF123" s="824"/>
      <c r="CG123" s="825"/>
      <c r="CH123" s="825"/>
      <c r="CI123" s="825"/>
      <c r="CJ123" s="915"/>
      <c r="CK123" s="950"/>
      <c r="CL123" s="936"/>
      <c r="CM123" s="936"/>
      <c r="CN123" s="936"/>
      <c r="CO123" s="937"/>
      <c r="CP123" s="916" t="s">
        <v>484</v>
      </c>
      <c r="CQ123" s="917"/>
      <c r="CR123" s="917"/>
      <c r="CS123" s="917"/>
      <c r="CT123" s="917"/>
      <c r="CU123" s="917"/>
      <c r="CV123" s="917"/>
      <c r="CW123" s="917"/>
      <c r="CX123" s="917"/>
      <c r="CY123" s="917"/>
      <c r="CZ123" s="917"/>
      <c r="DA123" s="917"/>
      <c r="DB123" s="917"/>
      <c r="DC123" s="917"/>
      <c r="DD123" s="917"/>
      <c r="DE123" s="917"/>
      <c r="DF123" s="918"/>
      <c r="DG123" s="857">
        <v>43362</v>
      </c>
      <c r="DH123" s="858"/>
      <c r="DI123" s="858"/>
      <c r="DJ123" s="858"/>
      <c r="DK123" s="859"/>
      <c r="DL123" s="860">
        <v>16421</v>
      </c>
      <c r="DM123" s="858"/>
      <c r="DN123" s="858"/>
      <c r="DO123" s="858"/>
      <c r="DP123" s="859"/>
      <c r="DQ123" s="860">
        <v>17350</v>
      </c>
      <c r="DR123" s="858"/>
      <c r="DS123" s="858"/>
      <c r="DT123" s="858"/>
      <c r="DU123" s="859"/>
      <c r="DV123" s="905">
        <v>0.1</v>
      </c>
      <c r="DW123" s="906"/>
      <c r="DX123" s="906"/>
      <c r="DY123" s="906"/>
      <c r="DZ123" s="907"/>
    </row>
    <row r="124" spans="1:130" s="246" customFormat="1" ht="26.25" customHeight="1" thickBot="1" x14ac:dyDescent="0.2">
      <c r="A124" s="898"/>
      <c r="B124" s="899"/>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441</v>
      </c>
      <c r="AB124" s="858"/>
      <c r="AC124" s="858"/>
      <c r="AD124" s="858"/>
      <c r="AE124" s="859"/>
      <c r="AF124" s="860" t="s">
        <v>459</v>
      </c>
      <c r="AG124" s="858"/>
      <c r="AH124" s="858"/>
      <c r="AI124" s="858"/>
      <c r="AJ124" s="859"/>
      <c r="AK124" s="860" t="s">
        <v>446</v>
      </c>
      <c r="AL124" s="858"/>
      <c r="AM124" s="858"/>
      <c r="AN124" s="858"/>
      <c r="AO124" s="859"/>
      <c r="AP124" s="905" t="s">
        <v>450</v>
      </c>
      <c r="AQ124" s="906"/>
      <c r="AR124" s="906"/>
      <c r="AS124" s="906"/>
      <c r="AT124" s="907"/>
      <c r="AU124" s="908" t="s">
        <v>485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450</v>
      </c>
      <c r="BR124" s="912"/>
      <c r="BS124" s="912"/>
      <c r="BT124" s="912"/>
      <c r="BU124" s="912"/>
      <c r="BV124" s="912" t="s">
        <v>441</v>
      </c>
      <c r="BW124" s="912"/>
      <c r="BX124" s="912"/>
      <c r="BY124" s="912"/>
      <c r="BZ124" s="912"/>
      <c r="CA124" s="912" t="s">
        <v>441</v>
      </c>
      <c r="CB124" s="912"/>
      <c r="CC124" s="912"/>
      <c r="CD124" s="912"/>
      <c r="CE124" s="912"/>
      <c r="CF124" s="802"/>
      <c r="CG124" s="803"/>
      <c r="CH124" s="803"/>
      <c r="CI124" s="803"/>
      <c r="CJ124" s="943"/>
      <c r="CK124" s="951"/>
      <c r="CL124" s="951"/>
      <c r="CM124" s="951"/>
      <c r="CN124" s="951"/>
      <c r="CO124" s="952"/>
      <c r="CP124" s="916" t="s">
        <v>486</v>
      </c>
      <c r="CQ124" s="917"/>
      <c r="CR124" s="917"/>
      <c r="CS124" s="917"/>
      <c r="CT124" s="917"/>
      <c r="CU124" s="917"/>
      <c r="CV124" s="917"/>
      <c r="CW124" s="917"/>
      <c r="CX124" s="917"/>
      <c r="CY124" s="917"/>
      <c r="CZ124" s="917"/>
      <c r="DA124" s="917"/>
      <c r="DB124" s="917"/>
      <c r="DC124" s="917"/>
      <c r="DD124" s="917"/>
      <c r="DE124" s="917"/>
      <c r="DF124" s="918"/>
      <c r="DG124" s="840" t="s">
        <v>459</v>
      </c>
      <c r="DH124" s="841"/>
      <c r="DI124" s="841"/>
      <c r="DJ124" s="841"/>
      <c r="DK124" s="842"/>
      <c r="DL124" s="843" t="s">
        <v>441</v>
      </c>
      <c r="DM124" s="841"/>
      <c r="DN124" s="841"/>
      <c r="DO124" s="841"/>
      <c r="DP124" s="842"/>
      <c r="DQ124" s="843" t="s">
        <v>441</v>
      </c>
      <c r="DR124" s="841"/>
      <c r="DS124" s="841"/>
      <c r="DT124" s="841"/>
      <c r="DU124" s="842"/>
      <c r="DV124" s="929" t="s">
        <v>459</v>
      </c>
      <c r="DW124" s="930"/>
      <c r="DX124" s="930"/>
      <c r="DY124" s="930"/>
      <c r="DZ124" s="931"/>
    </row>
    <row r="125" spans="1:130" s="246" customFormat="1" ht="26.25" customHeight="1" x14ac:dyDescent="0.15">
      <c r="A125" s="898"/>
      <c r="B125" s="899"/>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441</v>
      </c>
      <c r="AB125" s="858"/>
      <c r="AC125" s="858"/>
      <c r="AD125" s="858"/>
      <c r="AE125" s="859"/>
      <c r="AF125" s="860" t="s">
        <v>459</v>
      </c>
      <c r="AG125" s="858"/>
      <c r="AH125" s="858"/>
      <c r="AI125" s="858"/>
      <c r="AJ125" s="859"/>
      <c r="AK125" s="860" t="s">
        <v>441</v>
      </c>
      <c r="AL125" s="858"/>
      <c r="AM125" s="858"/>
      <c r="AN125" s="858"/>
      <c r="AO125" s="859"/>
      <c r="AP125" s="905" t="s">
        <v>441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386</v>
      </c>
      <c r="DH125" s="923"/>
      <c r="DI125" s="923"/>
      <c r="DJ125" s="923"/>
      <c r="DK125" s="923"/>
      <c r="DL125" s="923" t="s">
        <v>464</v>
      </c>
      <c r="DM125" s="923"/>
      <c r="DN125" s="923"/>
      <c r="DO125" s="923"/>
      <c r="DP125" s="923"/>
      <c r="DQ125" s="923" t="s">
        <v>464</v>
      </c>
      <c r="DR125" s="923"/>
      <c r="DS125" s="923"/>
      <c r="DT125" s="923"/>
      <c r="DU125" s="923"/>
      <c r="DV125" s="924" t="s">
        <v>459</v>
      </c>
      <c r="DW125" s="924"/>
      <c r="DX125" s="924"/>
      <c r="DY125" s="924"/>
      <c r="DZ125" s="925"/>
    </row>
    <row r="126" spans="1:130" s="246" customFormat="1" ht="26.25" customHeight="1" thickBot="1" x14ac:dyDescent="0.2">
      <c r="A126" s="898"/>
      <c r="B126" s="899"/>
      <c r="C126" s="902" t="s">
        <v>473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6197</v>
      </c>
      <c r="AB126" s="858"/>
      <c r="AC126" s="858"/>
      <c r="AD126" s="858"/>
      <c r="AE126" s="859"/>
      <c r="AF126" s="860">
        <v>8792</v>
      </c>
      <c r="AG126" s="858"/>
      <c r="AH126" s="858"/>
      <c r="AI126" s="858"/>
      <c r="AJ126" s="859"/>
      <c r="AK126" s="860">
        <v>23419</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t="s">
        <v>386</v>
      </c>
      <c r="DH126" s="895"/>
      <c r="DI126" s="895"/>
      <c r="DJ126" s="895"/>
      <c r="DK126" s="895"/>
      <c r="DL126" s="895">
        <v>3169226</v>
      </c>
      <c r="DM126" s="895"/>
      <c r="DN126" s="895"/>
      <c r="DO126" s="895"/>
      <c r="DP126" s="895"/>
      <c r="DQ126" s="895">
        <v>3662880</v>
      </c>
      <c r="DR126" s="895"/>
      <c r="DS126" s="895"/>
      <c r="DT126" s="895"/>
      <c r="DU126" s="895"/>
      <c r="DV126" s="872">
        <v>10.9</v>
      </c>
      <c r="DW126" s="872"/>
      <c r="DX126" s="872"/>
      <c r="DY126" s="872"/>
      <c r="DZ126" s="873"/>
    </row>
    <row r="127" spans="1:130" s="246" customFormat="1" ht="26.25" customHeight="1" x14ac:dyDescent="0.15">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459</v>
      </c>
      <c r="AB127" s="858"/>
      <c r="AC127" s="858"/>
      <c r="AD127" s="858"/>
      <c r="AE127" s="859"/>
      <c r="AF127" s="860" t="s">
        <v>441</v>
      </c>
      <c r="AG127" s="858"/>
      <c r="AH127" s="858"/>
      <c r="AI127" s="858"/>
      <c r="AJ127" s="859"/>
      <c r="AK127" s="860" t="s">
        <v>459</v>
      </c>
      <c r="AL127" s="858"/>
      <c r="AM127" s="858"/>
      <c r="AN127" s="858"/>
      <c r="AO127" s="859"/>
      <c r="AP127" s="905" t="s">
        <v>459</v>
      </c>
      <c r="AQ127" s="906"/>
      <c r="AR127" s="906"/>
      <c r="AS127" s="906"/>
      <c r="AT127" s="907"/>
      <c r="AU127" s="282"/>
      <c r="AV127" s="282"/>
      <c r="AW127" s="282"/>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386</v>
      </c>
      <c r="DH127" s="895"/>
      <c r="DI127" s="895"/>
      <c r="DJ127" s="895"/>
      <c r="DK127" s="895"/>
      <c r="DL127" s="895" t="s">
        <v>441</v>
      </c>
      <c r="DM127" s="895"/>
      <c r="DN127" s="895"/>
      <c r="DO127" s="895"/>
      <c r="DP127" s="895"/>
      <c r="DQ127" s="895" t="s">
        <v>459</v>
      </c>
      <c r="DR127" s="895"/>
      <c r="DS127" s="895"/>
      <c r="DT127" s="895"/>
      <c r="DU127" s="895"/>
      <c r="DV127" s="872" t="s">
        <v>459</v>
      </c>
      <c r="DW127" s="872"/>
      <c r="DX127" s="872"/>
      <c r="DY127" s="872"/>
      <c r="DZ127" s="873"/>
    </row>
    <row r="128" spans="1:130" s="246" customFormat="1" ht="26.25" customHeight="1" thickBot="1" x14ac:dyDescent="0.2">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1856294</v>
      </c>
      <c r="AB128" s="879"/>
      <c r="AC128" s="879"/>
      <c r="AD128" s="879"/>
      <c r="AE128" s="880"/>
      <c r="AF128" s="881">
        <v>1962503</v>
      </c>
      <c r="AG128" s="879"/>
      <c r="AH128" s="879"/>
      <c r="AI128" s="879"/>
      <c r="AJ128" s="880"/>
      <c r="AK128" s="881">
        <v>1846949</v>
      </c>
      <c r="AL128" s="879"/>
      <c r="AM128" s="879"/>
      <c r="AN128" s="879"/>
      <c r="AO128" s="880"/>
      <c r="AP128" s="882"/>
      <c r="AQ128" s="883"/>
      <c r="AR128" s="883"/>
      <c r="AS128" s="883"/>
      <c r="AT128" s="884"/>
      <c r="AU128" s="282"/>
      <c r="AV128" s="282"/>
      <c r="AW128" s="282"/>
      <c r="AX128" s="885" t="s">
        <v>498</v>
      </c>
      <c r="AY128" s="886"/>
      <c r="AZ128" s="886"/>
      <c r="BA128" s="886"/>
      <c r="BB128" s="886"/>
      <c r="BC128" s="886"/>
      <c r="BD128" s="886"/>
      <c r="BE128" s="887"/>
      <c r="BF128" s="864" t="s">
        <v>459</v>
      </c>
      <c r="BG128" s="865"/>
      <c r="BH128" s="865"/>
      <c r="BI128" s="865"/>
      <c r="BJ128" s="865"/>
      <c r="BK128" s="865"/>
      <c r="BL128" s="888"/>
      <c r="BM128" s="864">
        <v>11.49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t="s">
        <v>441</v>
      </c>
      <c r="DH128" s="869"/>
      <c r="DI128" s="869"/>
      <c r="DJ128" s="869"/>
      <c r="DK128" s="869"/>
      <c r="DL128" s="869" t="s">
        <v>386</v>
      </c>
      <c r="DM128" s="869"/>
      <c r="DN128" s="869"/>
      <c r="DO128" s="869"/>
      <c r="DP128" s="869"/>
      <c r="DQ128" s="869" t="s">
        <v>441</v>
      </c>
      <c r="DR128" s="869"/>
      <c r="DS128" s="869"/>
      <c r="DT128" s="869"/>
      <c r="DU128" s="869"/>
      <c r="DV128" s="870" t="s">
        <v>459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38238030</v>
      </c>
      <c r="AB129" s="858"/>
      <c r="AC129" s="858"/>
      <c r="AD129" s="858"/>
      <c r="AE129" s="859"/>
      <c r="AF129" s="860">
        <v>38415736</v>
      </c>
      <c r="AG129" s="858"/>
      <c r="AH129" s="858"/>
      <c r="AI129" s="858"/>
      <c r="AJ129" s="859"/>
      <c r="AK129" s="860">
        <v>38767362</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450</v>
      </c>
      <c r="BG129" s="848"/>
      <c r="BH129" s="848"/>
      <c r="BI129" s="848"/>
      <c r="BJ129" s="848"/>
      <c r="BK129" s="848"/>
      <c r="BL129" s="849"/>
      <c r="BM129" s="847">
        <v>16.489999999999998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503</v>
      </c>
      <c r="X130" s="855"/>
      <c r="Y130" s="855"/>
      <c r="Z130" s="856"/>
      <c r="AA130" s="857">
        <v>5094159</v>
      </c>
      <c r="AB130" s="858"/>
      <c r="AC130" s="858"/>
      <c r="AD130" s="858"/>
      <c r="AE130" s="859"/>
      <c r="AF130" s="860">
        <v>5164196</v>
      </c>
      <c r="AG130" s="858"/>
      <c r="AH130" s="858"/>
      <c r="AI130" s="858"/>
      <c r="AJ130" s="859"/>
      <c r="AK130" s="860">
        <v>5231111</v>
      </c>
      <c r="AL130" s="858"/>
      <c r="AM130" s="858"/>
      <c r="AN130" s="858"/>
      <c r="AO130" s="859"/>
      <c r="AP130" s="861"/>
      <c r="AQ130" s="862"/>
      <c r="AR130" s="862"/>
      <c r="AS130" s="862"/>
      <c r="AT130" s="863"/>
      <c r="AU130" s="284"/>
      <c r="AV130" s="284"/>
      <c r="AW130" s="284"/>
      <c r="AX130" s="827" t="s">
        <v>504</v>
      </c>
      <c r="AY130" s="828"/>
      <c r="AZ130" s="828"/>
      <c r="BA130" s="828"/>
      <c r="BB130" s="828"/>
      <c r="BC130" s="828"/>
      <c r="BD130" s="828"/>
      <c r="BE130" s="829"/>
      <c r="BF130" s="830">
        <v>-1.1000000000000001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505</v>
      </c>
      <c r="X131" s="838"/>
      <c r="Y131" s="838"/>
      <c r="Z131" s="839"/>
      <c r="AA131" s="840">
        <v>33143871</v>
      </c>
      <c r="AB131" s="841"/>
      <c r="AC131" s="841"/>
      <c r="AD131" s="841"/>
      <c r="AE131" s="842"/>
      <c r="AF131" s="843">
        <v>33251540</v>
      </c>
      <c r="AG131" s="841"/>
      <c r="AH131" s="841"/>
      <c r="AI131" s="841"/>
      <c r="AJ131" s="842"/>
      <c r="AK131" s="843">
        <v>33536251</v>
      </c>
      <c r="AL131" s="841"/>
      <c r="AM131" s="841"/>
      <c r="AN131" s="841"/>
      <c r="AO131" s="842"/>
      <c r="AP131" s="844"/>
      <c r="AQ131" s="845"/>
      <c r="AR131" s="845"/>
      <c r="AS131" s="845"/>
      <c r="AT131" s="846"/>
      <c r="AU131" s="284"/>
      <c r="AV131" s="284"/>
      <c r="AW131" s="284"/>
      <c r="AX131" s="805" t="s">
        <v>506</v>
      </c>
      <c r="AY131" s="806"/>
      <c r="AZ131" s="806"/>
      <c r="BA131" s="806"/>
      <c r="BB131" s="806"/>
      <c r="BC131" s="806"/>
      <c r="BD131" s="806"/>
      <c r="BE131" s="807"/>
      <c r="BF131" s="808" t="s">
        <v>507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509</v>
      </c>
      <c r="W132" s="818"/>
      <c r="X132" s="818"/>
      <c r="Y132" s="818"/>
      <c r="Z132" s="819"/>
      <c r="AA132" s="820">
        <v>0.134932941</v>
      </c>
      <c r="AB132" s="821"/>
      <c r="AC132" s="821"/>
      <c r="AD132" s="821"/>
      <c r="AE132" s="822"/>
      <c r="AF132" s="823">
        <v>-1.5501236940000001</v>
      </c>
      <c r="AG132" s="821"/>
      <c r="AH132" s="821"/>
      <c r="AI132" s="821"/>
      <c r="AJ132" s="822"/>
      <c r="AK132" s="823">
        <v>-2.046012835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510</v>
      </c>
      <c r="W133" s="797"/>
      <c r="X133" s="797"/>
      <c r="Y133" s="797"/>
      <c r="Z133" s="798"/>
      <c r="AA133" s="799">
        <v>0.9</v>
      </c>
      <c r="AB133" s="800"/>
      <c r="AC133" s="800"/>
      <c r="AD133" s="800"/>
      <c r="AE133" s="801"/>
      <c r="AF133" s="799">
        <v>-0.1</v>
      </c>
      <c r="AG133" s="800"/>
      <c r="AH133" s="800"/>
      <c r="AI133" s="800"/>
      <c r="AJ133" s="801"/>
      <c r="AK133" s="799">
        <v>-1.1000000000000001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Izv52otA2cfMIsaABKfzaaH93KI4tljdkjZF4/4w8xkAVHe51iVB5G2SIowWnSIvSRyiei/S8hXrWiPxFX/lg==" saltValue="UQydivMm0XLF0bgZtoDL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2mLj+Xe/ljpFbGCp3hMgbbt98HFhUNe+lcO+JvQXL6zsoaNKVXqmwLXnxHsrglfzzb02Bb+SKSm8jeYNsc2A==" saltValue="MkAsgWuQ9eRdJNug8ADD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4uUr0HB8iju3DJnopMhLwFHldWjB/NoAE/bPf8SSCPM4keqsFu4Q9Kw1kEee9/GiHCo0Z91uBfLPjDQZmSWoQ==" saltValue="BWB64+PFNKWCezCnm8ZT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519</v>
      </c>
      <c r="AL9" s="1226"/>
      <c r="AM9" s="1226"/>
      <c r="AN9" s="1227"/>
      <c r="AO9" s="312">
        <v>10024373</v>
      </c>
      <c r="AP9" s="312">
        <v>53763</v>
      </c>
      <c r="AQ9" s="313">
        <v>59710</v>
      </c>
      <c r="AR9" s="314">
        <v>-10</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520</v>
      </c>
      <c r="AL10" s="1226"/>
      <c r="AM10" s="1226"/>
      <c r="AN10" s="1227"/>
      <c r="AO10" s="315">
        <v>500665</v>
      </c>
      <c r="AP10" s="315">
        <v>2685</v>
      </c>
      <c r="AQ10" s="316">
        <v>4086</v>
      </c>
      <c r="AR10" s="317">
        <v>-34.299999999999997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521</v>
      </c>
      <c r="AL11" s="1226"/>
      <c r="AM11" s="1226"/>
      <c r="AN11" s="1227"/>
      <c r="AO11" s="315">
        <v>12580</v>
      </c>
      <c r="AP11" s="315">
        <v>67</v>
      </c>
      <c r="AQ11" s="316">
        <v>2450</v>
      </c>
      <c r="AR11" s="317">
        <v>-97.3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522</v>
      </c>
      <c r="AL12" s="1226"/>
      <c r="AM12" s="1226"/>
      <c r="AN12" s="1227"/>
      <c r="AO12" s="315">
        <v>17671</v>
      </c>
      <c r="AP12" s="315">
        <v>95</v>
      </c>
      <c r="AQ12" s="316">
        <v>384</v>
      </c>
      <c r="AR12" s="317">
        <v>-75.3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523</v>
      </c>
      <c r="AL13" s="1226"/>
      <c r="AM13" s="1226"/>
      <c r="AN13" s="1227"/>
      <c r="AO13" s="315" t="s">
        <v>524</v>
      </c>
      <c r="AP13" s="315" t="s">
        <v>524</v>
      </c>
      <c r="AQ13" s="316" t="s">
        <v>524</v>
      </c>
      <c r="AR13" s="317" t="s">
        <v>524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525</v>
      </c>
      <c r="AL14" s="1226"/>
      <c r="AM14" s="1226"/>
      <c r="AN14" s="1227"/>
      <c r="AO14" s="315" t="s">
        <v>524</v>
      </c>
      <c r="AP14" s="315" t="s">
        <v>524</v>
      </c>
      <c r="AQ14" s="316">
        <v>1976</v>
      </c>
      <c r="AR14" s="317" t="s">
        <v>524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526</v>
      </c>
      <c r="AL15" s="1226"/>
      <c r="AM15" s="1226"/>
      <c r="AN15" s="1227"/>
      <c r="AO15" s="315">
        <v>252672</v>
      </c>
      <c r="AP15" s="315">
        <v>1355</v>
      </c>
      <c r="AQ15" s="316">
        <v>1605</v>
      </c>
      <c r="AR15" s="317">
        <v>-15.6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527</v>
      </c>
      <c r="AL16" s="1229"/>
      <c r="AM16" s="1229"/>
      <c r="AN16" s="1230"/>
      <c r="AO16" s="315">
        <v>-940212</v>
      </c>
      <c r="AP16" s="315">
        <v>-5043</v>
      </c>
      <c r="AQ16" s="316">
        <v>-5358</v>
      </c>
      <c r="AR16" s="317">
        <v>-5.9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183</v>
      </c>
      <c r="AL17" s="1229"/>
      <c r="AM17" s="1229"/>
      <c r="AN17" s="1230"/>
      <c r="AO17" s="315">
        <v>9867749</v>
      </c>
      <c r="AP17" s="315">
        <v>52923</v>
      </c>
      <c r="AQ17" s="316">
        <v>64852</v>
      </c>
      <c r="AR17" s="317">
        <v>-18.399999999999999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532</v>
      </c>
      <c r="AL21" s="1223"/>
      <c r="AM21" s="1223"/>
      <c r="AN21" s="1224"/>
      <c r="AO21" s="327">
        <v>5.75</v>
      </c>
      <c r="AP21" s="328">
        <v>6.62</v>
      </c>
      <c r="AQ21" s="329">
        <v>-0.87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533</v>
      </c>
      <c r="AL22" s="1223"/>
      <c r="AM22" s="1223"/>
      <c r="AN22" s="1224"/>
      <c r="AO22" s="332">
        <v>102.3</v>
      </c>
      <c r="AP22" s="333">
        <v>99.3</v>
      </c>
      <c r="AQ22" s="334">
        <v>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537</v>
      </c>
      <c r="AL32" s="1214"/>
      <c r="AM32" s="1214"/>
      <c r="AN32" s="1215"/>
      <c r="AO32" s="342">
        <v>5117746</v>
      </c>
      <c r="AP32" s="342">
        <v>27448</v>
      </c>
      <c r="AQ32" s="343">
        <v>36009</v>
      </c>
      <c r="AR32" s="344">
        <v>-23.8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538</v>
      </c>
      <c r="AL33" s="1214"/>
      <c r="AM33" s="1214"/>
      <c r="AN33" s="1215"/>
      <c r="AO33" s="342" t="s">
        <v>524</v>
      </c>
      <c r="AP33" s="342" t="s">
        <v>524</v>
      </c>
      <c r="AQ33" s="343" t="s">
        <v>524</v>
      </c>
      <c r="AR33" s="344" t="s">
        <v>524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539</v>
      </c>
      <c r="AL34" s="1214"/>
      <c r="AM34" s="1214"/>
      <c r="AN34" s="1215"/>
      <c r="AO34" s="342" t="s">
        <v>524</v>
      </c>
      <c r="AP34" s="342" t="s">
        <v>524</v>
      </c>
      <c r="AQ34" s="343">
        <v>32</v>
      </c>
      <c r="AR34" s="344" t="s">
        <v>524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540</v>
      </c>
      <c r="AL35" s="1214"/>
      <c r="AM35" s="1214"/>
      <c r="AN35" s="1215"/>
      <c r="AO35" s="342">
        <v>1098584</v>
      </c>
      <c r="AP35" s="342">
        <v>5892</v>
      </c>
      <c r="AQ35" s="343">
        <v>11361</v>
      </c>
      <c r="AR35" s="344">
        <v>-48.1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541</v>
      </c>
      <c r="AL36" s="1214"/>
      <c r="AM36" s="1214"/>
      <c r="AN36" s="1215"/>
      <c r="AO36" s="342" t="s">
        <v>524</v>
      </c>
      <c r="AP36" s="342" t="s">
        <v>524</v>
      </c>
      <c r="AQ36" s="343">
        <v>521</v>
      </c>
      <c r="AR36" s="344" t="s">
        <v>524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542</v>
      </c>
      <c r="AL37" s="1214"/>
      <c r="AM37" s="1214"/>
      <c r="AN37" s="1215"/>
      <c r="AO37" s="342">
        <v>175574</v>
      </c>
      <c r="AP37" s="342">
        <v>942</v>
      </c>
      <c r="AQ37" s="343">
        <v>742</v>
      </c>
      <c r="AR37" s="344">
        <v>27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543</v>
      </c>
      <c r="AL38" s="1217"/>
      <c r="AM38" s="1217"/>
      <c r="AN38" s="1218"/>
      <c r="AO38" s="345" t="s">
        <v>524</v>
      </c>
      <c r="AP38" s="345" t="s">
        <v>524</v>
      </c>
      <c r="AQ38" s="346">
        <v>1</v>
      </c>
      <c r="AR38" s="334" t="s">
        <v>524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544</v>
      </c>
      <c r="AL39" s="1217"/>
      <c r="AM39" s="1217"/>
      <c r="AN39" s="1218"/>
      <c r="AO39" s="342">
        <v>-1846949</v>
      </c>
      <c r="AP39" s="342">
        <v>-9906</v>
      </c>
      <c r="AQ39" s="343">
        <v>-6512</v>
      </c>
      <c r="AR39" s="344">
        <v>52.1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545</v>
      </c>
      <c r="AL40" s="1214"/>
      <c r="AM40" s="1214"/>
      <c r="AN40" s="1215"/>
      <c r="AO40" s="342">
        <v>-5231111</v>
      </c>
      <c r="AP40" s="342">
        <v>-28056</v>
      </c>
      <c r="AQ40" s="343">
        <v>-33153</v>
      </c>
      <c r="AR40" s="344">
        <v>-15.4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295</v>
      </c>
      <c r="AL41" s="1220"/>
      <c r="AM41" s="1220"/>
      <c r="AN41" s="1221"/>
      <c r="AO41" s="342">
        <v>-686156</v>
      </c>
      <c r="AP41" s="342">
        <v>-3680</v>
      </c>
      <c r="AQ41" s="343">
        <v>9001</v>
      </c>
      <c r="AR41" s="344">
        <v>-140.9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514</v>
      </c>
      <c r="AN49" s="1208" t="s">
        <v>549</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7340100</v>
      </c>
      <c r="AN51" s="364">
        <v>39652</v>
      </c>
      <c r="AO51" s="365">
        <v>14.5</v>
      </c>
      <c r="AP51" s="366">
        <v>44972</v>
      </c>
      <c r="AQ51" s="367">
        <v>18.2</v>
      </c>
      <c r="AR51" s="368">
        <v>-3.7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4092340</v>
      </c>
      <c r="AN52" s="372">
        <v>22107</v>
      </c>
      <c r="AO52" s="373">
        <v>0.9</v>
      </c>
      <c r="AP52" s="374">
        <v>26410</v>
      </c>
      <c r="AQ52" s="375">
        <v>22.6</v>
      </c>
      <c r="AR52" s="376">
        <v>-21.7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6745531</v>
      </c>
      <c r="AN53" s="364">
        <v>36409</v>
      </c>
      <c r="AO53" s="365">
        <v>-8.1999999999999993</v>
      </c>
      <c r="AP53" s="366">
        <v>52496</v>
      </c>
      <c r="AQ53" s="367">
        <v>16.7</v>
      </c>
      <c r="AR53" s="368">
        <v>-24.9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3146934</v>
      </c>
      <c r="AN54" s="372">
        <v>16985</v>
      </c>
      <c r="AO54" s="373">
        <v>-23.2</v>
      </c>
      <c r="AP54" s="374">
        <v>29467</v>
      </c>
      <c r="AQ54" s="375">
        <v>11.6</v>
      </c>
      <c r="AR54" s="376">
        <v>-34.799999999999997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8776869</v>
      </c>
      <c r="AN55" s="364">
        <v>47230</v>
      </c>
      <c r="AO55" s="365">
        <v>29.7</v>
      </c>
      <c r="AP55" s="366">
        <v>52619</v>
      </c>
      <c r="AQ55" s="367">
        <v>0.2</v>
      </c>
      <c r="AR55" s="368">
        <v>29.5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4243029</v>
      </c>
      <c r="AN56" s="372">
        <v>22832</v>
      </c>
      <c r="AO56" s="373">
        <v>34.4</v>
      </c>
      <c r="AP56" s="374">
        <v>31149</v>
      </c>
      <c r="AQ56" s="375">
        <v>5.7</v>
      </c>
      <c r="AR56" s="376">
        <v>28.7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7910598</v>
      </c>
      <c r="AN57" s="364">
        <v>42528</v>
      </c>
      <c r="AO57" s="365">
        <v>-10</v>
      </c>
      <c r="AP57" s="366">
        <v>51875</v>
      </c>
      <c r="AQ57" s="367">
        <v>-1.4</v>
      </c>
      <c r="AR57" s="368">
        <v>-8.6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3771856</v>
      </c>
      <c r="AN58" s="372">
        <v>20278</v>
      </c>
      <c r="AO58" s="373">
        <v>-11.2</v>
      </c>
      <c r="AP58" s="374">
        <v>29372</v>
      </c>
      <c r="AQ58" s="375">
        <v>-5.7</v>
      </c>
      <c r="AR58" s="376">
        <v>-5.5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7845702</v>
      </c>
      <c r="AN59" s="364">
        <v>42078</v>
      </c>
      <c r="AO59" s="365">
        <v>-1.1000000000000001</v>
      </c>
      <c r="AP59" s="366">
        <v>48064</v>
      </c>
      <c r="AQ59" s="367">
        <v>-7.3</v>
      </c>
      <c r="AR59" s="368">
        <v>6.2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5020694</v>
      </c>
      <c r="AN60" s="372">
        <v>26927</v>
      </c>
      <c r="AO60" s="373">
        <v>32.799999999999997</v>
      </c>
      <c r="AP60" s="374">
        <v>30373</v>
      </c>
      <c r="AQ60" s="375">
        <v>3.4</v>
      </c>
      <c r="AR60" s="376">
        <v>29.4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7723760</v>
      </c>
      <c r="AN61" s="379">
        <v>41579</v>
      </c>
      <c r="AO61" s="380">
        <v>5</v>
      </c>
      <c r="AP61" s="381">
        <v>50005</v>
      </c>
      <c r="AQ61" s="382">
        <v>5.3</v>
      </c>
      <c r="AR61" s="368">
        <v>-0.3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4054971</v>
      </c>
      <c r="AN62" s="372">
        <v>21826</v>
      </c>
      <c r="AO62" s="373">
        <v>6.7</v>
      </c>
      <c r="AP62" s="374">
        <v>29354</v>
      </c>
      <c r="AQ62" s="375">
        <v>7.5</v>
      </c>
      <c r="AR62" s="376">
        <v>-0.8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FlslGa5Ep7yKT/Zuxm8lsBrMeLgkRoJCoUH2Ahm9ccZheLItVln8sdtE97eN3E15LsRxQj8DoUXxYC+Vr2wpA==" saltValue="e/ucRrZhsd0F2D0mwYfo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VR3bS1YhSwnArgeTniw/83HMkTHcbY8DH8V8Z5tqE3e2rOUPXQISZPeDQLy6qaLw9/AIYrulHOTEnZSXoYCqA==" saltValue="HmOEgmf3RCg/cjBQSldD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rJqCLjCotBU2m923pBZbwCQLyBNWy/7zekF4VNs0cAOg9+OAaQAwOI0kEMZHlbAQXIt5Rhxnzu5P1FiJOAFQ==" saltValue="pvr3o0GdoIditIfRch2e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1" t="s">
        <v>3</v>
      </c>
      <c r="D47" s="1231"/>
      <c r="E47" s="1232"/>
      <c r="F47" s="11">
        <v>23.89</v>
      </c>
      <c r="G47" s="12">
        <v>22.66</v>
      </c>
      <c r="H47" s="12">
        <v>23.62</v>
      </c>
      <c r="I47" s="12">
        <v>22.81</v>
      </c>
      <c r="J47" s="13">
        <v>24.68</v>
      </c>
    </row>
    <row r="48" spans="2:10" ht="57.75" customHeight="1" x14ac:dyDescent="0.15">
      <c r="B48" s="14"/>
      <c r="C48" s="1233" t="s">
        <v>4</v>
      </c>
      <c r="D48" s="1233"/>
      <c r="E48" s="1234"/>
      <c r="F48" s="15">
        <v>7.64</v>
      </c>
      <c r="G48" s="16">
        <v>8.81</v>
      </c>
      <c r="H48" s="16">
        <v>7.41</v>
      </c>
      <c r="I48" s="16">
        <v>8.61</v>
      </c>
      <c r="J48" s="17">
        <v>7.4</v>
      </c>
    </row>
    <row r="49" spans="2:10" ht="57.75" customHeight="1" thickBot="1" x14ac:dyDescent="0.2">
      <c r="B49" s="18"/>
      <c r="C49" s="1235" t="s">
        <v>5</v>
      </c>
      <c r="D49" s="1235"/>
      <c r="E49" s="1236"/>
      <c r="F49" s="19">
        <v>2.34</v>
      </c>
      <c r="G49" s="20">
        <v>0.39</v>
      </c>
      <c r="H49" s="20" t="s">
        <v>570</v>
      </c>
      <c r="I49" s="20">
        <v>0.64</v>
      </c>
      <c r="J49" s="21">
        <v>0.99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LBepVj3syJGZSSB2jAPQWqa0JwuRHDEEMI5Jkj2WhqS0g8fFrMb6WXcG1cwFTGzq5R9NNHACTA7XmfKx1IzDg==" saltValue="KsNRRyZeiV2OqKlNUQt1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2020-03-18T04:02:10Z</cp:lastPrinted>
  <dcterms:created xsi:type="dcterms:W3CDTF">2020-02-10T04:18:40Z</dcterms:created>
  <dcterms:modified xsi:type="dcterms:W3CDTF">2020-09-29T08:05:52Z</dcterms:modified>
  <cp:category/>
</cp:coreProperties>
</file>