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53 東栄町○\"/>
    </mc:Choice>
  </mc:AlternateContent>
  <bookViews>
    <workbookView xWindow="0" yWindow="0" windowWidth="20490" windowHeight="6780" tabRatio="7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AM36" i="10"/>
  <c r="C36" i="10"/>
  <c r="CO35" i="10"/>
  <c r="BW35" i="10"/>
  <c r="AM35" i="10"/>
  <c r="C35" i="10"/>
  <c r="CO34" i="10"/>
  <c r="BW34" i="10"/>
  <c r="AM34" i="10"/>
  <c r="U34" i="10"/>
  <c r="U35" i="10" s="1"/>
  <c r="U36"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<sst xmlns="http://schemas.openxmlformats.org/spreadsheetml/2006/main" count="1185" uniqueCount="589">
  <si>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</si>
  <si>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</si>
  <si>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</si>
  <si>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</si>
  <si>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</si>
  <si>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</si>
  <si>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</si>
  <si>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</si>
  <si>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</si>
  <si>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</si>
  <si>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</si>
  <si>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</si>
  <si>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</si>
  <si>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</si>
  <si>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</si>
  <si>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</si>
  <si>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</si>
  <si>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</si>
  <si>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</si>
  <si>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</si>
  <si>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</si>
  <si>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</si>
  <si>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</si>
  <si>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</si>
  <si>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</si>
  <si>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</si>
  <si>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</si>
  <si>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</si>
  <si>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</si>
  <si>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</si>
  <si>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</si>
  <si>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</si>
  <si>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</si>
  <si>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</si>
  <si>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</si>
  <si>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</si>
  <si>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</si>
  <si>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</si>
  <si>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</si>
  <si>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</si>
  <si>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</si>
  <si>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</si>
  <si>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</si>
  <si>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</si>
  <si>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</si>
  <si>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</si>
  <si>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</si>
  <si>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</si>
  <si>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</si>
  <si>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</si>
  <si>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</si>
  <si>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</si>
  <si>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</si>
  <si>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</si>
  <si>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</si>
  <si>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</si>
  <si>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</si>
  <si>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</si>
  <si>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</si>
  <si>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</si>
  <si>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</si>
  <si>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</si>
  <si>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</si>
  <si>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</si>
  <si>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</si>
  <si>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</si>
  <si>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</si>
  <si>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</si>
  <si>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</si>
  <si>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</si>
  <si>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</si>
  <si>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</si>
  <si>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</si>
  <si>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</si>
  <si>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</si>
  <si>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</si>
  <si>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</si>
  <si>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</si>
  <si>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</si>
  <si>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</si>
  <si>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</si>
  <si>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</si>
  <si>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</si>
  <si>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</si>
  <si>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</si>
  <si>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</si>
  <si>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</si>
  <si>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</si>
  <si>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</si>
  <si>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</si>
  <si>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</si>
  <si>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</si>
  <si>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</si>
  <si>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</si>
  <si>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</si>
  <si>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</si>
  <si>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</si>
  <si>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</si>
  <si>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</si>
  <si>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</si>
  <si>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</si>
  <si>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</si>
  <si>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</si>
  <si>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</si>
  <si>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</si>
  <si>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</si>
  <si>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</si>
  <si>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</si>
  <si>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</si>
  <si>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</si>
  <si>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</si>
  <si>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</si>
  <si>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</si>
  <si>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</si>
  <si>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</si>
  <si>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</si>
  <si>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</si>
  <si>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</si>
  <si>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</si>
  <si>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</si>
  <si>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</si>
  <si>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</si>
  <si>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</si>
  <si>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</si>
  <si>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</si>
  <si>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</si>
  <si>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</si>
  <si>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</si>
  <si>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</si>
  <si>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</si>
  <si>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</si>
  <si>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</si>
  <si>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</si>
  <si>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</si>
  <si>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</si>
  <si>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</si>
  <si>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</si>
  <si>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</si>
  <si>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</si>
  <si>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</si>
  <si>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</si>
  <si>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</si>
  <si>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</si>
  <si>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</si>
  <si>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</si>
  <si>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</si>
  <si>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</si>
  <si>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</si>
  <si>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</si>
  <si>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</si>
  <si>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</si>
  <si>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</si>
  <si>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</si>
  <si>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</si>
  <si>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</si>
  <si>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</si>
  <si>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</si>
  <si>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</si>
  <si>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</si>
  <si>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</si>
  <si>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</si>
  <si>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</si>
  <si>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</si>
  <si>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</si>
  <si>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</si>
  <si>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</si>
  <si>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</si>
  <si>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</si>
  <si>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</si>
  <si>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</si>
  <si>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</si>
  <si>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</si>
  <si>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</si>
  <si>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</si>
  <si>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</si>
  <si>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</si>
  <si>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</si>
  <si>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</si>
  <si>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</si>
  <si>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</si>
  <si>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</si>
  <si>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</si>
  <si>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</si>
  <si>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</si>
  <si>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</si>
  <si>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</si>
  <si>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</si>
  <si>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</si>
  <si>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</si>
  <si>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</si>
  <si>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</si>
  <si>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</si>
  <si>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</si>
  <si>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</si>
  <si>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</si>
  <si>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</si>
  <si>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</si>
  <si>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</si>
  <si>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</si>
  <si>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</si>
  <si>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</si>
  <si>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</si>
  <si>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</si>
  <si>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</si>
  <si>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</si>
  <si>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</si>
  <si>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</si>
  <si>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</si>
  <si>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</si>
  <si>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</si>
  <si>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愛知県東栄町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</si>
  <si>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</si>
  <si>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</si>
  <si>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</si>
  <si>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</si>
  <si>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</si>
  <si>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</si>
  <si>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</si>
  <si>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</si>
  <si>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</si>
  <si>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</si>
  <si>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</si>
  <si>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</si>
  <si>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</si>
  <si>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</si>
  <si>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</si>
  <si>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</si>
  <si>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</si>
  <si>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</si>
  <si>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</si>
  <si>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</si>
  <si>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</si>
  <si>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</si>
  <si>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</si>
  <si>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</si>
  <si>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</si>
  <si>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</si>
  <si>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</si>
  <si>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</si>
  <si>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</si>
  <si>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</si>
  <si>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</si>
  <si>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</si>
  <si>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</si>
  <si>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</si>
  <si>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</si>
  <si>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</si>
  <si>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</si>
  <si>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</si>
  <si>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</si>
  <si>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</si>
  <si>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</si>
  <si>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</si>
  <si>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</si>
  <si>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</si>
  <si>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</si>
  <si>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</si>
  <si>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</si>
  <si>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</si>
  <si>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</si>
  <si>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</si>
  <si>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</si>
  <si>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</si>
  <si>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</si>
  <si>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</si>
  <si>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</si>
  <si>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</si>
  <si>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</si>
  <si>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</si>
  <si>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</si>
  <si>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</si>
  <si>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</si>
  <si>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</si>
  <si>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</si>
  <si>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</si>
  <si>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</si>
  <si>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</si>
  <si>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</si>
  <si>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</si>
  <si>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</si>
  <si>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</si>
  <si>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</si>
  <si>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</si>
  <si>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</si>
  <si>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</si>
  <si>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</si>
  <si>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</si>
  <si>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</si>
  <si>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</si>
  <si>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</si>
  <si>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</si>
  <si>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</si>
  <si>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</si>
  <si>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</si>
  <si>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</si>
  <si>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</si>
  <si>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</si>
  <si>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</si>
  <si>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</si>
  <si>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</si>
  <si>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</si>
  <si>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</si>
  <si>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</si>
  <si>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</si>
  <si>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</si>
  <si>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</si>
  <si>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</si>
  <si>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</si>
  <si>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</si>
  <si>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</si>
  <si>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</si>
  <si>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</si>
  <si>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</si>
  <si>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</si>
  <si>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</si>
  <si>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</si>
  <si>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</si>
  <si>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</si>
  <si>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</si>
  <si>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</si>
  <si>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</si>
  <si>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</si>
  <si>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</si>
  <si>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</si>
  <si>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</si>
  <si>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</si>
  <si>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</si>
  <si>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</si>
  <si>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</si>
  <si>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</si>
  <si>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</si>
  <si>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</si>
  <si>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</si>
  <si>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</si>
  <si>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</si>
  <si>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</si>
  <si>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</si>
  <si>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</si>
  <si>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</si>
  <si>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</si>
  <si>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</si>
  <si>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</si>
  <si>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</si>
  <si>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</si>
  <si>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</si>
  <si>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</si>
  <si>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</si>
  <si>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</si>
  <si>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</si>
  <si>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</si>
  <si>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</si>
  <si>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</si>
  <si>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</si>
  <si>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</si>
  <si>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</si>
  <si>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</si>
  <si>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</si>
  <si>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</si>
  <si>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</si>
  <si>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</si>
  <si>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</si>
  <si>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</si>
  <si>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</si>
  <si>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</si>
  <si>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</si>
  <si>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愛知県東栄町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</si>
  <si>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</si>
  <si>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</si>
  <si>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</si>
  <si>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</si>
  <si>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</si>
  <si>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</si>
  <si>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</si>
  <si>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</si>
  <si>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</si>
  <si>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</si>
  <si>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</si>
  <si>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</si>
  <si>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</si>
  <si>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</si>
  <si>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</si>
  <si>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</si>
  <si>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</si>
  <si>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</si>
  <si>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</si>
  <si>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</si>
  <si>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</si>
  <si>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</si>
  <si>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</si>
  <si>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</si>
  <si>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</si>
  <si>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</si>
  <si>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</si>
  <si>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</si>
  <si>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</si>
  <si>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</si>
  <si>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</si>
  <si>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</si>
  <si>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</si>
  <si>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</si>
  <si>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</si>
  <si>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東栄医療センター特別会計</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</si>
  <si>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</si>
  <si>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</si>
  <si>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</si>
  <si>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</si>
  <si>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</si>
  <si>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</si>
  <si>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</si>
  <si>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</si>
  <si>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</si>
  <si>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</si>
  <si>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</si>
  <si>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</si>
  <si>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</si>
  <si>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</si>
  <si>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</si>
  <si>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</si>
  <si>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</si>
  <si>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</si>
  <si>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</si>
  <si>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</si>
  <si>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</si>
  <si>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</si>
  <si>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</si>
  <si>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</si>
  <si>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</si>
  <si>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</si>
  <si>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</si>
  <si>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</si>
  <si>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</si>
  <si>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</si>
  <si>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</si>
  <si>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</si>
  <si>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</si>
  <si>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</si>
  <si>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</si>
  <si>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</si>
  <si>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</si>
  <si>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</si>
  <si>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</si>
  <si>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</si>
  <si>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</si>
  <si>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</si>
  <si>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</si>
  <si>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</si>
  <si>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</si>
  <si>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</si>
  <si>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</si>
  <si>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</si>
  <si>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</si>
  <si>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</si>
  <si>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</si>
  <si>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</si>
  <si>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</si>
  <si>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</si>
  <si>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</si>
  <si>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</si>
  <si>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</si>
  <si>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</si>
  <si>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</si>
  <si>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</si>
  <si>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</si>
  <si>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</si>
  <si>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</si>
  <si>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</si>
  <si>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</si>
  <si>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</si>
  <si>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</si>
  <si>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</si>
  <si>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</si>
  <si>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</si>
  <si>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</si>
  <si>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</si>
  <si>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</si>
  <si>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</si>
  <si>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</si>
  <si>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</si>
  <si>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</si>
  <si>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</si>
  <si>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</si>
  <si>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</si>
  <si>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</si>
  <si>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</si>
  <si>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</si>
  <si>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</si>
  <si>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</si>
  <si>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</si>
  <si>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</si>
  <si>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</si>
  <si>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</si>
  <si>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</si>
  <si>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</si>
  <si>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</si>
  <si>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</si>
  <si>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</si>
  <si>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</si>
  <si>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</si>
  <si>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</si>
  <si>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</si>
  <si>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</si>
  <si>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</si>
  <si>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</si>
  <si>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</si>
  <si>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</si>
  <si>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</si>
  <si>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</si>
  <si>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</si>
  <si>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</si>
  <si>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</si>
  <si>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</si>
  <si>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</si>
  <si>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</si>
  <si>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</si>
  <si>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</si>
  <si>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</si>
  <si>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</si>
  <si>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</si>
  <si>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</si>
  <si>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</si>
  <si>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</si>
  <si>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</si>
  <si>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</si>
  <si>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</si>
  <si>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</si>
  <si>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</si>
  <si>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</si>
  <si>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</si>
  <si>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</si>
  <si>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</si>
  <si>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</si>
  <si>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</si>
  <si>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</si>
  <si>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</si>
  <si>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</si>
  <si>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</si>
  <si>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</si>
  <si>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</si>
  <si>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</si>
  <si>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</si>
  <si>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</si>
  <si>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</si>
  <si>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</si>
  <si>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</si>
  <si>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</si>
  <si>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</si>
  <si>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</si>
  <si>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1.55</t>
  </si>
  <si>
    <t>▲ 6.29</t>
  </si>
  <si>
    <t>一般会計</t>
  </si>
  <si>
    <t>東栄医療センター特別会計</t>
  </si>
  <si>
    <t>国民健康保険特別会計</t>
  </si>
  <si>
    <t>公共下水道事業特別会計</t>
  </si>
  <si>
    <t>簡易水道特別会計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</si>
  <si>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</si>
  <si>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</si>
  <si>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</si>
  <si>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</si>
  <si>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</si>
  <si>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</si>
  <si>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</si>
  <si>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</si>
  <si>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</si>
  <si>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</si>
  <si>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愛知県市町村職員退職手当組合</t>
  </si>
  <si>
    <t>北設広域事務組合</t>
    <phoneticPr fontId="2"/>
  </si>
  <si>
    <t>新城設楽交通災害共済組合</t>
  </si>
  <si>
    <t>東三河広域連合</t>
    <phoneticPr fontId="2"/>
  </si>
  <si>
    <t>愛知県後期高齢者医療広域連合（一般会計）</t>
    <rPh sb="15" eb="17">
      <t>イッパン</t>
    </rPh>
    <rPh sb="17" eb="19">
      <t>カイケイ</t>
    </rPh>
    <phoneticPr fontId="2"/>
  </si>
  <si>
    <t>愛知県後期高齢者医療広域連合（後期高齢者医療特別会計）</t>
    <rPh sb="15" eb="26">
      <t>コウキコウレイシャイリョウトクベツカイケイ</t>
    </rPh>
    <phoneticPr fontId="2"/>
  </si>
  <si>
    <t>とうえい</t>
    <phoneticPr fontId="2"/>
  </si>
  <si>
    <t>病院施設整備費積立基金</t>
    <rPh sb="0" eb="2">
      <t>ビョウイン</t>
    </rPh>
    <rPh sb="2" eb="4">
      <t>シセツ</t>
    </rPh>
    <rPh sb="4" eb="7">
      <t>セイビヒ</t>
    </rPh>
    <rPh sb="7" eb="9">
      <t>ツミタテ</t>
    </rPh>
    <rPh sb="9" eb="11">
      <t>キキン</t>
    </rPh>
    <phoneticPr fontId="2"/>
  </si>
  <si>
    <t>庁舎建設等基金</t>
    <rPh sb="0" eb="2">
      <t>チョウシャ</t>
    </rPh>
    <rPh sb="2" eb="4">
      <t>ケンセツ</t>
    </rPh>
    <rPh sb="4" eb="5">
      <t>トウ</t>
    </rPh>
    <rPh sb="5" eb="7">
      <t>キキン</t>
    </rPh>
    <phoneticPr fontId="2"/>
  </si>
  <si>
    <t>高齢者いきいき健康増進施設基金</t>
    <rPh sb="0" eb="3">
      <t>コウレイシャ</t>
    </rPh>
    <rPh sb="7" eb="9">
      <t>ケンコウ</t>
    </rPh>
    <rPh sb="9" eb="11">
      <t>ゾウシン</t>
    </rPh>
    <rPh sb="11" eb="13">
      <t>シセツ</t>
    </rPh>
    <rPh sb="13" eb="15">
      <t>キキン</t>
    </rPh>
    <phoneticPr fontId="2"/>
  </si>
  <si>
    <t>住宅分譲用地売払代金基金</t>
    <rPh sb="0" eb="2">
      <t>ジュウタク</t>
    </rPh>
    <rPh sb="2" eb="4">
      <t>ブンジョウ</t>
    </rPh>
    <rPh sb="4" eb="6">
      <t>ヨウチ</t>
    </rPh>
    <rPh sb="6" eb="8">
      <t>ウリハラ</t>
    </rPh>
    <rPh sb="8" eb="10">
      <t>ダイキン</t>
    </rPh>
    <rPh sb="10" eb="12">
      <t>キキン</t>
    </rPh>
    <phoneticPr fontId="2"/>
  </si>
  <si>
    <t>-</t>
    <phoneticPr fontId="2"/>
  </si>
  <si>
    <t>住宅開発基金</t>
    <rPh sb="0" eb="2">
      <t>ジュウタク</t>
    </rPh>
    <rPh sb="2" eb="4">
      <t>カイハツ</t>
    </rPh>
    <rPh sb="4" eb="6">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</si>
  <si>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</si>
  <si>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</si>
  <si>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</si>
  <si>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</si>
  <si>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</si>
  <si>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</si>
  <si>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</si>
  <si>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</si>
  <si>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</si>
  <si>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</si>
  <si>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</si>
  <si>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r>
      <t xml:space="preserve"> 将来負担比率については、国民健康保険東栄病院特別会計廃止に伴う清算金を財政調整基金に積み立てたため、数値が生じなくなった。実質公債費比率については、先述の大型事業時に発行した町債の元金償還が開始されたことなどから、平成30年度と比較し0.6ポイント増の9.0％となった。
　今後、医療施設や庁舎の建設やインフラ施設の更新等のほか防災行政無線整備といった多額の費用を伴う事業が予定</t>
    </r>
    <r>
      <rPr>
        <sz val="11"/>
        <rFont val="ＭＳ Ｐゴシック"/>
        <family val="3"/>
        <charset val="128"/>
      </rPr>
      <t>されて</t>
    </r>
    <r>
      <rPr>
        <sz val="11"/>
        <color indexed="8"/>
        <rFont val="ＭＳ Ｐゴシック"/>
        <family val="3"/>
        <charset val="128"/>
      </rPr>
      <t>いることから、事務事業の見直し及び経常経費の更なる削減と計画的な基金積立てによる財源確保を行っていく必要がある。</t>
    </r>
    <rPh sb="13" eb="15">
      <t>コクミン</t>
    </rPh>
    <rPh sb="15" eb="17">
      <t>ケンコウ</t>
    </rPh>
    <rPh sb="17" eb="19">
      <t>ホケン</t>
    </rPh>
    <rPh sb="19" eb="21">
      <t>トウエイ</t>
    </rPh>
    <rPh sb="21" eb="23">
      <t>ビョウイン</t>
    </rPh>
    <rPh sb="23" eb="25">
      <t>トクベツ</t>
    </rPh>
    <rPh sb="25" eb="27">
      <t>カイケイ</t>
    </rPh>
    <rPh sb="27" eb="29">
      <t>ハイシ</t>
    </rPh>
    <rPh sb="30" eb="31">
      <t>トモナ</t>
    </rPh>
    <rPh sb="32" eb="35">
      <t>セイサンキン</t>
    </rPh>
    <rPh sb="36" eb="38">
      <t>ザイセイ</t>
    </rPh>
    <rPh sb="38" eb="40">
      <t>チョウセイ</t>
    </rPh>
    <rPh sb="40" eb="42">
      <t>キキン</t>
    </rPh>
    <rPh sb="43" eb="44">
      <t>ツ</t>
    </rPh>
    <rPh sb="45" eb="46">
      <t>タ</t>
    </rPh>
    <rPh sb="51" eb="53">
      <t>スウチ</t>
    </rPh>
    <rPh sb="54" eb="55">
      <t>ショウ</t>
    </rPh>
    <rPh sb="188" eb="190">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</si>
</sst>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F2F4-40E6-89EB-1351061B69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101362</c:v>
                </c:pt>
                <c:pt idx="1">
                  <c:v>70285</c:v>
                </c:pt>
                <c:pt idx="2">
                  <c:v>66526</c:v>
                </c:pt>
                <c:pt idx="3">
                  <c:v>226169</c:v>
                </c:pt>
                <c:pt idx="4">
                  <c:v>188799</c:v>
                </c:pt>
              </c:numCache>
            </c:numRef>
          </c:val>
          <c:smooth val="0"/>
          <c:extLst>
            <c:ext xmlns:c16="http://schemas.microsoft.com/office/drawing/2014/chart" uri="{C3380CC4-5D6E-409C-BE32-E72D297353CC}">
              <c16:uniqueId val="{00000001-F2F4-40E6-89EB-1351061B69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15.28</c:v>
                </c:pt>
                <c:pt idx="1">
                  <c:v>10.74</c:v>
                </c:pt>
                <c:pt idx="2">
                  <c:v>5</c:v>
                </c:pt>
                <c:pt idx="3">
                  <c:v>11.5</c:v>
                </c:pt>
                <c:pt idx="4">
                  <c:v>6.97</c:v>
                </c:pt>
              </c:numCache>
            </c:numRef>
          </c:val>
          <c:extLst>
            <c:ext xmlns:c16="http://schemas.microsoft.com/office/drawing/2014/chart" uri="{C3380CC4-5D6E-409C-BE32-E72D297353CC}">
              <c16:uniqueId val="{00000000-B595-4F85-AD18-036280E834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50.29</c:v>
                </c:pt>
                <c:pt idx="1">
                  <c:v>53.79</c:v>
                </c:pt>
                <c:pt idx="2">
                  <c:v>54.58</c:v>
                </c:pt>
                <c:pt idx="3">
                  <c:v>53.27</c:v>
                </c:pt>
                <c:pt idx="4">
                  <c:v>100.65</c:v>
                </c:pt>
              </c:numCache>
            </c:numRef>
          </c:val>
          <c:extLst>
            <c:ext xmlns:c16="http://schemas.microsoft.com/office/drawing/2014/chart" uri="{C3380CC4-5D6E-409C-BE32-E72D297353CC}">
              <c16:uniqueId val="{00000001-B595-4F85-AD18-036280E834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7.28</c:v>
                </c:pt>
                <c:pt idx="1">
                  <c:v>-1.55</c:v>
                </c:pt>
                <c:pt idx="2">
                  <c:v>-6.29</c:v>
                </c:pt>
                <c:pt idx="3">
                  <c:v>4.6900000000000004</c:v>
                </c:pt>
                <c:pt idx="4">
                  <c:v>42.96</c:v>
                </c:pt>
              </c:numCache>
            </c:numRef>
          </c:val>
          <c:smooth val="0"/>
          <c:extLst>
            <c:ext xmlns:c16="http://schemas.microsoft.com/office/drawing/2014/chart" uri="{C3380CC4-5D6E-409C-BE32-E72D297353CC}">
              <c16:uniqueId val="{00000002-B595-4F85-AD18-036280E834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46.61</c:v>
                </c:pt>
                <c:pt idx="2">
                  <c:v>#N/A</c:v>
                </c:pt>
                <c:pt idx="3">
                  <c:v>46.68</c:v>
                </c:pt>
                <c:pt idx="4">
                  <c:v>#N/A</c:v>
                </c:pt>
                <c:pt idx="5">
                  <c:v>51.24</c:v>
                </c:pt>
                <c:pt idx="6">
                  <c:v>#N/A</c:v>
                </c:pt>
                <c:pt idx="7">
                  <c:v>53.82</c:v>
                </c:pt>
                <c:pt idx="8">
                  <c:v>0</c:v>
                </c:pt>
                <c:pt idx="9">
                  <c:v>0</c:v>
                </c:pt>
              </c:numCache>
            </c:numRef>
          </c:val>
          <c:extLst>
            <c:ext xmlns:c16="http://schemas.microsoft.com/office/drawing/2014/chart" uri="{C3380CC4-5D6E-409C-BE32-E72D297353CC}">
              <c16:uniqueId val="{00000000-C2D8-47EC-9088-4980FDD712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D8-47EC-9088-4980FDD712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2D8-47EC-9088-4980FDD712E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0.1</c:v>
                </c:pt>
                <c:pt idx="4">
                  <c:v>#N/A</c:v>
                </c:pt>
                <c:pt idx="5">
                  <c:v>0.12</c:v>
                </c:pt>
                <c:pt idx="6">
                  <c:v>#N/A</c:v>
                </c:pt>
                <c:pt idx="7">
                  <c:v>0.1</c:v>
                </c:pt>
                <c:pt idx="8">
                  <c:v>#N/A</c:v>
                </c:pt>
                <c:pt idx="9">
                  <c:v>0.11</c:v>
                </c:pt>
              </c:numCache>
            </c:numRef>
          </c:val>
          <c:extLst>
            <c:ext xmlns:c16="http://schemas.microsoft.com/office/drawing/2014/chart" uri="{C3380CC4-5D6E-409C-BE32-E72D297353CC}">
              <c16:uniqueId val="{00000003-C2D8-47EC-9088-4980FDD712E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0.04</c:v>
                </c:pt>
                <c:pt idx="4">
                  <c:v>#N/A</c:v>
                </c:pt>
                <c:pt idx="5">
                  <c:v>0.01</c:v>
                </c:pt>
                <c:pt idx="6">
                  <c:v>#N/A</c:v>
                </c:pt>
                <c:pt idx="7">
                  <c:v>0.05</c:v>
                </c:pt>
                <c:pt idx="8">
                  <c:v>#N/A</c:v>
                </c:pt>
                <c:pt idx="9">
                  <c:v>0.21</c:v>
                </c:pt>
              </c:numCache>
            </c:numRef>
          </c:val>
          <c:extLst>
            <c:ext xmlns:c16="http://schemas.microsoft.com/office/drawing/2014/chart" uri="{C3380CC4-5D6E-409C-BE32-E72D297353CC}">
              <c16:uniqueId val="{00000004-C2D8-47EC-9088-4980FDD712E5}"/>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0.92</c:v>
                </c:pt>
                <c:pt idx="4">
                  <c:v>#N/A</c:v>
                </c:pt>
                <c:pt idx="5">
                  <c:v>0.44</c:v>
                </c:pt>
                <c:pt idx="6">
                  <c:v>#N/A</c:v>
                </c:pt>
                <c:pt idx="7">
                  <c:v>0.3</c:v>
                </c:pt>
                <c:pt idx="8">
                  <c:v>#N/A</c:v>
                </c:pt>
                <c:pt idx="9">
                  <c:v>0.28000000000000003</c:v>
                </c:pt>
              </c:numCache>
            </c:numRef>
          </c:val>
          <c:extLst>
            <c:ext xmlns:c16="http://schemas.microsoft.com/office/drawing/2014/chart" uri="{C3380CC4-5D6E-409C-BE32-E72D297353CC}">
              <c16:uniqueId val="{00000005-C2D8-47EC-9088-4980FDD712E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0.2</c:v>
                </c:pt>
                <c:pt idx="4">
                  <c:v>#N/A</c:v>
                </c:pt>
                <c:pt idx="5">
                  <c:v>0.25</c:v>
                </c:pt>
                <c:pt idx="6">
                  <c:v>#N/A</c:v>
                </c:pt>
                <c:pt idx="7">
                  <c:v>0.16</c:v>
                </c:pt>
                <c:pt idx="8">
                  <c:v>#N/A</c:v>
                </c:pt>
                <c:pt idx="9">
                  <c:v>0.71</c:v>
                </c:pt>
              </c:numCache>
            </c:numRef>
          </c:val>
          <c:extLst>
            <c:ext xmlns:c16="http://schemas.microsoft.com/office/drawing/2014/chart" uri="{C3380CC4-5D6E-409C-BE32-E72D297353CC}">
              <c16:uniqueId val="{00000006-C2D8-47EC-9088-4980FDD712E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1.0900000000000001</c:v>
                </c:pt>
                <c:pt idx="2">
                  <c:v>#N/A</c:v>
                </c:pt>
                <c:pt idx="3">
                  <c:v>1.26</c:v>
                </c:pt>
                <c:pt idx="4">
                  <c:v>#N/A</c:v>
                </c:pt>
                <c:pt idx="5">
                  <c:v>2.72</c:v>
                </c:pt>
                <c:pt idx="6">
                  <c:v>#N/A</c:v>
                </c:pt>
                <c:pt idx="7">
                  <c:v>1.17</c:v>
                </c:pt>
                <c:pt idx="8">
                  <c:v>#N/A</c:v>
                </c:pt>
                <c:pt idx="9">
                  <c:v>1.0900000000000001</c:v>
                </c:pt>
              </c:numCache>
            </c:numRef>
          </c:val>
          <c:extLst>
            <c:ext xmlns:c16="http://schemas.microsoft.com/office/drawing/2014/chart" uri="{C3380CC4-5D6E-409C-BE32-E72D297353CC}">
              <c16:uniqueId val="{00000007-C2D8-47EC-9088-4980FDD712E5}"/>
            </c:ext>
          </c:extLst>
        </c:ser>
        <c:ser>
          <c:idx val="8"/>
          <c:order val="8"/>
          <c:tx>
            <c:strRef>
              <c:f>データシート!$A$35</c:f>
              <c:strCache>
                <c:ptCount val="1"/>
                <c:pt idx="0">
                  <c:v>東栄医療センター特別会計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1.69</c:v>
                </c:pt>
              </c:numCache>
            </c:numRef>
          </c:val>
          <c:extLst>
            <c:ext xmlns:c16="http://schemas.microsoft.com/office/drawing/2014/chart" uri="{C3380CC4-5D6E-409C-BE32-E72D297353CC}">
              <c16:uniqueId val="{00000008-C2D8-47EC-9088-4980FDD712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15.27</c:v>
                </c:pt>
                <c:pt idx="2">
                  <c:v>#N/A</c:v>
                </c:pt>
                <c:pt idx="3">
                  <c:v>10.74</c:v>
                </c:pt>
                <c:pt idx="4">
                  <c:v>#N/A</c:v>
                </c:pt>
                <c:pt idx="5">
                  <c:v>4.99</c:v>
                </c:pt>
                <c:pt idx="6">
                  <c:v>#N/A</c:v>
                </c:pt>
                <c:pt idx="7">
                  <c:v>11.5</c:v>
                </c:pt>
                <c:pt idx="8">
                  <c:v>#N/A</c:v>
                </c:pt>
                <c:pt idx="9">
                  <c:v>6.96</c:v>
                </c:pt>
              </c:numCache>
            </c:numRef>
          </c:val>
          <c:extLst>
            <c:ext xmlns:c16="http://schemas.microsoft.com/office/drawing/2014/chart" uri="{C3380CC4-5D6E-409C-BE32-E72D297353CC}">
              <c16:uniqueId val="{00000009-C2D8-47EC-9088-4980FDD712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316</c:v>
                </c:pt>
                <c:pt idx="5">
                  <c:v>328</c:v>
                </c:pt>
                <c:pt idx="8">
                  <c:v>331</c:v>
                </c:pt>
                <c:pt idx="11">
                  <c:v>339</c:v>
                </c:pt>
                <c:pt idx="14">
                  <c:v>338</c:v>
                </c:pt>
              </c:numCache>
            </c:numRef>
          </c:val>
          <c:extLst>
            <c:ext xmlns:c16="http://schemas.microsoft.com/office/drawing/2014/chart" uri="{C3380CC4-5D6E-409C-BE32-E72D297353CC}">
              <c16:uniqueId val="{00000000-4A5A-4638-B0E4-FCDC272086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5A-4638-B0E4-FCDC272086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5A-4638-B0E4-FCDC272086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5A-4638-B0E4-FCDC272086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c:v>
                </c:pt>
                <c:pt idx="3">
                  <c:v>127</c:v>
                </c:pt>
                <c:pt idx="6">
                  <c:v>124</c:v>
                </c:pt>
                <c:pt idx="9">
                  <c:v>117</c:v>
                </c:pt>
                <c:pt idx="12">
                  <c:v>103</c:v>
                </c:pt>
              </c:numCache>
            </c:numRef>
          </c:val>
          <c:extLst>
            <c:ext xmlns:c16="http://schemas.microsoft.com/office/drawing/2014/chart" uri="{C3380CC4-5D6E-409C-BE32-E72D297353CC}">
              <c16:uniqueId val="{00000004-4A5A-4638-B0E4-FCDC272086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5A-4638-B0E4-FCDC272086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5A-4638-B0E4-FCDC272086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302</c:v>
                </c:pt>
                <c:pt idx="3">
                  <c:v>332</c:v>
                </c:pt>
                <c:pt idx="6">
                  <c:v>364</c:v>
                </c:pt>
                <c:pt idx="9">
                  <c:v>380</c:v>
                </c:pt>
                <c:pt idx="12">
                  <c:v>389</c:v>
                </c:pt>
              </c:numCache>
            </c:numRef>
          </c:val>
          <c:extLst>
            <c:ext xmlns:c16="http://schemas.microsoft.com/office/drawing/2014/chart" uri="{C3380CC4-5D6E-409C-BE32-E72D297353CC}">
              <c16:uniqueId val="{00000007-4A5A-4638-B0E4-FCDC272086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c:v>
                </c:pt>
                <c:pt idx="2">
                  <c:v>#N/A</c:v>
                </c:pt>
                <c:pt idx="3">
                  <c:v>#N/A</c:v>
                </c:pt>
                <c:pt idx="4">
                  <c:v>131</c:v>
                </c:pt>
                <c:pt idx="5">
                  <c:v>#N/A</c:v>
                </c:pt>
                <c:pt idx="6">
                  <c:v>#N/A</c:v>
                </c:pt>
                <c:pt idx="7">
                  <c:v>157</c:v>
                </c:pt>
                <c:pt idx="8">
                  <c:v>#N/A</c:v>
                </c:pt>
                <c:pt idx="9">
                  <c:v>#N/A</c:v>
                </c:pt>
                <c:pt idx="10">
                  <c:v>158</c:v>
                </c:pt>
                <c:pt idx="11">
                  <c:v>#N/A</c:v>
                </c:pt>
                <c:pt idx="12">
                  <c:v>#N/A</c:v>
                </c:pt>
                <c:pt idx="13">
                  <c:v>154</c:v>
                </c:pt>
                <c:pt idx="14">
                  <c:v>#N/A</c:v>
                </c:pt>
              </c:numCache>
            </c:numRef>
          </c:val>
          <c:smooth val="0"/>
          <c:extLst>
            <c:ext xmlns:c16="http://schemas.microsoft.com/office/drawing/2014/chart" uri="{C3380CC4-5D6E-409C-BE32-E72D297353CC}">
              <c16:uniqueId val="{00000008-4A5A-4638-B0E4-FCDC272086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3272</c:v>
                </c:pt>
                <c:pt idx="5">
                  <c:v>3267</c:v>
                </c:pt>
                <c:pt idx="8">
                  <c:v>3128</c:v>
                </c:pt>
                <c:pt idx="11">
                  <c:v>3149</c:v>
                </c:pt>
                <c:pt idx="14">
                  <c:v>3194</c:v>
                </c:pt>
              </c:numCache>
            </c:numRef>
          </c:val>
          <c:extLst>
            <c:ext xmlns:c16="http://schemas.microsoft.com/office/drawing/2014/chart" uri="{C3380CC4-5D6E-409C-BE32-E72D297353CC}">
              <c16:uniqueId val="{00000000-DACF-4E27-A1DB-DA68B60F3C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ACF-4E27-A1DB-DA68B60F3C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2617</c:v>
                </c:pt>
                <c:pt idx="5">
                  <c:v>2729</c:v>
                </c:pt>
                <c:pt idx="8">
                  <c:v>2716</c:v>
                </c:pt>
                <c:pt idx="11">
                  <c:v>2320</c:v>
                </c:pt>
                <c:pt idx="14">
                  <c:v>3275</c:v>
                </c:pt>
              </c:numCache>
            </c:numRef>
          </c:val>
          <c:extLst>
            <c:ext xmlns:c16="http://schemas.microsoft.com/office/drawing/2014/chart" uri="{C3380CC4-5D6E-409C-BE32-E72D297353CC}">
              <c16:uniqueId val="{00000002-DACF-4E27-A1DB-DA68B60F3C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CF-4E27-A1DB-DA68B60F3C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CF-4E27-A1DB-DA68B60F3C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CF-4E27-A1DB-DA68B60F3C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1247</c:v>
                </c:pt>
                <c:pt idx="3">
                  <c:v>1241</c:v>
                </c:pt>
                <c:pt idx="6">
                  <c:v>1196</c:v>
                </c:pt>
                <c:pt idx="9">
                  <c:v>1040</c:v>
                </c:pt>
                <c:pt idx="12">
                  <c:v>1010</c:v>
                </c:pt>
              </c:numCache>
            </c:numRef>
          </c:val>
          <c:extLst>
            <c:ext xmlns:c16="http://schemas.microsoft.com/office/drawing/2014/chart" uri="{C3380CC4-5D6E-409C-BE32-E72D297353CC}">
              <c16:uniqueId val="{00000006-DACF-4E27-A1DB-DA68B60F3C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ACF-4E27-A1DB-DA68B60F3C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1606</c:v>
                </c:pt>
                <c:pt idx="3">
                  <c:v>1768</c:v>
                </c:pt>
                <c:pt idx="6">
                  <c:v>1683</c:v>
                </c:pt>
                <c:pt idx="9">
                  <c:v>1572</c:v>
                </c:pt>
                <c:pt idx="12">
                  <c:v>1330</c:v>
                </c:pt>
              </c:numCache>
            </c:numRef>
          </c:val>
          <c:extLst>
            <c:ext xmlns:c16="http://schemas.microsoft.com/office/drawing/2014/chart" uri="{C3380CC4-5D6E-409C-BE32-E72D297353CC}">
              <c16:uniqueId val="{00000008-DACF-4E27-A1DB-DA68B60F3C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CF-4E27-A1DB-DA68B60F3C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3478</c:v>
                </c:pt>
                <c:pt idx="3">
                  <c:v>3481</c:v>
                </c:pt>
                <c:pt idx="6">
                  <c:v>3357</c:v>
                </c:pt>
                <c:pt idx="9">
                  <c:v>3398</c:v>
                </c:pt>
                <c:pt idx="12">
                  <c:v>3521</c:v>
                </c:pt>
              </c:numCache>
            </c:numRef>
          </c:val>
          <c:extLst>
            <c:ext xmlns:c16="http://schemas.microsoft.com/office/drawing/2014/chart" uri="{C3380CC4-5D6E-409C-BE32-E72D297353CC}">
              <c16:uniqueId val="{0000000A-DACF-4E27-A1DB-DA68B60F3C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442</c:v>
                </c:pt>
                <c:pt idx="2">
                  <c:v>#N/A</c:v>
                </c:pt>
                <c:pt idx="3">
                  <c:v>#N/A</c:v>
                </c:pt>
                <c:pt idx="4">
                  <c:v>493</c:v>
                </c:pt>
                <c:pt idx="5">
                  <c:v>#N/A</c:v>
                </c:pt>
                <c:pt idx="6">
                  <c:v>#N/A</c:v>
                </c:pt>
                <c:pt idx="7">
                  <c:v>392</c:v>
                </c:pt>
                <c:pt idx="8">
                  <c:v>#N/A</c:v>
                </c:pt>
                <c:pt idx="9">
                  <c:v>#N/A</c:v>
                </c:pt>
                <c:pt idx="10">
                  <c:v>541</c:v>
                </c:pt>
                <c:pt idx="11">
                  <c:v>#N/A</c:v>
                </c:pt>
                <c:pt idx="12">
                  <c:v>#N/A</c:v>
                </c:pt>
                <c:pt idx="13">
                  <c:v>0</c:v>
                </c:pt>
                <c:pt idx="14">
                  <c:v>#N/A</c:v>
                </c:pt>
              </c:numCache>
            </c:numRef>
          </c:val>
          <c:smooth val="0"/>
          <c:extLst>
            <c:ext xmlns:c16="http://schemas.microsoft.com/office/drawing/2014/chart" uri="{C3380CC4-5D6E-409C-BE32-E72D297353CC}">
              <c16:uniqueId val="{0000000B-DACF-4E27-A1DB-DA68B60F3C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1127</c:v>
                </c:pt>
                <c:pt idx="1">
                  <c:v>1090</c:v>
                </c:pt>
                <c:pt idx="2">
                  <c:v>2064</c:v>
                </c:pt>
              </c:numCache>
            </c:numRef>
          </c:val>
          <c:extLst>
            <c:ext xmlns:c16="http://schemas.microsoft.com/office/drawing/2014/chart" uri="{C3380CC4-5D6E-409C-BE32-E72D297353CC}">
              <c16:uniqueId val="{00000000-B16A-4914-AD30-1D221BCBBB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390</c:v>
                </c:pt>
                <c:pt idx="1">
                  <c:v>344</c:v>
                </c:pt>
                <c:pt idx="2">
                  <c:v>344</c:v>
                </c:pt>
              </c:numCache>
            </c:numRef>
          </c:val>
          <c:extLst>
            <c:ext xmlns:c16="http://schemas.microsoft.com/office/drawing/2014/chart" uri="{C3380CC4-5D6E-409C-BE32-E72D297353CC}">
              <c16:uniqueId val="{00000001-B16A-4914-AD30-1D221BCBBB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1109</c:v>
                </c:pt>
                <c:pt idx="1">
                  <c:v>880</c:v>
                </c:pt>
                <c:pt idx="2">
                  <c:v>861</c:v>
                </c:pt>
              </c:numCache>
            </c:numRef>
          </c:val>
          <c:extLst>
            <c:ext xmlns:c16="http://schemas.microsoft.com/office/drawing/2014/chart" uri="{C3380CC4-5D6E-409C-BE32-E72D297353CC}">
              <c16:uniqueId val="{00000002-B16A-4914-AD30-1D221BCBBB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{10BAAA35-9F86-4F04-85CE-74E1958C4A93}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5A9-4DE8-B2BA-768EAC9572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{2028F056-07FD-463F-8CD3-50200376C8B4}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A9-4DE8-B2BA-768EAC9572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{D9DEA677-1CA3-4667-A74E-A6317FFFCF96}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A9-4DE8-B2BA-768EAC9572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{6E9C677D-6C6C-475C-80C9-7A3DECFF50DD}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A9-4DE8-B2BA-768EAC9572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{941E4880-3233-49E9-8F97-A5BFEC50DF95}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A9-4DE8-B2BA-768EAC9572C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{B07CC8A1-6766-41B8-8071-8702F4C205F5}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5A9-4DE8-B2BA-768EAC9572C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{DA6886E4-44AF-4485-B061-7F6660F549BE}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5A9-4DE8-B2BA-768EAC9572C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{BD31291B-42CB-4F78-B94B-A3194FAC9403}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5A9-4DE8-B2BA-768EAC9572C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{D0F08200-036F-434E-A3EC-95A68B70526E}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5A9-4DE8-B2BA-768EAC9572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5A9-4DE8-B2BA-768EAC9572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{B1B9A592-A0BB-4205-8E15-21E809A9967C}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5A9-4DE8-B2BA-768EAC9572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{82B11A6C-7910-4A7B-BE19-AA9A254B058F}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A9-4DE8-B2BA-768EAC9572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{C4A7DF16-C583-4EA6-8756-181836A3D0E6}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A9-4DE8-B2BA-768EAC9572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{07C6AE7E-F394-47B6-94E8-EAB709936A05}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A9-4DE8-B2BA-768EAC9572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{2F0C7F84-F39D-4E25-8C6C-F6783FD8280C}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A9-4DE8-B2BA-768EAC9572C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{89DF8CEA-EB49-487B-AAE6-8B439724CC73}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5A9-4DE8-B2BA-768EAC9572C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{1B6A1AE9-0BF7-43CD-BF27-A3DD249FBFE8}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5A9-4DE8-B2BA-768EAC9572C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{FEA3C7F9-3C53-43F5-A2CD-01705DD6222D}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5A9-4DE8-B2BA-768EAC9572C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{ACBFC0DC-D1ED-4DF9-81D2-6663738BFF46}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5A9-4DE8-B2BA-768EAC9572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95A9-4DE8-B2BA-768EAC9572C2}"/>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{A60C30DF-28B1-45BA-BC81-271EC82EC1C6}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E1-41D4-A85B-C64DDACE47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{11AF6AA6-2F5F-4A8E-BD30-ABE1B8CAD03E}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E1-41D4-A85B-C64DDACE47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{0EE875A5-EAC9-4A18-8213-F3DB7592A764}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E1-41D4-A85B-C64DDACE47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{3130E78A-EB04-40E0-AA31-F9E85138E625}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E1-41D4-A85B-C64DDACE47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{32870BF6-D405-4704-B033-01697683CEA9}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E1-41D4-A85B-C64DDACE47D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{0A00F9E8-8814-44E2-AC19-1D960F81EF11}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E1-41D4-A85B-C64DDACE47D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{6C168D1B-E068-4627-935D-E9EF765AE7E4}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E1-41D4-A85B-C64DDACE47D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{BE3BEC21-6C68-4150-8105-BEB897432D89}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E1-41D4-A85B-C64DDACE47D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{66F009E5-0AE4-4647-8607-9CAA840E2E49}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E1-41D4-A85B-C64DDACE47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6.3</c:v>
                </c:pt>
                <c:pt idx="16">
                  <c:v>7.4</c:v>
                </c:pt>
                <c:pt idx="24">
                  <c:v>8.4</c:v>
                </c:pt>
                <c:pt idx="32">
                  <c:v>9</c:v>
                </c:pt>
              </c:numCache>
            </c:numRef>
          </c:xVal>
          <c:yVal>
            <c:numRef>
              <c:f>公会計指標分析・財政指標組合せ分析表!$BP$73:$DC$73</c:f>
              <c:numCache>
                <c:formatCode>#,##0.0;"▲ "#,##0.0</c:formatCode>
                <c:ptCount val="40"/>
                <c:pt idx="0">
                  <c:v>24.1</c:v>
                </c:pt>
                <c:pt idx="8">
                  <c:v>27.4</c:v>
                </c:pt>
                <c:pt idx="16">
                  <c:v>22.6</c:v>
                </c:pt>
                <c:pt idx="24">
                  <c:v>31.6</c:v>
                </c:pt>
              </c:numCache>
            </c:numRef>
          </c:yVal>
          <c:smooth val="0"/>
          <c:extLst>
            <c:ext xmlns:c16="http://schemas.microsoft.com/office/drawing/2014/chart" uri="{C3380CC4-5D6E-409C-BE32-E72D297353CC}">
              <c16:uniqueId val="{00000009-3FE1-41D4-A85B-C64DDACE47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{3446C775-F425-42BE-B4F5-FB0778BA9197}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E1-41D4-A85B-C64DDACE47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{885438F3-9B38-451E-9F9A-4587B2108EE9}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E1-41D4-A85B-C64DDACE47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{22182A25-82A7-42AB-BD1D-D181FF8C0465}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E1-41D4-A85B-C64DDACE47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{1948275D-62C6-41EA-866C-9DE9F5C2D80D}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E1-41D4-A85B-C64DDACE47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{DB5737C5-2FC7-4C16-A399-60462A4BFCDD}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E1-41D4-A85B-C64DDACE47D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{271E70B3-DE7B-40E5-ADE1-78F163A76185}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E1-41D4-A85B-C64DDACE47D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{A1F167BD-004E-4224-9117-C872DCA07962}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E1-41D4-A85B-C64DDACE47D8}"/>
                </c:ext>
              </c:extLst>
            </c:dLbl>
            <c:dLbl>
              <c:idx val="24"/>
              <c:layout>
                <c:manualLayout>
                  <c:x val="-4.509653070695388E-2"/>
                  <c:y val="-8.13373728600521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{1C5B700A-D5FE-4D92-9B68-E4F7BCC7DE93}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E1-41D4-A85B-C64DDACE47D8}"/>
                </c:ext>
              </c:extLst>
            </c:dLbl>
            <c:dLbl>
              <c:idx val="32"/>
              <c:layout>
                <c:manualLayout>
                  <c:x val="-1.8171803637232468E-2"/>
                  <c:y val="-4.349592131553601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{DC14692F-6994-47A4-8A2B-373CAF4F877D}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E1-41D4-A85B-C64DDACE47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E1-41D4-A85B-C64DDACE47D8}"/>
            </c:ext>
          </c:extLst>
        </c:ser>
        <c:dLbls>
          <c:showLegendKey val="0"/>
          <c:showVal val="1"/>
          <c:showCatName val="0"/>
          <c:showSerName val="0"/>
          <c:showPercent val="0"/>
          <c:showBubbleSize val="0"/>
        </c:dLbls>
        <c:axId val="84219776"/>
        <c:axId val="84234240"/>
      </c:scatterChart>
      <c:valAx>
        <c:axId val="84219776"/>
        <c:scaling>
          <c:orientation val="minMax"/>
          <c:max val="8.6"/>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年度にかけて実施した小学校建設等の大型事業や、償還期間が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年の病院施設の医療機器整備等の地方債の償還が始まっため、平成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年度を境に増加傾向とな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それに合わせて、過疎対策事業債や辺地対策事業債などの財政措置の有利な起債を発行してきたため、算入公債費も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東栄病院を運営していた特別会計が廃止され、その清算金を財政調整基金に積み立てたことで充当可能財源が増加したことにより将来負担額はなくなった。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しかし、これは一時的なものであると見られており、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令和元年度と</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防災行政無線整備にかかる起債の増加が予定されているほか、その後も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医療センター・保健福祉センター（仮称）建設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及びインフラ施設の更新等、多額の費用を伴う事業が控えていることから、事務事業の見直し、経常経費の更なる削減と計画的な基金積立てによる財源確保を行っていく必要がある。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東栄病院を運営していた特別会計が廃止され、その清算金を財政調整基金に積み立てたことが底上げし増加の要因である。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医療センター・保健福祉センター（仮称）建設を予定しており、その際に多額の財源が必要となるため、特目基金及び財政調整基金の取崩が生じるため、大きく減少する見込みである。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病院施設整備や庁舎建設、住宅整備といった必要な公共施設の整備時が必要な場合に限り取り崩しを行うこととしている。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高齢者いきいき健康増進施設積立金についても、取り崩し額が積立額を上回り減少となった。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病院整備を予定しており、その際には関係基金の取り崩しを行う予定である。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東栄病院を運営していた特別会計が廃止され、その清算金を財政調整基金に積み立てたことが増加の要因である。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医療センター・保健福祉センター（仮称）建設を予定しており、その際に多額の財源が必要とな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財政調整基金の取崩が生じるため、大きく減少する見込みである。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当初予算では取崩を予定していたが、他の財源で目途がついたため取崩を行わなかった。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今後も元利償還額が上昇していくため、他の事務事業に影響を及ぼさないように取崩など活用を予定している。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F279C4-1DA2-4115-A9F8-CBEA35449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33538C1-AB3D-4A0D-8482-B996A070A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a:extLst>
            <a:ext uri="{FF2B5EF4-FFF2-40B4-BE49-F238E27FC236}">
              <a16:creationId xmlns:a16="http://schemas.microsoft.com/office/drawing/2014/main" id="{11D966D5-B10C-47AE-811D-04AE834B2B84}"/>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6F68EB42-D127-47E8-9B7E-1DB703C24D9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B4AD889C-82CC-4300-A736-382713B14BE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BCFE05C8-C24F-469C-808F-AC481663BF3A}"/>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C2D0500A-0495-4E74-B823-F0D2C27E5E3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D95016C8-7BE9-4551-B9C0-6256B8F7E94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B4CDE935-EDA5-4573-A54E-F81B2A237ED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EC162ABA-376D-4D10-8A62-848B67CB228E}"/>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FC3777FF-1971-4ED3-88C0-7BC0FCB9466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5054227D-B9C7-48E7-AC0A-6071C4462A6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F01D7983-D576-451F-89FA-EE15727B31DE}"/>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3,112
123.38
4,784,676
4,608,196
142,916
2,050,605
3,521,474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FE93C2F8-D5F3-44BE-B543-40E49447B89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DB528A9C-5EE3-4FD2-9C78-9C4CA0B6341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42474817-AFD9-4E7C-8932-4598B753147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EA02E7A9-4527-4DFC-B035-37D2C5F5427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4A7EF7AA-0BFC-4957-88FD-65BE72161E0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E604FB6C-22EF-48C4-9A47-55356378AF2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CA5E4548-F7B7-4832-AFC0-1ABC680C09C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B8B2FB49-60C1-4537-A1DB-1EAED4042C6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45150BAA-ACD7-492D-94CF-2ED83DDE3AC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92D219E2-53F6-4B0A-8DAB-F8A7C2178E7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2A5DAC24-B845-4CCC-992E-18D9EDAAFF0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79FE2164-91DA-4A82-BDC4-551A088A2A1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1638D74A-E93E-4A4A-81AC-F0B54536E58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CA49E2F7-8B82-4DE3-BB61-2CA4C67D4B46}"/>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5B3F4759-E1FF-4325-A77C-ACD73EB8538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084DBE9A-2862-446A-8BB6-62DF6FE83D8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717F64DE-D103-4526-A3C2-12BEEC5818D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a:extLst>
            <a:ext uri="{FF2B5EF4-FFF2-40B4-BE49-F238E27FC236}">
              <a16:creationId xmlns:a16="http://schemas.microsoft.com/office/drawing/2014/main" id="{80F418DA-9314-4E05-9604-6DF9A354827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a:extLst>
            <a:ext uri="{FF2B5EF4-FFF2-40B4-BE49-F238E27FC236}">
              <a16:creationId xmlns:a16="http://schemas.microsoft.com/office/drawing/2014/main" id="{CDF3A34C-7830-4050-AF80-D557F3E5631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4" name="テキスト ボックス 33">
          <a:extLst>
            <a:ext uri="{FF2B5EF4-FFF2-40B4-BE49-F238E27FC236}">
              <a16:creationId xmlns:a16="http://schemas.microsoft.com/office/drawing/2014/main" id="{DBC56BEE-1CC4-4E9E-865C-B2DB62848F4A}"/>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a:extLst>
            <a:ext uri="{FF2B5EF4-FFF2-40B4-BE49-F238E27FC236}">
              <a16:creationId xmlns:a16="http://schemas.microsoft.com/office/drawing/2014/main" id="{67722BA4-70E5-476B-A835-FA613EC0431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a:extLst>
            <a:ext uri="{FF2B5EF4-FFF2-40B4-BE49-F238E27FC236}">
              <a16:creationId xmlns:a16="http://schemas.microsoft.com/office/drawing/2014/main" id="{23770A1F-CF83-4AA2-B86F-143C3D1142F1}"/>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E943931E-D179-454C-88D2-18B5640B95EF}"/>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11683C6A-628A-4B84-BB04-22610FD3530E}"/>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a:extLst>
            <a:ext uri="{FF2B5EF4-FFF2-40B4-BE49-F238E27FC236}">
              <a16:creationId xmlns:a16="http://schemas.microsoft.com/office/drawing/2014/main" id="{BCFFA433-BFA3-4FF7-9EDA-FB40385CC85C}"/>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9E22A32E-56F9-4340-B07C-B75A2301AAC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23898B0D-14CB-43A1-8437-DEF568FF195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12D945E1-592D-4963-BDAE-836F0D02A4D4}"/>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9A37CE1-F2ED-43E4-A7E1-6BF1075785F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2B478FA0-61B7-4713-8CDF-71048CD9CE4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19CD6068-E0AF-40F0-9AFC-04E2DCEE6DC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20BBF493-9D58-4EE0-AB8D-D0AEFB3563F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B60DDD56-8C35-44CF-839F-AF53C71F3F6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92F7855B-EEA1-4E18-9CAB-53DBC8DD290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D1B2E6F7-8913-4975-AA84-90915C2686D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0" name="正方形/長方形 49">
          <a:extLst>
            <a:ext uri="{FF2B5EF4-FFF2-40B4-BE49-F238E27FC236}">
              <a16:creationId xmlns:a16="http://schemas.microsoft.com/office/drawing/2014/main" id="{842B4547-4FA9-4B57-A058-AE5BC534F028}"/>
            </a:ext>
          </a:extLst>
        </xdr:cNvPr>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1" name="正方形/長方形 50">
          <a:extLst>
            <a:ext uri="{FF2B5EF4-FFF2-40B4-BE49-F238E27FC236}">
              <a16:creationId xmlns:a16="http://schemas.microsoft.com/office/drawing/2014/main" id="{02E8F623-22E2-4E00-8EE3-C0EE909BF6B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2" name="正方形/長方形 51">
          <a:extLst>
            <a:ext uri="{FF2B5EF4-FFF2-40B4-BE49-F238E27FC236}">
              <a16:creationId xmlns:a16="http://schemas.microsoft.com/office/drawing/2014/main" id="{9B4E0BE8-7D43-44FE-9B9B-433EF9F6547C}"/>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3" name="正方形/長方形 52">
          <a:extLst>
            <a:ext uri="{FF2B5EF4-FFF2-40B4-BE49-F238E27FC236}">
              <a16:creationId xmlns:a16="http://schemas.microsoft.com/office/drawing/2014/main" id="{06D4D01D-D564-480B-9652-90EBFD2CBC1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4" name="正方形/長方形 53">
          <a:extLst>
            <a:ext uri="{FF2B5EF4-FFF2-40B4-BE49-F238E27FC236}">
              <a16:creationId xmlns:a16="http://schemas.microsoft.com/office/drawing/2014/main" id="{31CB55CA-DDF0-4018-8589-DB4AC9ECABA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5" name="正方形/長方形 54">
          <a:extLst>
            <a:ext uri="{FF2B5EF4-FFF2-40B4-BE49-F238E27FC236}">
              <a16:creationId xmlns:a16="http://schemas.microsoft.com/office/drawing/2014/main" id="{68B8D14E-4593-4535-884C-5CF8D57E668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6" name="正方形/長方形 55">
          <a:extLst>
            <a:ext uri="{FF2B5EF4-FFF2-40B4-BE49-F238E27FC236}">
              <a16:creationId xmlns:a16="http://schemas.microsoft.com/office/drawing/2014/main" id="{3DC94F97-A133-44C9-9253-AA83AC26A47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7" name="正方形/長方形 56">
          <a:extLst>
            <a:ext uri="{FF2B5EF4-FFF2-40B4-BE49-F238E27FC236}">
              <a16:creationId xmlns:a16="http://schemas.microsoft.com/office/drawing/2014/main" id="{C85A440F-5210-4BE6-8B75-5B2AB6F89D6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8" name="正方形/長方形 57">
          <a:extLst>
            <a:ext uri="{FF2B5EF4-FFF2-40B4-BE49-F238E27FC236}">
              <a16:creationId xmlns:a16="http://schemas.microsoft.com/office/drawing/2014/main" id="{3E55AB3C-A779-47D8-A192-640B1D9232E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9" name="正方形/長方形 58">
          <a:extLst>
            <a:ext uri="{FF2B5EF4-FFF2-40B4-BE49-F238E27FC236}">
              <a16:creationId xmlns:a16="http://schemas.microsoft.com/office/drawing/2014/main" id="{8C2A5349-9764-43BA-A8FC-578690CC778C}"/>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0" name="正方形/長方形 59">
          <a:extLst>
            <a:ext uri="{FF2B5EF4-FFF2-40B4-BE49-F238E27FC236}">
              <a16:creationId xmlns:a16="http://schemas.microsoft.com/office/drawing/2014/main" id="{3253DCCE-1CF1-40CA-BF95-C2A36C5018F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1" name="正方形/長方形 60">
          <a:extLst>
            <a:ext uri="{FF2B5EF4-FFF2-40B4-BE49-F238E27FC236}">
              <a16:creationId xmlns:a16="http://schemas.microsoft.com/office/drawing/2014/main" id="{C5E9576B-94FD-4CD8-B8E2-4E0B66A11D97}"/>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2" name="正方形/長方形 61">
          <a:extLst>
            <a:ext uri="{FF2B5EF4-FFF2-40B4-BE49-F238E27FC236}">
              <a16:creationId xmlns:a16="http://schemas.microsoft.com/office/drawing/2014/main" id="{AA1BF3C5-5081-4F41-BD9F-89B425B49D6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3" name="テキスト ボックス 62">
          <a:extLst>
            <a:ext uri="{FF2B5EF4-FFF2-40B4-BE49-F238E27FC236}">
              <a16:creationId xmlns:a16="http://schemas.microsoft.com/office/drawing/2014/main" id="{B847CA6E-7A31-465D-BC25-97E3C552C63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大型事業を行った際に多額の町債を発行して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、また、税収などといった自主財源となる歳入も年々減少傾向である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償還が進んできたこともあり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類似団体平均程度となった。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ただ、この状況は短期的なものであり、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今後も庁舎などといった大型事業が控えて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年度以前程度の値で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推移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するのではないかと思われる。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4" name="テキスト ボックス 63">
          <a:extLst>
            <a:ext uri="{FF2B5EF4-FFF2-40B4-BE49-F238E27FC236}">
              <a16:creationId xmlns:a16="http://schemas.microsoft.com/office/drawing/2014/main" id="{6FCBAF2F-8D15-41CE-B50F-2521AC0AD277}"/>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5" name="直線コネクタ 64">
          <a:extLst>
            <a:ext uri="{FF2B5EF4-FFF2-40B4-BE49-F238E27FC236}">
              <a16:creationId xmlns:a16="http://schemas.microsoft.com/office/drawing/2014/main" id="{28EB5007-47CB-4728-89AD-5F14223D76B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6" name="テキスト ボックス 65">
          <a:extLst>
            <a:ext uri="{FF2B5EF4-FFF2-40B4-BE49-F238E27FC236}">
              <a16:creationId xmlns:a16="http://schemas.microsoft.com/office/drawing/2014/main" id="{C6F5EF0A-16F9-46F7-9DBA-88AE8D9442F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7" name="直線コネクタ 66">
          <a:extLst>
            <a:ext uri="{FF2B5EF4-FFF2-40B4-BE49-F238E27FC236}">
              <a16:creationId xmlns:a16="http://schemas.microsoft.com/office/drawing/2014/main" id="{24E44BA6-ECD9-4172-881A-71117B301CF2}"/>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8" name="テキスト ボックス 67">
          <a:extLst>
            <a:ext uri="{FF2B5EF4-FFF2-40B4-BE49-F238E27FC236}">
              <a16:creationId xmlns:a16="http://schemas.microsoft.com/office/drawing/2014/main" id="{179164A0-6237-4168-9895-D93D8F25CBAD}"/>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9" name="直線コネクタ 68">
          <a:extLst>
            <a:ext uri="{FF2B5EF4-FFF2-40B4-BE49-F238E27FC236}">
              <a16:creationId xmlns:a16="http://schemas.microsoft.com/office/drawing/2014/main" id="{3C11EFA4-52CB-4366-BC62-3D2821984776}"/>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0" name="テキスト ボックス 69">
          <a:extLst>
            <a:ext uri="{FF2B5EF4-FFF2-40B4-BE49-F238E27FC236}">
              <a16:creationId xmlns:a16="http://schemas.microsoft.com/office/drawing/2014/main" id="{E45E8CA8-085F-40B1-83C7-CC1A72B7B6D2}"/>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1" name="直線コネクタ 70">
          <a:extLst>
            <a:ext uri="{FF2B5EF4-FFF2-40B4-BE49-F238E27FC236}">
              <a16:creationId xmlns:a16="http://schemas.microsoft.com/office/drawing/2014/main" id="{4E9467D4-0852-4C38-8ABE-E9B35E14B36E}"/>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2" name="テキスト ボックス 71">
          <a:extLst>
            <a:ext uri="{FF2B5EF4-FFF2-40B4-BE49-F238E27FC236}">
              <a16:creationId xmlns:a16="http://schemas.microsoft.com/office/drawing/2014/main" id="{EF98B009-934E-4A4E-9770-AE01AE60A8C4}"/>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3" name="直線コネクタ 72">
          <a:extLst>
            <a:ext uri="{FF2B5EF4-FFF2-40B4-BE49-F238E27FC236}">
              <a16:creationId xmlns:a16="http://schemas.microsoft.com/office/drawing/2014/main" id="{2A6FBF3B-3384-4891-ABF9-251B3560E8BF}"/>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4" name="テキスト ボックス 73">
          <a:extLst>
            <a:ext uri="{FF2B5EF4-FFF2-40B4-BE49-F238E27FC236}">
              <a16:creationId xmlns:a16="http://schemas.microsoft.com/office/drawing/2014/main" id="{1BCEFE0D-C168-4DCB-8AD8-C98D446D8684}"/>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5" name="直線コネクタ 74">
          <a:extLst>
            <a:ext uri="{FF2B5EF4-FFF2-40B4-BE49-F238E27FC236}">
              <a16:creationId xmlns:a16="http://schemas.microsoft.com/office/drawing/2014/main" id="{C54903CF-AF06-4F51-85E5-B7ADA5871B8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6" name="テキスト ボックス 75">
          <a:extLst>
            <a:ext uri="{FF2B5EF4-FFF2-40B4-BE49-F238E27FC236}">
              <a16:creationId xmlns:a16="http://schemas.microsoft.com/office/drawing/2014/main" id="{12526F09-01E8-4C00-BA72-C0FB2FB84B09}"/>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a:extLst>
            <a:ext uri="{FF2B5EF4-FFF2-40B4-BE49-F238E27FC236}">
              <a16:creationId xmlns:a16="http://schemas.microsoft.com/office/drawing/2014/main" id="{9732A43E-1C6D-4B8B-86E8-C957323328D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8" name="債務償還比率グラフ枠">
          <a:extLst>
            <a:ext uri="{FF2B5EF4-FFF2-40B4-BE49-F238E27FC236}">
              <a16:creationId xmlns:a16="http://schemas.microsoft.com/office/drawing/2014/main" id="{BE6E1ED3-7784-47AE-A1F3-1DE9A9EFADA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79" name="直線コネクタ 78">
          <a:extLst>
            <a:ext uri="{FF2B5EF4-FFF2-40B4-BE49-F238E27FC236}">
              <a16:creationId xmlns:a16="http://schemas.microsoft.com/office/drawing/2014/main" id="{4FCF1C66-6C9A-4CDC-B7F1-98D4606B6DEE}"/>
            </a:ext>
          </a:extLst>
        </xdr:cNvPr>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80" name="債務償還比率最小値テキスト">
          <a:extLst>
            <a:ext uri="{FF2B5EF4-FFF2-40B4-BE49-F238E27FC236}">
              <a16:creationId xmlns:a16="http://schemas.microsoft.com/office/drawing/2014/main" id="{35FAE309-D4D8-411A-8C85-16159EFA7444}"/>
            </a:ext>
          </a:extLst>
        </xdr:cNvPr>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81" name="直線コネクタ 80">
          <a:extLst>
            <a:ext uri="{FF2B5EF4-FFF2-40B4-BE49-F238E27FC236}">
              <a16:creationId xmlns:a16="http://schemas.microsoft.com/office/drawing/2014/main" id="{B7947169-50BE-4A12-A56A-8B3500EA3792}"/>
            </a:ext>
          </a:extLst>
        </xdr:cNvPr>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2" name="債務償還比率最大値テキスト">
          <a:extLst>
            <a:ext uri="{FF2B5EF4-FFF2-40B4-BE49-F238E27FC236}">
              <a16:creationId xmlns:a16="http://schemas.microsoft.com/office/drawing/2014/main" id="{F35DD877-C71E-4AF7-9CF4-5A21BE57F09D}"/>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3" name="直線コネクタ 82">
          <a:extLst>
            <a:ext uri="{FF2B5EF4-FFF2-40B4-BE49-F238E27FC236}">
              <a16:creationId xmlns:a16="http://schemas.microsoft.com/office/drawing/2014/main" id="{F5A1E33A-6C35-4DAC-9D9D-1B8D5D78457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84" name="債務償還比率平均値テキスト">
          <a:extLst>
            <a:ext uri="{FF2B5EF4-FFF2-40B4-BE49-F238E27FC236}">
              <a16:creationId xmlns:a16="http://schemas.microsoft.com/office/drawing/2014/main" id="{BBF98E15-E98F-446D-9D46-AB931BE58CB9}"/>
            </a:ext>
          </a:extLst>
        </xdr:cNvPr>
        <xdr:cNvSpPr txBox="1"/>
      </xdr:nvSpPr>
      <xdr:spPr>
        <a:xfrm>
          <a:off x="14846300" y="4907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85" name="フローチャート: 判断 84">
          <a:extLst>
            <a:ext uri="{FF2B5EF4-FFF2-40B4-BE49-F238E27FC236}">
              <a16:creationId xmlns:a16="http://schemas.microsoft.com/office/drawing/2014/main" id="{E247441A-40D3-48CF-99F8-9FAA080C794F}"/>
            </a:ext>
          </a:extLst>
        </xdr:cNvPr>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86" name="フローチャート: 判断 85">
          <a:extLst>
            <a:ext uri="{FF2B5EF4-FFF2-40B4-BE49-F238E27FC236}">
              <a16:creationId xmlns:a16="http://schemas.microsoft.com/office/drawing/2014/main" id="{06509A8B-3EB2-4100-8C8A-AD5F9929B4F5}"/>
            </a:ext>
          </a:extLst>
        </xdr:cNvPr>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87" name="フローチャート: 判断 86">
          <a:extLst>
            <a:ext uri="{FF2B5EF4-FFF2-40B4-BE49-F238E27FC236}">
              <a16:creationId xmlns:a16="http://schemas.microsoft.com/office/drawing/2014/main" id="{2EAEF046-243A-4F9C-9B44-F3580E2C54D7}"/>
            </a:ext>
          </a:extLst>
        </xdr:cNvPr>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88" name="フローチャート: 判断 87">
          <a:extLst>
            <a:ext uri="{FF2B5EF4-FFF2-40B4-BE49-F238E27FC236}">
              <a16:creationId xmlns:a16="http://schemas.microsoft.com/office/drawing/2014/main" id="{AE30F974-DD4A-4820-9D4A-2F66AAF4BA69}"/>
            </a:ext>
          </a:extLst>
        </xdr:cNvPr>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89" name="フローチャート: 判断 88">
          <a:extLst>
            <a:ext uri="{FF2B5EF4-FFF2-40B4-BE49-F238E27FC236}">
              <a16:creationId xmlns:a16="http://schemas.microsoft.com/office/drawing/2014/main" id="{532D4DEA-53F9-46D1-BE66-3ECF2534A1EF}"/>
            </a:ext>
          </a:extLst>
        </xdr:cNvPr>
        <xdr:cNvSpPr/>
      </xdr:nvSpPr>
      <xdr:spPr>
        <a:xfrm>
          <a:off x="11747500" y="47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B1630F5-BD5B-40E9-973B-147BAEC51B8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ACE3CED-BFF9-489C-B04E-0AF48D1DEE0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1797851-4BCB-462E-B245-F95723E86BA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51A295EA-642C-4ECF-A7D4-501AB666EED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60A7613C-ED68-4403-9A49-DBE08999A03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50821</xdr:rowOff>
    </xdr:from>
    <xdr:to>
      <xdr:col>76</xdr:col>
      <xdr:colOff>73025</xdr:colOff>
      <xdr:row>28</xdr:row>
      <xdr:rowOff>152421</xdr:rowOff>
    </xdr:to>
    <xdr:sp macro="" textlink="">
      <xdr:nvSpPr>
        <xdr:cNvPr id="95" name="楕円 94">
          <a:extLst>
            <a:ext uri="{FF2B5EF4-FFF2-40B4-BE49-F238E27FC236}">
              <a16:creationId xmlns:a16="http://schemas.microsoft.com/office/drawing/2014/main" id="{9813313F-4A36-4603-83C6-A3B5C58F5D33}"/>
            </a:ext>
          </a:extLst>
        </xdr:cNvPr>
        <xdr:cNvSpPr/>
      </xdr:nvSpPr>
      <xdr:spPr>
        <a:xfrm>
          <a:off x="14744700" y="48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73698</xdr:rowOff>
    </xdr:from>
    <xdr:ext cx="469744" cy="259045"/>
    <xdr:sp macro="" textlink="">
      <xdr:nvSpPr>
        <xdr:cNvPr id="96" name="債務償還比率該当値テキスト">
          <a:extLst>
            <a:ext uri="{FF2B5EF4-FFF2-40B4-BE49-F238E27FC236}">
              <a16:creationId xmlns:a16="http://schemas.microsoft.com/office/drawing/2014/main" id="{57A3C4F5-9F31-4B8F-BDE1-413165301D49}"/>
            </a:ext>
          </a:extLst>
        </xdr:cNvPr>
        <xdr:cNvSpPr txBox="1"/>
      </xdr:nvSpPr>
      <xdr:spPr>
        <a:xfrm>
          <a:off x="14846300" y="470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10012</xdr:rowOff>
    </xdr:from>
    <xdr:to>
      <xdr:col>72</xdr:col>
      <xdr:colOff>123825</xdr:colOff>
      <xdr:row>31</xdr:row>
      <xdr:rowOff>111612</xdr:rowOff>
    </xdr:to>
    <xdr:sp macro="" textlink="">
      <xdr:nvSpPr>
        <xdr:cNvPr id="97" name="楕円 96">
          <a:extLst>
            <a:ext uri="{FF2B5EF4-FFF2-40B4-BE49-F238E27FC236}">
              <a16:creationId xmlns:a16="http://schemas.microsoft.com/office/drawing/2014/main" id="{C7D0E962-5A97-4614-9F1F-032E0574107D}"/>
            </a:ext>
          </a:extLst>
        </xdr:cNvPr>
        <xdr:cNvSpPr/>
      </xdr:nvSpPr>
      <xdr:spPr>
        <a:xfrm>
          <a:off x="14033500" y="53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101621</xdr:rowOff>
    </xdr:from>
    <xdr:to>
      <xdr:col>76</xdr:col>
      <xdr:colOff>22225</xdr:colOff>
      <xdr:row>31</xdr:row>
      <xdr:rowOff>60812</xdr:rowOff>
    </xdr:to>
    <xdr:cxnSp macro="">
      <xdr:nvCxnSpPr>
        <xdr:cNvPr id="98" name="直線コネクタ 97">
          <a:extLst>
            <a:ext uri="{FF2B5EF4-FFF2-40B4-BE49-F238E27FC236}">
              <a16:creationId xmlns:a16="http://schemas.microsoft.com/office/drawing/2014/main" id="{2FABA3DB-6F1B-4CE2-BE54-4ED56CA6F1D7}"/>
            </a:ext>
          </a:extLst>
        </xdr:cNvPr>
        <xdr:cNvCxnSpPr/>
      </xdr:nvCxnSpPr>
      <xdr:spPr>
        <a:xfrm flipV="1">
          <a:off x="14084300" y="4902221"/>
          <a:ext cx="711200" cy="47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5934</xdr:rowOff>
    </xdr:from>
    <xdr:to>
      <xdr:col>68</xdr:col>
      <xdr:colOff>123825</xdr:colOff>
      <xdr:row>31</xdr:row>
      <xdr:rowOff>107534</xdr:rowOff>
    </xdr:to>
    <xdr:sp macro="" textlink="">
      <xdr:nvSpPr>
        <xdr:cNvPr id="99" name="楕円 98">
          <a:extLst>
            <a:ext uri="{FF2B5EF4-FFF2-40B4-BE49-F238E27FC236}">
              <a16:creationId xmlns:a16="http://schemas.microsoft.com/office/drawing/2014/main" id="{F8DFE9FB-9BD5-4C88-8028-06E04D8684FB}"/>
            </a:ext>
          </a:extLst>
        </xdr:cNvPr>
        <xdr:cNvSpPr/>
      </xdr:nvSpPr>
      <xdr:spPr>
        <a:xfrm>
          <a:off x="13271500" y="53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56734</xdr:rowOff>
    </xdr:from>
    <xdr:to>
      <xdr:col>72</xdr:col>
      <xdr:colOff>73025</xdr:colOff>
      <xdr:row>31</xdr:row>
      <xdr:rowOff>60812</xdr:rowOff>
    </xdr:to>
    <xdr:cxnSp macro="">
      <xdr:nvCxnSpPr>
        <xdr:cNvPr id="100" name="直線コネクタ 99">
          <a:extLst>
            <a:ext uri="{FF2B5EF4-FFF2-40B4-BE49-F238E27FC236}">
              <a16:creationId xmlns:a16="http://schemas.microsoft.com/office/drawing/2014/main" id="{5D2AC46B-42ED-475B-8EEF-802F7D96D391}"/>
            </a:ext>
          </a:extLst>
        </xdr:cNvPr>
        <xdr:cNvCxnSpPr/>
      </xdr:nvCxnSpPr>
      <xdr:spPr>
        <a:xfrm>
          <a:off x="13322300" y="5371684"/>
          <a:ext cx="762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118731</xdr:rowOff>
    </xdr:from>
    <xdr:to>
      <xdr:col>64</xdr:col>
      <xdr:colOff>123825</xdr:colOff>
      <xdr:row>31</xdr:row>
      <xdr:rowOff>48881</xdr:rowOff>
    </xdr:to>
    <xdr:sp macro="" textlink="">
      <xdr:nvSpPr>
        <xdr:cNvPr id="101" name="楕円 100">
          <a:extLst>
            <a:ext uri="{FF2B5EF4-FFF2-40B4-BE49-F238E27FC236}">
              <a16:creationId xmlns:a16="http://schemas.microsoft.com/office/drawing/2014/main" id="{5CED48A1-895C-4399-9012-D0D6B8507581}"/>
            </a:ext>
          </a:extLst>
        </xdr:cNvPr>
        <xdr:cNvSpPr/>
      </xdr:nvSpPr>
      <xdr:spPr>
        <a:xfrm>
          <a:off x="12509500" y="526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169531</xdr:rowOff>
    </xdr:from>
    <xdr:to>
      <xdr:col>68</xdr:col>
      <xdr:colOff>73025</xdr:colOff>
      <xdr:row>31</xdr:row>
      <xdr:rowOff>56734</xdr:rowOff>
    </xdr:to>
    <xdr:cxnSp macro="">
      <xdr:nvCxnSpPr>
        <xdr:cNvPr id="102" name="直線コネクタ 101">
          <a:extLst>
            <a:ext uri="{FF2B5EF4-FFF2-40B4-BE49-F238E27FC236}">
              <a16:creationId xmlns:a16="http://schemas.microsoft.com/office/drawing/2014/main" id="{A2D181A9-3093-4F74-88CF-1C49BE135D78}"/>
            </a:ext>
          </a:extLst>
        </xdr:cNvPr>
        <xdr:cNvCxnSpPr/>
      </xdr:nvCxnSpPr>
      <xdr:spPr>
        <a:xfrm>
          <a:off x="12560300" y="5313031"/>
          <a:ext cx="762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25654</xdr:rowOff>
    </xdr:from>
    <xdr:to>
      <xdr:col>60</xdr:col>
      <xdr:colOff>123825</xdr:colOff>
      <xdr:row>30</xdr:row>
      <xdr:rowOff>127254</xdr:rowOff>
    </xdr:to>
    <xdr:sp macro="" textlink="">
      <xdr:nvSpPr>
        <xdr:cNvPr id="103" name="楕円 102">
          <a:extLst>
            <a:ext uri="{FF2B5EF4-FFF2-40B4-BE49-F238E27FC236}">
              <a16:creationId xmlns:a16="http://schemas.microsoft.com/office/drawing/2014/main" id="{DF5B5743-A4FD-4F2D-AEA4-46E2FAAE3A9A}"/>
            </a:ext>
          </a:extLst>
        </xdr:cNvPr>
        <xdr:cNvSpPr/>
      </xdr:nvSpPr>
      <xdr:spPr>
        <a:xfrm>
          <a:off x="11747500" y="51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76454</xdr:rowOff>
    </xdr:from>
    <xdr:to>
      <xdr:col>64</xdr:col>
      <xdr:colOff>73025</xdr:colOff>
      <xdr:row>30</xdr:row>
      <xdr:rowOff>169531</xdr:rowOff>
    </xdr:to>
    <xdr:cxnSp macro="">
      <xdr:nvCxnSpPr>
        <xdr:cNvPr id="104" name="直線コネクタ 103">
          <a:extLst>
            <a:ext uri="{FF2B5EF4-FFF2-40B4-BE49-F238E27FC236}">
              <a16:creationId xmlns:a16="http://schemas.microsoft.com/office/drawing/2014/main" id="{9F923B56-2F5A-4D41-8D7B-B3D5FD7EB778}"/>
            </a:ext>
          </a:extLst>
        </xdr:cNvPr>
        <xdr:cNvCxnSpPr/>
      </xdr:nvCxnSpPr>
      <xdr:spPr>
        <a:xfrm>
          <a:off x="11798300" y="5219954"/>
          <a:ext cx="762000" cy="9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05" name="n_1aveValue債務償還比率">
          <a:extLst>
            <a:ext uri="{FF2B5EF4-FFF2-40B4-BE49-F238E27FC236}">
              <a16:creationId xmlns:a16="http://schemas.microsoft.com/office/drawing/2014/main" id="{65879F01-3E12-4B87-8485-F2E7094EC141}"/>
            </a:ext>
          </a:extLst>
        </xdr:cNvPr>
        <xdr:cNvSpPr txBox="1"/>
      </xdr:nvSpPr>
      <xdr:spPr>
        <a:xfrm>
          <a:off x="138367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06" name="n_2aveValue債務償還比率">
          <a:extLst>
            <a:ext uri="{FF2B5EF4-FFF2-40B4-BE49-F238E27FC236}">
              <a16:creationId xmlns:a16="http://schemas.microsoft.com/office/drawing/2014/main" id="{A3207826-3A2F-4035-8503-B9F8EA44A7AC}"/>
            </a:ext>
          </a:extLst>
        </xdr:cNvPr>
        <xdr:cNvSpPr txBox="1"/>
      </xdr:nvSpPr>
      <xdr:spPr>
        <a:xfrm>
          <a:off x="13087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07" name="n_3aveValue債務償還比率">
          <a:extLst>
            <a:ext uri="{FF2B5EF4-FFF2-40B4-BE49-F238E27FC236}">
              <a16:creationId xmlns:a16="http://schemas.microsoft.com/office/drawing/2014/main" id="{491CE53D-AED8-4864-970F-9D5461F2F950}"/>
            </a:ext>
          </a:extLst>
        </xdr:cNvPr>
        <xdr:cNvSpPr txBox="1"/>
      </xdr:nvSpPr>
      <xdr:spPr>
        <a:xfrm>
          <a:off x="12325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08" name="n_4aveValue債務償還比率">
          <a:extLst>
            <a:ext uri="{FF2B5EF4-FFF2-40B4-BE49-F238E27FC236}">
              <a16:creationId xmlns:a16="http://schemas.microsoft.com/office/drawing/2014/main" id="{955F8EE9-63B9-44E6-B452-F861ED181578}"/>
            </a:ext>
          </a:extLst>
        </xdr:cNvPr>
        <xdr:cNvSpPr txBox="1"/>
      </xdr:nvSpPr>
      <xdr:spPr>
        <a:xfrm>
          <a:off x="11563427" y="45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102739</xdr:rowOff>
    </xdr:from>
    <xdr:ext cx="469744" cy="259045"/>
    <xdr:sp macro="" textlink="">
      <xdr:nvSpPr>
        <xdr:cNvPr id="109" name="n_1mainValue債務償還比率">
          <a:extLst>
            <a:ext uri="{FF2B5EF4-FFF2-40B4-BE49-F238E27FC236}">
              <a16:creationId xmlns:a16="http://schemas.microsoft.com/office/drawing/2014/main" id="{87BA78A4-13D1-43B4-B870-697BE832F5E9}"/>
            </a:ext>
          </a:extLst>
        </xdr:cNvPr>
        <xdr:cNvSpPr txBox="1"/>
      </xdr:nvSpPr>
      <xdr:spPr>
        <a:xfrm>
          <a:off x="13836727" y="54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98661</xdr:rowOff>
    </xdr:from>
    <xdr:ext cx="469744" cy="259045"/>
    <xdr:sp macro="" textlink="">
      <xdr:nvSpPr>
        <xdr:cNvPr id="110" name="n_2mainValue債務償還比率">
          <a:extLst>
            <a:ext uri="{FF2B5EF4-FFF2-40B4-BE49-F238E27FC236}">
              <a16:creationId xmlns:a16="http://schemas.microsoft.com/office/drawing/2014/main" id="{D94F1978-B6EF-4C49-8D21-60F8F5892DF2}"/>
            </a:ext>
          </a:extLst>
        </xdr:cNvPr>
        <xdr:cNvSpPr txBox="1"/>
      </xdr:nvSpPr>
      <xdr:spPr>
        <a:xfrm>
          <a:off x="13087427" y="541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40008</xdr:rowOff>
    </xdr:from>
    <xdr:ext cx="469744" cy="259045"/>
    <xdr:sp macro="" textlink="">
      <xdr:nvSpPr>
        <xdr:cNvPr id="111" name="n_3mainValue債務償還比率">
          <a:extLst>
            <a:ext uri="{FF2B5EF4-FFF2-40B4-BE49-F238E27FC236}">
              <a16:creationId xmlns:a16="http://schemas.microsoft.com/office/drawing/2014/main" id="{F04D88D3-C521-48CB-BE90-952B7C9F8071}"/>
            </a:ext>
          </a:extLst>
        </xdr:cNvPr>
        <xdr:cNvSpPr txBox="1"/>
      </xdr:nvSpPr>
      <xdr:spPr>
        <a:xfrm>
          <a:off x="12325427" y="535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118381</xdr:rowOff>
    </xdr:from>
    <xdr:ext cx="469744" cy="259045"/>
    <xdr:sp macro="" textlink="">
      <xdr:nvSpPr>
        <xdr:cNvPr id="112" name="n_4mainValue債務償還比率">
          <a:extLst>
            <a:ext uri="{FF2B5EF4-FFF2-40B4-BE49-F238E27FC236}">
              <a16:creationId xmlns:a16="http://schemas.microsoft.com/office/drawing/2014/main" id="{D9078BC5-39AF-4558-8303-F15D1E0CADAC}"/>
            </a:ext>
          </a:extLst>
        </xdr:cNvPr>
        <xdr:cNvSpPr txBox="1"/>
      </xdr:nvSpPr>
      <xdr:spPr>
        <a:xfrm>
          <a:off x="11563427" y="526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3" name="正方形/長方形 112">
          <a:extLst>
            <a:ext uri="{FF2B5EF4-FFF2-40B4-BE49-F238E27FC236}">
              <a16:creationId xmlns:a16="http://schemas.microsoft.com/office/drawing/2014/main" id="{FA9AAC5C-406C-4D7E-BCAA-4C91FB9237F8}"/>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4" name="正方形/長方形 113">
          <a:extLst>
            <a:ext uri="{FF2B5EF4-FFF2-40B4-BE49-F238E27FC236}">
              <a16:creationId xmlns:a16="http://schemas.microsoft.com/office/drawing/2014/main" id="{20E372E5-82DD-40D9-9628-DAF912FB6DC7}"/>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5" name="正方形/長方形 114">
          <a:extLst>
            <a:ext uri="{FF2B5EF4-FFF2-40B4-BE49-F238E27FC236}">
              <a16:creationId xmlns:a16="http://schemas.microsoft.com/office/drawing/2014/main" id="{8FB78714-8A64-4816-9813-8487A3B44CFA}"/>
            </a:ext>
          </a:extLst>
        </xdr:cNvPr>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6" name="正方形/長方形 115">
          <a:extLst>
            <a:ext uri="{FF2B5EF4-FFF2-40B4-BE49-F238E27FC236}">
              <a16:creationId xmlns:a16="http://schemas.microsoft.com/office/drawing/2014/main" id="{87E3FBD7-C033-4D25-9447-E267A25913E1}"/>
            </a:ext>
          </a:extLst>
        </xdr:cNvPr>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7" name="テキスト ボックス 116">
          <a:extLst>
            <a:ext uri="{FF2B5EF4-FFF2-40B4-BE49-F238E27FC236}">
              <a16:creationId xmlns:a16="http://schemas.microsoft.com/office/drawing/2014/main" id="{98725CAD-FB49-49BF-8C12-63338A6A087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8" name="テキスト ボックス 117">
          <a:extLst>
            <a:ext uri="{FF2B5EF4-FFF2-40B4-BE49-F238E27FC236}">
              <a16:creationId xmlns:a16="http://schemas.microsoft.com/office/drawing/2014/main" id="{842249AE-0719-43BF-B4F4-4C84209C42D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B833C1-7030-4B99-A886-72850E73614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249212-181A-4E54-990C-3F5D166D41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293809-AA3D-4FE7-81EE-5D3A6543E8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38F22A-D4AA-438C-A822-4071DBE30B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AB237F-D367-47F0-AD5D-6B9299100F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582AAE-564D-49B6-B1D8-73D82E55BC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BD423B-F52D-41FF-BFEE-45BD1FAF0E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D32F2D-C444-4995-B789-E650A350BB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1BD0C7-17BB-4D71-B8EC-081DB6310F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EA1F56-169C-4D3C-A8F1-546E7E7E184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3,112
123.38
4,784,676
4,608,196
142,916
2,050,605
3,521,474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959ED7-B39C-4E09-82F9-85AA47D87A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BF5F14D-3160-4D73-BCE5-30079F7DD0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FFF5BA-4560-489A-9352-ABCDF0DFA4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26D13DF-7ECE-438E-AF39-258844DBC4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20702F-6862-4B59-81BA-70F85D066F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E2E3B42-8356-4E31-BD5F-46A3B71F7B8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3B6EB35D-D959-4834-BA7C-105A701768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40F41C17-9017-4C89-AC60-CA494DFD51F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9C428832-AEBE-43C1-B282-08F743471A8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9C019FA5-EF88-4940-AD20-1F2BE8360DD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7D52337C-CEF2-412D-A630-FCE4432DDD7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F4A38D0D-4FDB-4D16-BB2B-4D50E0BBCA9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699CD42A-F18F-47EA-B967-035839EAA7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21F9B5AB-D54C-4104-A71D-0663989E0E7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6EC836-AE3B-4F0B-8CE4-AD1C804B61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DA4F39-2BE0-4A02-9E10-6C40388C0F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903C44-793F-4156-9C0A-FC9FBD7AB6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7126BA-837B-43DE-9B85-E7803FE50A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740B5D-4AF3-4D60-94EB-BD7BE8B1B7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72D011-B7EF-45EF-B7F2-77A234E9BD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B90329-4C70-4E88-91C8-DD3D40CE38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C0F037-77DF-4F33-87C6-BB56A88BBE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789B16-BE3A-4FF0-A0DC-2020A5ADF5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C2AD72-43B1-419D-B974-EC70379E77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3,112
123.38
4,784,676
4,608,196
142,916
2,050,605
3,521,474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DAEE02-2EE1-430A-A8BD-980CDB529C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6575AE-45C5-4656-AC0F-1BE6026977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777446-6C88-445D-86E6-F618D9F444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797008-74DB-41C9-95EC-C05B887D7D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3AC7E2-19D0-46E9-8C51-59E40C2F9C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8FEC6EF-6F80-4009-B991-0DD985BE71C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8C6FA24-98DA-49E3-B0A6-C27D166CAF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E29AAAA5-7ED2-4A05-9F79-36D245A441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115F9AB7-4EDD-4ED5-8562-3D31CE77A60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9A8F0F2B-3E60-491E-BD3A-EAAFF481975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C5BC37D-A780-4CC6-9D10-ED77C501A999}"/>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65ED07F1-64DF-4949-9408-611DEC6AA4E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24809E18-4FE7-438B-BE4F-032F6CB8C2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0701BE58-6CC9-468F-B90A-D4FF60C655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3,112
123.38
4,784,676
4,608,196
142,916
2,050,605
3,521,474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過疎化による人口の減少や全国平均を上回る高齢化率に加え、町内に中心となる産業がないこと等により、財政基盤が弱く、全国平均を下回っている。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定員管理の適正化、地方税の徴収強化、必要な事業の選定等の取り組みを通じ財政基盤の強化に努めるとともに、緊急に必要な事業を峻別し、投資的経費を抑制する等、歳出の見直しを継続していく。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43</xdr:row>
      <xdr:rowOff>153162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25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153162</xdr:rowOff>
    </xdr:from>
    <xdr:to>
      <xdr:col>19</xdr:col>
      <xdr:colOff>133350</xdr:colOff>
      <xdr:row>43</xdr:row>
      <xdr:rowOff>153162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2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153162</xdr:rowOff>
    </xdr:from>
    <xdr:to>
      <xdr:col>15</xdr:col>
      <xdr:colOff>82550</xdr:colOff>
      <xdr:row>43</xdr:row>
      <xdr:rowOff>153162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2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153162</xdr:rowOff>
    </xdr:from>
    <xdr:to>
      <xdr:col>11</xdr:col>
      <xdr:colOff>31750</xdr:colOff>
      <xdr:row>43</xdr:row>
      <xdr:rowOff>162814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13479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102362</xdr:rowOff>
    </xdr:from>
    <xdr:to>
      <xdr:col>19</xdr:col>
      <xdr:colOff>184150</xdr:colOff>
      <xdr:row>44</xdr:row>
      <xdr:rowOff>32512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17289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17289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102362</xdr:rowOff>
    </xdr:from>
    <xdr:to>
      <xdr:col>11</xdr:col>
      <xdr:colOff>82550</xdr:colOff>
      <xdr:row>44</xdr:row>
      <xdr:rowOff>32512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17289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26941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81.3%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と大幅回復した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回復の要因としては、東栄医療センター特別会計が公営企業ではなくなり、繰出金が取りまとめ上経常経費ではなくなったことによる。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年度まで数年間行われた大型事業を推進した際に発行した地方債の元金償還が本格化の時期を迎え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今後も医療センター・保健福祉センター（仮称）建設といった大型事業を予定しており多額の起債発行を見込んでいるため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、公債費は増加するとみられている。それに備え事務事業の見直し、優先度を再度点検し、特に優先度の低い事務事業については縮小、廃止を進め、経常経費の削減に努める。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19791</xdr:rowOff>
    </xdr:from>
    <xdr:to>
      <xdr:col>23</xdr:col>
      <xdr:colOff>133350</xdr:colOff>
      <xdr:row>65</xdr:row>
      <xdr:rowOff>635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21141"/>
          <a:ext cx="838200" cy="3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65</xdr:row>
      <xdr:rowOff>8679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4488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77576</xdr:rowOff>
    </xdr:from>
    <xdr:to>
      <xdr:col>15</xdr:col>
      <xdr:colOff>82550</xdr:colOff>
      <xdr:row>65</xdr:row>
      <xdr:rowOff>8679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50376"/>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64</xdr:row>
      <xdr:rowOff>77576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51845"/>
          <a:ext cx="8890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140441</xdr:rowOff>
    </xdr:from>
    <xdr:to>
      <xdr:col>23</xdr:col>
      <xdr:colOff>184150</xdr:colOff>
      <xdr:row>63</xdr:row>
      <xdr:rowOff>70591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156968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121285</xdr:rowOff>
    </xdr:from>
    <xdr:to>
      <xdr:col>19</xdr:col>
      <xdr:colOff>184150</xdr:colOff>
      <xdr:row>65</xdr:row>
      <xdr:rowOff>51435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36212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44256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26776</xdr:rowOff>
    </xdr:from>
    <xdr:to>
      <xdr:col>11</xdr:col>
      <xdr:colOff>82550</xdr:colOff>
      <xdr:row>64</xdr:row>
      <xdr:rowOff>128376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113153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低くなっているが、物件費が年々増加傾向にある。施設の維持管理に指定管理者制度を導入しているが、利用収入が伸びていないことにより指定管理料が増加していることや各種情報システムの利用や保守にかかる経費が年々増加していることが要因として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2060</xdr:rowOff>
    </xdr:from>
    <xdr:to>
      <xdr:col>23</xdr:col>
      <xdr:colOff>133350</xdr:colOff>
      <xdr:row>82</xdr:row>
      <xdr:rowOff>13593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60960"/>
          <a:ext cx="838200" cy="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169820</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57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163261</xdr:rowOff>
    </xdr:from>
    <xdr:to>
      <xdr:col>19</xdr:col>
      <xdr:colOff>133350</xdr:colOff>
      <xdr:row>82</xdr:row>
      <xdr:rowOff>2060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0711"/>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160044</xdr:rowOff>
    </xdr:from>
    <xdr:to>
      <xdr:col>15</xdr:col>
      <xdr:colOff>82550</xdr:colOff>
      <xdr:row>81</xdr:row>
      <xdr:rowOff>163261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4749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140612</xdr:rowOff>
    </xdr:from>
    <xdr:to>
      <xdr:col>11</xdr:col>
      <xdr:colOff>31750</xdr:colOff>
      <xdr:row>81</xdr:row>
      <xdr:rowOff>160044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28062"/>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134243</xdr:rowOff>
    </xdr:from>
    <xdr:to>
      <xdr:col>23</xdr:col>
      <xdr:colOff>184150</xdr:colOff>
      <xdr:row>82</xdr:row>
      <xdr:rowOff>64393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55520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4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122710</xdr:rowOff>
    </xdr:from>
    <xdr:to>
      <xdr:col>19</xdr:col>
      <xdr:colOff>184150</xdr:colOff>
      <xdr:row>82</xdr:row>
      <xdr:rowOff>52860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63037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112461</xdr:rowOff>
    </xdr:from>
    <xdr:to>
      <xdr:col>15</xdr:col>
      <xdr:colOff>133350</xdr:colOff>
      <xdr:row>82</xdr:row>
      <xdr:rowOff>42611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52788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6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109244</xdr:rowOff>
    </xdr:from>
    <xdr:to>
      <xdr:col>11</xdr:col>
      <xdr:colOff>82550</xdr:colOff>
      <xdr:row>82</xdr:row>
      <xdr:rowOff>39394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49571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6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89812</xdr:rowOff>
    </xdr:from>
    <xdr:to>
      <xdr:col>7</xdr:col>
      <xdr:colOff>31750</xdr:colOff>
      <xdr:row>82</xdr:row>
      <xdr:rowOff>19962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30139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4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類似町村平均の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93.7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と比較しても低い水準にあり、今後も給与の適正化に努めていく。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254</xdr:rowOff>
    </xdr:from>
    <xdr:to>
      <xdr:col>81</xdr:col>
      <xdr:colOff>44450</xdr:colOff>
      <xdr:row>86</xdr:row>
      <xdr:rowOff>19558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74495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254</xdr:rowOff>
    </xdr:from>
    <xdr:to>
      <xdr:col>77</xdr:col>
      <xdr:colOff>44450</xdr:colOff>
      <xdr:row>86</xdr:row>
      <xdr:rowOff>58165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74495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58165</xdr:rowOff>
    </xdr:from>
    <xdr:to>
      <xdr:col>72</xdr:col>
      <xdr:colOff>203200</xdr:colOff>
      <xdr:row>86</xdr:row>
      <xdr:rowOff>130556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80286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72644</xdr:rowOff>
    </xdr:from>
    <xdr:to>
      <xdr:col>68</xdr:col>
      <xdr:colOff>152400</xdr:colOff>
      <xdr:row>86</xdr:row>
      <xdr:rowOff>130556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8173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140208</xdr:rowOff>
    </xdr:from>
    <xdr:to>
      <xdr:col>81</xdr:col>
      <xdr:colOff>95250</xdr:colOff>
      <xdr:row>86</xdr:row>
      <xdr:rowOff>70358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156735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5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120904</xdr:rowOff>
    </xdr:from>
    <xdr:to>
      <xdr:col>77</xdr:col>
      <xdr:colOff>95250</xdr:colOff>
      <xdr:row>86</xdr:row>
      <xdr:rowOff>51054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61231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6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7365</xdr:rowOff>
    </xdr:from>
    <xdr:to>
      <xdr:col>73</xdr:col>
      <xdr:colOff>44450</xdr:colOff>
      <xdr:row>86</xdr:row>
      <xdr:rowOff>108965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119142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79756</xdr:rowOff>
    </xdr:from>
    <xdr:to>
      <xdr:col>68</xdr:col>
      <xdr:colOff>203200</xdr:colOff>
      <xdr:row>87</xdr:row>
      <xdr:rowOff>9906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20083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においては、大きく上回っている状況であるが、人口減少が進んでいるため数値としては上昇したものと思われる。人口減少が続いていることから適正な定員管理を推進していく必要がある。組織体制の見直しや業務の見直し・効率化等の対策をと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32294</xdr:rowOff>
    </xdr:from>
    <xdr:to>
      <xdr:col>81</xdr:col>
      <xdr:colOff>44450</xdr:colOff>
      <xdr:row>60</xdr:row>
      <xdr:rowOff>53207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19294"/>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75971</xdr:rowOff>
    </xdr:from>
    <xdr:to>
      <xdr:col>77</xdr:col>
      <xdr:colOff>44450</xdr:colOff>
      <xdr:row>60</xdr:row>
      <xdr:rowOff>32294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91521"/>
          <a:ext cx="889000" cy="12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39890</xdr:rowOff>
    </xdr:from>
    <xdr:to>
      <xdr:col>72</xdr:col>
      <xdr:colOff>203200</xdr:colOff>
      <xdr:row>59</xdr:row>
      <xdr:rowOff>75971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55440"/>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31962</xdr:rowOff>
    </xdr:from>
    <xdr:to>
      <xdr:col>68</xdr:col>
      <xdr:colOff>152400</xdr:colOff>
      <xdr:row>59</xdr:row>
      <xdr:rowOff>39890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47512"/>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2407</xdr:rowOff>
    </xdr:from>
    <xdr:to>
      <xdr:col>81</xdr:col>
      <xdr:colOff>95250</xdr:colOff>
      <xdr:row>60</xdr:row>
      <xdr:rowOff>104007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145934</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6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152944</xdr:rowOff>
    </xdr:from>
    <xdr:to>
      <xdr:col>77</xdr:col>
      <xdr:colOff>95250</xdr:colOff>
      <xdr:row>60</xdr:row>
      <xdr:rowOff>83094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67871</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5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25171</xdr:rowOff>
    </xdr:from>
    <xdr:to>
      <xdr:col>73</xdr:col>
      <xdr:colOff>44450</xdr:colOff>
      <xdr:row>59</xdr:row>
      <xdr:rowOff>126771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136948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90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160540</xdr:rowOff>
    </xdr:from>
    <xdr:to>
      <xdr:col>68</xdr:col>
      <xdr:colOff>203200</xdr:colOff>
      <xdr:row>59</xdr:row>
      <xdr:rowOff>90690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1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100867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7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152612</xdr:rowOff>
    </xdr:from>
    <xdr:to>
      <xdr:col>64</xdr:col>
      <xdr:colOff>152400</xdr:colOff>
      <xdr:row>59</xdr:row>
      <xdr:rowOff>82762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92939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過去の大型公共事業を行った際に発行した地方債の元金償還が本格化してきたため公債費が増加し、全国平均値</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高い値となった。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年度にかけての大型事業等実施により発行した地方債の償還が続くため、比率の増加が見込まれる。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年度は新保育園建設が行われ、令和元年度及び２年度で防災行政無線の整備を行ったのち、</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医療センター・保健福祉センター（仮称）建設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といった大型事業を計画しており、他の事業の取捨選択による地方債の発行抑制や減債基金の活用による財源の確保を行っていく必要がある。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105833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2584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57573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780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148590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08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68156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将来負担比率については、前年度廃止した東栄病院特別会計の清算金を財政調整基金に積み立てたことにより、負担額はなくなった。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一時的なものであると考えており、防災行政無線整備に多額の起債を発行したことや医療センター・保健福祉センター（仮称）建設に関しても多額の起債を予定していることもあるため、今後また負担が生じると見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97485</xdr:rowOff>
    </xdr:from>
    <xdr:to>
      <xdr:col>77</xdr:col>
      <xdr:colOff>44450</xdr:colOff>
      <xdr:row>16</xdr:row>
      <xdr:rowOff>12903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5290800" y="266923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97485</xdr:rowOff>
    </xdr:from>
    <xdr:to>
      <xdr:col>72</xdr:col>
      <xdr:colOff>203200</xdr:colOff>
      <xdr:row>15</xdr:row>
      <xdr:rowOff>143815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4401800" y="2669235"/>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111963</xdr:rowOff>
    </xdr:from>
    <xdr:to>
      <xdr:col>68</xdr:col>
      <xdr:colOff>152400</xdr:colOff>
      <xdr:row>15</xdr:row>
      <xdr:rowOff>143815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3512800" y="2683713"/>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133553</xdr:rowOff>
    </xdr:from>
    <xdr:to>
      <xdr:col>77</xdr:col>
      <xdr:colOff>95250</xdr:colOff>
      <xdr:row>16</xdr:row>
      <xdr:rowOff>63703</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1290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48480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91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46685</xdr:rowOff>
    </xdr:from>
    <xdr:to>
      <xdr:col>73</xdr:col>
      <xdr:colOff>44450</xdr:colOff>
      <xdr:row>15</xdr:row>
      <xdr:rowOff>148285</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5240000" y="26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133062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70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93015</xdr:rowOff>
    </xdr:from>
    <xdr:to>
      <xdr:col>68</xdr:col>
      <xdr:colOff>203200</xdr:colOff>
      <xdr:row>16</xdr:row>
      <xdr:rowOff>23165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4351000" y="26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7942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5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6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147540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71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3,112
123.38
4,784,676
4,608,196
142,916
2,050,605
3,521,474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昇給や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中途退職の増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から上昇する結果となった。依然として全国平均及び県平均に比べ低い水準で、今後も定年退職者の増や人員確保のための新規採用により低下する見込みである。現在、中途採用の募集などにより年齢構成の平準化による定員管理の適正化を行っているため、引き続き取り組みを進めてい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92710</xdr:rowOff>
    </xdr:from>
    <xdr:to>
      <xdr:col>24</xdr:col>
      <xdr:colOff>25400</xdr:colOff>
      <xdr:row>34</xdr:row>
      <xdr:rowOff>141288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922010"/>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86995</xdr:rowOff>
    </xdr:from>
    <xdr:to>
      <xdr:col>19</xdr:col>
      <xdr:colOff>187325</xdr:colOff>
      <xdr:row>34</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9162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66992</xdr:rowOff>
    </xdr:from>
    <xdr:to>
      <xdr:col>15</xdr:col>
      <xdr:colOff>98425</xdr:colOff>
      <xdr:row>34</xdr:row>
      <xdr:rowOff>86995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89629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66992</xdr:rowOff>
    </xdr:from>
    <xdr:to>
      <xdr:col>11</xdr:col>
      <xdr:colOff>9525</xdr:colOff>
      <xdr:row>34</xdr:row>
      <xdr:rowOff>124142</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589629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90488</xdr:rowOff>
    </xdr:from>
    <xdr:to>
      <xdr:col>24</xdr:col>
      <xdr:colOff>76200</xdr:colOff>
      <xdr:row>35</xdr:row>
      <xdr:rowOff>20638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9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107015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76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41910</xdr:rowOff>
    </xdr:from>
    <xdr:to>
      <xdr:col>20</xdr:col>
      <xdr:colOff>38100</xdr:colOff>
      <xdr:row>34</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153687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640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36195</xdr:rowOff>
    </xdr:from>
    <xdr:to>
      <xdr:col>15</xdr:col>
      <xdr:colOff>149225</xdr:colOff>
      <xdr:row>34</xdr:row>
      <xdr:rowOff>137795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147972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63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16192</xdr:rowOff>
    </xdr:from>
    <xdr:to>
      <xdr:col>11</xdr:col>
      <xdr:colOff>60325</xdr:colOff>
      <xdr:row>34</xdr:row>
      <xdr:rowOff>117792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8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127969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61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73342</xdr:rowOff>
    </xdr:from>
    <xdr:to>
      <xdr:col>6</xdr:col>
      <xdr:colOff>171450</xdr:colOff>
      <xdr:row>35</xdr:row>
      <xdr:rowOff>3492</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9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13669</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67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類似団体平均、全国平均及び県平均より低く、前年度比で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各種経費の削減などを進めて抑制に努めているが、５年間で推移をみると高止まり傾向である。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17</xdr:row>
      <xdr:rowOff>10414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77876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2925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74422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2984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74422</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902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類似団体平均より低い水準ではあるものの、前年より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今後、高齢者人口は減少傾向となる見込みだが、ひとり世帯の増加をはじめニーズは増加することも予測されるため、事業費等の精査により適正な執行に努めていく。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99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今年度については前年度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決算額全体が多額だったため占める割合が低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くなったことが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要因であると見られるが、その他のうち、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半分近く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を住民情報系システム、戸籍電算化システムに係る経費が占めており、今後も制度の高度化、多様化によるシステム経費の増加に対応するための財源を確保する必要がある。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9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57</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5453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29845</xdr:rowOff>
    </xdr:from>
    <xdr:to>
      <xdr:col>69</xdr:col>
      <xdr:colOff>92075</xdr:colOff>
      <xdr:row>57</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150495</xdr:rowOff>
    </xdr:from>
    <xdr:to>
      <xdr:col>65</xdr:col>
      <xdr:colOff>53975</xdr:colOff>
      <xdr:row>57</xdr:row>
      <xdr:rowOff>80645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90822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会計廃止により東栄病院運営にかかる費用がカウントされなくなったため前年よりも大幅低下したが、相変わらず</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ゴミ処理、介護認定、し尿処理等の業務、情報通信（地デジ及びインターネット回線）施設運営に係る一部事務組合への支出及び広域消防への支出が高額であり、これらの費用の大幅な削減は難しく、例年、類似団体、全国及び県平均を上回っている。介護保険事業の東三河広域連合への統合など広域化に伴う負担金の支出は増え、今後もごみ処理や情報通信にかかる費用の増加が予想され他の費目での歳出抑制を行うほかな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39</xdr:row>
      <xdr:rowOff>149860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436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121937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0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149860</xdr:rowOff>
    </xdr:from>
    <xdr:to>
      <xdr:col>82</xdr:col>
      <xdr:colOff>196850</xdr:colOff>
      <xdr:row>39</xdr:row>
      <xdr:rowOff>149860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3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119380</xdr:rowOff>
    </xdr:from>
    <xdr:to>
      <xdr:col>82</xdr:col>
      <xdr:colOff>107950</xdr:colOff>
      <xdr:row>40</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63030"/>
          <a:ext cx="8382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100347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592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83820</xdr:rowOff>
    </xdr:from>
    <xdr:to>
      <xdr:col>82</xdr:col>
      <xdr:colOff>158750</xdr:colOff>
      <xdr:row>36</xdr:row>
      <xdr:rowOff>13970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153670</xdr:rowOff>
    </xdr:from>
    <xdr:to>
      <xdr:col>78</xdr:col>
      <xdr:colOff>69850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840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16510</xdr:rowOff>
    </xdr:from>
    <xdr:to>
      <xdr:col>73</xdr:col>
      <xdr:colOff>180975</xdr:colOff>
      <xdr:row>39</xdr:row>
      <xdr:rowOff>153670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703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110490</xdr:rowOff>
    </xdr:from>
    <xdr:to>
      <xdr:col>74</xdr:col>
      <xdr:colOff>31750</xdr:colOff>
      <xdr:row>36</xdr:row>
      <xdr:rowOff>40640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88900</xdr:rowOff>
    </xdr:from>
    <xdr:to>
      <xdr:col>69</xdr:col>
      <xdr:colOff>92075</xdr:colOff>
      <xdr:row>39</xdr:row>
      <xdr:rowOff>16510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04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80010</xdr:rowOff>
    </xdr:from>
    <xdr:to>
      <xdr:col>69</xdr:col>
      <xdr:colOff>142875</xdr:colOff>
      <xdr:row>36</xdr:row>
      <xdr:rowOff>10160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68580</xdr:rowOff>
    </xdr:from>
    <xdr:to>
      <xdr:col>82</xdr:col>
      <xdr:colOff>158750</xdr:colOff>
      <xdr:row>37</xdr:row>
      <xdr:rowOff>170180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40657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53340</xdr:rowOff>
    </xdr:from>
    <xdr:to>
      <xdr:col>78</xdr:col>
      <xdr:colOff>120650</xdr:colOff>
      <xdr:row>40</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139717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102870</xdr:rowOff>
    </xdr:from>
    <xdr:to>
      <xdr:col>74</xdr:col>
      <xdr:colOff>31750</xdr:colOff>
      <xdr:row>40</xdr:row>
      <xdr:rowOff>33020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17797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137160</xdr:rowOff>
    </xdr:from>
    <xdr:to>
      <xdr:col>69</xdr:col>
      <xdr:colOff>142875</xdr:colOff>
      <xdr:row>39</xdr:row>
      <xdr:rowOff>67310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52087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小学校建設事業、とうえい健康の館整備事業等の大規模事業において発行した地方債の償還が本格化したことや、継続してきた統合簡易水道建設にかかる地方債の償還の開始があったことが公債費が増加した主な要因となっている。保育園建設により借入を行ったことや防災行政無線整備のために借入していること、医療センター</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・保健福祉センター（仮称）</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建設のため借入を予定していることもあり、今後数年間は増加していくことが見込まれる。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29029</xdr:rowOff>
    </xdr:from>
    <xdr:to>
      <xdr:col>24</xdr:col>
      <xdr:colOff>25400</xdr:colOff>
      <xdr:row>76</xdr:row>
      <xdr:rowOff>38826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592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167821</xdr:rowOff>
    </xdr:from>
    <xdr:to>
      <xdr:col>19</xdr:col>
      <xdr:colOff>187325</xdr:colOff>
      <xdr:row>76</xdr:row>
      <xdr:rowOff>29029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26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105773</xdr:rowOff>
    </xdr:from>
    <xdr:to>
      <xdr:col>15</xdr:col>
      <xdr:colOff>98425</xdr:colOff>
      <xdr:row>75</xdr:row>
      <xdr:rowOff>167821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6452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75</xdr:row>
      <xdr:rowOff>105773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9122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149679</xdr:rowOff>
    </xdr:from>
    <xdr:to>
      <xdr:col>20</xdr:col>
      <xdr:colOff>38100</xdr:colOff>
      <xdr:row>76</xdr:row>
      <xdr:rowOff>79829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90005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117022</xdr:rowOff>
    </xdr:from>
    <xdr:to>
      <xdr:col>15</xdr:col>
      <xdr:colOff>149225</xdr:colOff>
      <xdr:row>76</xdr:row>
      <xdr:rowOff>47172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57349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54973</xdr:rowOff>
    </xdr:from>
    <xdr:to>
      <xdr:col>11</xdr:col>
      <xdr:colOff>60325</xdr:colOff>
      <xdr:row>75</xdr:row>
      <xdr:rowOff>156573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166750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2722</xdr:rowOff>
    </xdr:from>
    <xdr:to>
      <xdr:col>6</xdr:col>
      <xdr:colOff>171450</xdr:colOff>
      <xdr:row>75</xdr:row>
      <xdr:rowOff>104322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114499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前年度に比べ低下したのは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、病院事業に対する運営負担</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が会計廃止によりカウントされなくなったことによる。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ゴミ処理、介護事業、し尿処理等の業務、情報通信（地デジ）施設運営、広域消防等各事務の広域化が進む中で、その支出が高額であり、これらの費用の大幅な削減はないことが要因となっている。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78</xdr:row>
      <xdr:rowOff>101854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00050"/>
          <a:ext cx="8382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101854</xdr:rowOff>
    </xdr:from>
    <xdr:to>
      <xdr:col>78</xdr:col>
      <xdr:colOff>69850</xdr:colOff>
      <xdr:row>78</xdr:row>
      <xdr:rowOff>133858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749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60706</xdr:rowOff>
    </xdr:from>
    <xdr:to>
      <xdr:col>73</xdr:col>
      <xdr:colOff>180975</xdr:colOff>
      <xdr:row>78</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3380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60706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5836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35577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51054</xdr:rowOff>
    </xdr:from>
    <xdr:to>
      <xdr:col>78</xdr:col>
      <xdr:colOff>120650</xdr:colOff>
      <xdr:row>78</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137431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1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83058</xdr:rowOff>
    </xdr:from>
    <xdr:to>
      <xdr:col>74</xdr:col>
      <xdr:colOff>31750</xdr:colOff>
      <xdr:row>79</xdr:row>
      <xdr:rowOff>13208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169435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4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xdr:rowOff>
    </xdr:from>
    <xdr:to>
      <xdr:col>69</xdr:col>
      <xdr:colOff>142875</xdr:colOff>
      <xdr:row>78</xdr:row>
      <xdr:rowOff>111506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96283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6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168255</xdr:rowOff>
    </xdr:from>
    <xdr:to>
      <xdr:col>29</xdr:col>
      <xdr:colOff>127000</xdr:colOff>
      <xdr:row>18</xdr:row>
      <xdr:rowOff>170557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01980"/>
          <a:ext cx="647700" cy="2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170557</xdr:rowOff>
    </xdr:from>
    <xdr:to>
      <xdr:col>26</xdr:col>
      <xdr:colOff>50800</xdr:colOff>
      <xdr:row>19</xdr:row>
      <xdr:rowOff>21518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04282"/>
          <a:ext cx="698500" cy="2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21518</xdr:rowOff>
    </xdr:from>
    <xdr:to>
      <xdr:col>22</xdr:col>
      <xdr:colOff>114300</xdr:colOff>
      <xdr:row>19</xdr:row>
      <xdr:rowOff>30723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26693"/>
          <a:ext cx="698500" cy="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27031</xdr:rowOff>
    </xdr:from>
    <xdr:to>
      <xdr:col>18</xdr:col>
      <xdr:colOff>177800</xdr:colOff>
      <xdr:row>19</xdr:row>
      <xdr:rowOff>30723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32206"/>
          <a:ext cx="698500" cy="3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117455</xdr:rowOff>
    </xdr:from>
    <xdr:to>
      <xdr:col>29</xdr:col>
      <xdr:colOff>177800</xdr:colOff>
      <xdr:row>19</xdr:row>
      <xdr:rowOff>47605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5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89532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119757</xdr:rowOff>
    </xdr:from>
    <xdr:to>
      <xdr:col>26</xdr:col>
      <xdr:colOff>101600</xdr:colOff>
      <xdr:row>19</xdr:row>
      <xdr:rowOff>49907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5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34684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3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142168</xdr:rowOff>
    </xdr:from>
    <xdr:to>
      <xdr:col>22</xdr:col>
      <xdr:colOff>165100</xdr:colOff>
      <xdr:row>19</xdr:row>
      <xdr:rowOff>72318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7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57095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6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151373</xdr:rowOff>
    </xdr:from>
    <xdr:to>
      <xdr:col>19</xdr:col>
      <xdr:colOff>38100</xdr:colOff>
      <xdr:row>19</xdr:row>
      <xdr:rowOff>81523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8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66300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7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147681</xdr:rowOff>
    </xdr:from>
    <xdr:to>
      <xdr:col>15</xdr:col>
      <xdr:colOff>101600</xdr:colOff>
      <xdr:row>19</xdr:row>
      <xdr:rowOff>77831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8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62608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6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131749</xdr:rowOff>
    </xdr:from>
    <xdr:to>
      <xdr:col>29</xdr:col>
      <xdr:colOff>127000</xdr:colOff>
      <xdr:row>36</xdr:row>
      <xdr:rowOff>132915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84999"/>
          <a:ext cx="647700" cy="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116527</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6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132915</xdr:rowOff>
    </xdr:from>
    <xdr:to>
      <xdr:col>26</xdr:col>
      <xdr:colOff>50800</xdr:colOff>
      <xdr:row>36</xdr:row>
      <xdr:rowOff>143002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86165"/>
          <a:ext cx="698500" cy="1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143002</xdr:rowOff>
    </xdr:from>
    <xdr:to>
      <xdr:col>22</xdr:col>
      <xdr:colOff>114300</xdr:colOff>
      <xdr:row>37</xdr:row>
      <xdr:rowOff>22409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96252"/>
          <a:ext cx="698500" cy="5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22409</xdr:rowOff>
    </xdr:from>
    <xdr:to>
      <xdr:col>18</xdr:col>
      <xdr:colOff>177800</xdr:colOff>
      <xdr:row>37</xdr:row>
      <xdr:rowOff>61283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47109"/>
          <a:ext cx="698500" cy="38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80949</xdr:rowOff>
    </xdr:from>
    <xdr:to>
      <xdr:col>29</xdr:col>
      <xdr:colOff>177800</xdr:colOff>
      <xdr:row>37</xdr:row>
      <xdr:rowOff>11099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3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268926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7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82115</xdr:rowOff>
    </xdr:from>
    <xdr:to>
      <xdr:col>26</xdr:col>
      <xdr:colOff>101600</xdr:colOff>
      <xdr:row>37</xdr:row>
      <xdr:rowOff>12265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3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193892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0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92202</xdr:rowOff>
    </xdr:from>
    <xdr:to>
      <xdr:col>22</xdr:col>
      <xdr:colOff>165100</xdr:colOff>
      <xdr:row>37</xdr:row>
      <xdr:rowOff>22352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203979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143059</xdr:rowOff>
    </xdr:from>
    <xdr:to>
      <xdr:col>19</xdr:col>
      <xdr:colOff>38100</xdr:colOff>
      <xdr:row>37</xdr:row>
      <xdr:rowOff>73209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57986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10483</xdr:rowOff>
    </xdr:from>
    <xdr:to>
      <xdr:col>15</xdr:col>
      <xdr:colOff>101600</xdr:colOff>
      <xdr:row>37</xdr:row>
      <xdr:rowOff>112083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3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96860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3,112
123.38
4,784,676
4,608,196
142,916
2,050,605
3,521,474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146720</xdr:rowOff>
    </xdr:from>
    <xdr:to>
      <xdr:col>24</xdr:col>
      <xdr:colOff>63500</xdr:colOff>
      <xdr:row>37</xdr:row>
      <xdr:rowOff>160619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90370"/>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160619</xdr:rowOff>
    </xdr:from>
    <xdr:to>
      <xdr:col>19</xdr:col>
      <xdr:colOff>177800</xdr:colOff>
      <xdr:row>38</xdr:row>
      <xdr:rowOff>3085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04269"/>
          <a:ext cx="8890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3085</xdr:rowOff>
    </xdr:from>
    <xdr:to>
      <xdr:col>15</xdr:col>
      <xdr:colOff>50800</xdr:colOff>
      <xdr:row>38</xdr:row>
      <xdr:rowOff>17084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18185"/>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9613</xdr:rowOff>
    </xdr:from>
    <xdr:to>
      <xdr:col>10</xdr:col>
      <xdr:colOff>114300</xdr:colOff>
      <xdr:row>38</xdr:row>
      <xdr:rowOff>17084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24713"/>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95920</xdr:rowOff>
    </xdr:from>
    <xdr:to>
      <xdr:col>24</xdr:col>
      <xdr:colOff>114300</xdr:colOff>
      <xdr:row>38</xdr:row>
      <xdr:rowOff>26070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74347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1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109818</xdr:rowOff>
    </xdr:from>
    <xdr:to>
      <xdr:col>20</xdr:col>
      <xdr:colOff>38100</xdr:colOff>
      <xdr:row>38</xdr:row>
      <xdr:rowOff>39968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31096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123735</xdr:rowOff>
    </xdr:from>
    <xdr:to>
      <xdr:col>15</xdr:col>
      <xdr:colOff>101600</xdr:colOff>
      <xdr:row>38</xdr:row>
      <xdr:rowOff>53885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45012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6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137734</xdr:rowOff>
    </xdr:from>
    <xdr:to>
      <xdr:col>10</xdr:col>
      <xdr:colOff>165100</xdr:colOff>
      <xdr:row>38</xdr:row>
      <xdr:rowOff>67884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59011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7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130263</xdr:rowOff>
    </xdr:from>
    <xdr:to>
      <xdr:col>6</xdr:col>
      <xdr:colOff>38100</xdr:colOff>
      <xdr:row>38</xdr:row>
      <xdr:rowOff>60413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51540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6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47506</xdr:rowOff>
    </xdr:from>
    <xdr:to>
      <xdr:col>24</xdr:col>
      <xdr:colOff>63500</xdr:colOff>
      <xdr:row>58</xdr:row>
      <xdr:rowOff>61590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91606"/>
          <a:ext cx="8382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61590</xdr:rowOff>
    </xdr:from>
    <xdr:to>
      <xdr:col>19</xdr:col>
      <xdr:colOff>177800</xdr:colOff>
      <xdr:row>58</xdr:row>
      <xdr:rowOff>68378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5690"/>
          <a:ext cx="8890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65112</xdr:rowOff>
    </xdr:from>
    <xdr:to>
      <xdr:col>15</xdr:col>
      <xdr:colOff>50800</xdr:colOff>
      <xdr:row>58</xdr:row>
      <xdr:rowOff>68378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9212"/>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65112</xdr:rowOff>
    </xdr:from>
    <xdr:to>
      <xdr:col>10</xdr:col>
      <xdr:colOff>114300</xdr:colOff>
      <xdr:row>58</xdr:row>
      <xdr:rowOff>100649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9212"/>
          <a:ext cx="889000" cy="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168156</xdr:rowOff>
    </xdr:from>
    <xdr:to>
      <xdr:col>24</xdr:col>
      <xdr:colOff>114300</xdr:colOff>
      <xdr:row>58</xdr:row>
      <xdr:rowOff>98306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105741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10790</xdr:rowOff>
    </xdr:from>
    <xdr:to>
      <xdr:col>20</xdr:col>
      <xdr:colOff>38100</xdr:colOff>
      <xdr:row>58</xdr:row>
      <xdr:rowOff>112390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103517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4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17578</xdr:rowOff>
    </xdr:from>
    <xdr:to>
      <xdr:col>15</xdr:col>
      <xdr:colOff>101600</xdr:colOff>
      <xdr:row>58</xdr:row>
      <xdr:rowOff>119178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110305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5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14312</xdr:rowOff>
    </xdr:from>
    <xdr:to>
      <xdr:col>10</xdr:col>
      <xdr:colOff>165100</xdr:colOff>
      <xdr:row>58</xdr:row>
      <xdr:rowOff>115912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107039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5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49849</xdr:rowOff>
    </xdr:from>
    <xdr:to>
      <xdr:col>6</xdr:col>
      <xdr:colOff>38100</xdr:colOff>
      <xdr:row>58</xdr:row>
      <xdr:rowOff>151449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142576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117787</xdr:rowOff>
    </xdr:from>
    <xdr:to>
      <xdr:col>24</xdr:col>
      <xdr:colOff>63500</xdr:colOff>
      <xdr:row>78</xdr:row>
      <xdr:rowOff>126895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90887"/>
          <a:ext cx="8382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122757</xdr:rowOff>
    </xdr:from>
    <xdr:to>
      <xdr:col>19</xdr:col>
      <xdr:colOff>177800</xdr:colOff>
      <xdr:row>78</xdr:row>
      <xdr:rowOff>126895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95857"/>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122757</xdr:rowOff>
    </xdr:from>
    <xdr:to>
      <xdr:col>15</xdr:col>
      <xdr:colOff>50800</xdr:colOff>
      <xdr:row>78</xdr:row>
      <xdr:rowOff>123479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95857"/>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123479</xdr:rowOff>
    </xdr:from>
    <xdr:to>
      <xdr:col>10</xdr:col>
      <xdr:colOff>114300</xdr:colOff>
      <xdr:row>78</xdr:row>
      <xdr:rowOff>128019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6579"/>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66987</xdr:rowOff>
    </xdr:from>
    <xdr:to>
      <xdr:col>24</xdr:col>
      <xdr:colOff>114300</xdr:colOff>
      <xdr:row>78</xdr:row>
      <xdr:rowOff>168587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153364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76095</xdr:rowOff>
    </xdr:from>
    <xdr:to>
      <xdr:col>20</xdr:col>
      <xdr:colOff>38100</xdr:colOff>
      <xdr:row>79</xdr:row>
      <xdr:rowOff>6245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168822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71957</xdr:rowOff>
    </xdr:from>
    <xdr:to>
      <xdr:col>15</xdr:col>
      <xdr:colOff>101600</xdr:colOff>
      <xdr:row>79</xdr:row>
      <xdr:rowOff>2107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164684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72679</xdr:rowOff>
    </xdr:from>
    <xdr:to>
      <xdr:col>10</xdr:col>
      <xdr:colOff>165100</xdr:colOff>
      <xdr:row>79</xdr:row>
      <xdr:rowOff>2829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165406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77219</xdr:rowOff>
    </xdr:from>
    <xdr:to>
      <xdr:col>6</xdr:col>
      <xdr:colOff>38100</xdr:colOff>
      <xdr:row>79</xdr:row>
      <xdr:rowOff>7369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169946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71969</xdr:rowOff>
    </xdr:from>
    <xdr:to>
      <xdr:col>24</xdr:col>
      <xdr:colOff>63500</xdr:colOff>
      <xdr:row>96</xdr:row>
      <xdr:rowOff>73623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31169"/>
          <a:ext cx="8382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71969</xdr:rowOff>
    </xdr:from>
    <xdr:to>
      <xdr:col>19</xdr:col>
      <xdr:colOff>177800</xdr:colOff>
      <xdr:row>96</xdr:row>
      <xdr:rowOff>94154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31169"/>
          <a:ext cx="8890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94154</xdr:rowOff>
    </xdr:from>
    <xdr:to>
      <xdr:col>15</xdr:col>
      <xdr:colOff>50800</xdr:colOff>
      <xdr:row>96</xdr:row>
      <xdr:rowOff>139461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53354"/>
          <a:ext cx="889000" cy="4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139461</xdr:rowOff>
    </xdr:from>
    <xdr:to>
      <xdr:col>10</xdr:col>
      <xdr:colOff>114300</xdr:colOff>
      <xdr:row>97</xdr:row>
      <xdr:rowOff>15756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98661"/>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22823</xdr:rowOff>
    </xdr:from>
    <xdr:to>
      <xdr:col>24</xdr:col>
      <xdr:colOff>114300</xdr:colOff>
      <xdr:row>96</xdr:row>
      <xdr:rowOff>124423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6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21169</xdr:rowOff>
    </xdr:from>
    <xdr:to>
      <xdr:col>20</xdr:col>
      <xdr:colOff>38100</xdr:colOff>
      <xdr:row>96</xdr:row>
      <xdr:rowOff>122769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113896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7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43354</xdr:rowOff>
    </xdr:from>
    <xdr:to>
      <xdr:col>15</xdr:col>
      <xdr:colOff>101600</xdr:colOff>
      <xdr:row>96</xdr:row>
      <xdr:rowOff>144954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136081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88661</xdr:rowOff>
    </xdr:from>
    <xdr:to>
      <xdr:col>10</xdr:col>
      <xdr:colOff>165100</xdr:colOff>
      <xdr:row>97</xdr:row>
      <xdr:rowOff>18811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9938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4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136406</xdr:rowOff>
    </xdr:from>
    <xdr:to>
      <xdr:col>6</xdr:col>
      <xdr:colOff>38100</xdr:colOff>
      <xdr:row>97</xdr:row>
      <xdr:rowOff>66556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57683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57250</xdr:rowOff>
    </xdr:from>
    <xdr:to>
      <xdr:col>55</xdr:col>
      <xdr:colOff>0</xdr:colOff>
      <xdr:row>37</xdr:row>
      <xdr:rowOff>75004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29450"/>
          <a:ext cx="8382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57250</xdr:rowOff>
    </xdr:from>
    <xdr:to>
      <xdr:col>50</xdr:col>
      <xdr:colOff>114300</xdr:colOff>
      <xdr:row>36</xdr:row>
      <xdr:rowOff>136589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29450"/>
          <a:ext cx="889000" cy="7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136589</xdr:rowOff>
    </xdr:from>
    <xdr:to>
      <xdr:col>45</xdr:col>
      <xdr:colOff>177800</xdr:colOff>
      <xdr:row>36</xdr:row>
      <xdr:rowOff>157571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08789"/>
          <a:ext cx="8890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157571</xdr:rowOff>
    </xdr:from>
    <xdr:to>
      <xdr:col>41</xdr:col>
      <xdr:colOff>50800</xdr:colOff>
      <xdr:row>37</xdr:row>
      <xdr:rowOff>48965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29771"/>
          <a:ext cx="889000" cy="6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24204</xdr:rowOff>
    </xdr:from>
    <xdr:to>
      <xdr:col>55</xdr:col>
      <xdr:colOff>50800</xdr:colOff>
      <xdr:row>37</xdr:row>
      <xdr:rowOff>125804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2631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6450</xdr:rowOff>
    </xdr:from>
    <xdr:to>
      <xdr:col>50</xdr:col>
      <xdr:colOff>165100</xdr:colOff>
      <xdr:row>36</xdr:row>
      <xdr:rowOff>108050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124577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5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85789</xdr:rowOff>
    </xdr:from>
    <xdr:to>
      <xdr:col>46</xdr:col>
      <xdr:colOff>38100</xdr:colOff>
      <xdr:row>37</xdr:row>
      <xdr:rowOff>15939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32466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3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106771</xdr:rowOff>
    </xdr:from>
    <xdr:to>
      <xdr:col>41</xdr:col>
      <xdr:colOff>101600</xdr:colOff>
      <xdr:row>37</xdr:row>
      <xdr:rowOff>36921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53448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5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169615</xdr:rowOff>
    </xdr:from>
    <xdr:to>
      <xdr:col>36</xdr:col>
      <xdr:colOff>165100</xdr:colOff>
      <xdr:row>37</xdr:row>
      <xdr:rowOff>99765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116292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1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36295</xdr:rowOff>
    </xdr:from>
    <xdr:to>
      <xdr:col>55</xdr:col>
      <xdr:colOff>0</xdr:colOff>
      <xdr:row>58</xdr:row>
      <xdr:rowOff>53381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80395"/>
          <a:ext cx="838200" cy="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36295</xdr:rowOff>
    </xdr:from>
    <xdr:to>
      <xdr:col>50</xdr:col>
      <xdr:colOff>114300</xdr:colOff>
      <xdr:row>58</xdr:row>
      <xdr:rowOff>109284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80395"/>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107566</xdr:rowOff>
    </xdr:from>
    <xdr:to>
      <xdr:col>45</xdr:col>
      <xdr:colOff>177800</xdr:colOff>
      <xdr:row>58</xdr:row>
      <xdr:rowOff>109284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1666"/>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93357</xdr:rowOff>
    </xdr:from>
    <xdr:to>
      <xdr:col>41</xdr:col>
      <xdr:colOff>50800</xdr:colOff>
      <xdr:row>58</xdr:row>
      <xdr:rowOff>107566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37457"/>
          <a:ext cx="889000" cy="1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2581</xdr:rowOff>
    </xdr:from>
    <xdr:to>
      <xdr:col>55</xdr:col>
      <xdr:colOff>50800</xdr:colOff>
      <xdr:row>58</xdr:row>
      <xdr:rowOff>104181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156945</xdr:rowOff>
    </xdr:from>
    <xdr:to>
      <xdr:col>50</xdr:col>
      <xdr:colOff>165100</xdr:colOff>
      <xdr:row>58</xdr:row>
      <xdr:rowOff>87095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78222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2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58484</xdr:rowOff>
    </xdr:from>
    <xdr:to>
      <xdr:col>46</xdr:col>
      <xdr:colOff>38100</xdr:colOff>
      <xdr:row>58</xdr:row>
      <xdr:rowOff>160084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151211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56766</xdr:rowOff>
    </xdr:from>
    <xdr:to>
      <xdr:col>41</xdr:col>
      <xdr:colOff>101600</xdr:colOff>
      <xdr:row>58</xdr:row>
      <xdr:rowOff>158366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149493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42557</xdr:rowOff>
    </xdr:from>
    <xdr:to>
      <xdr:col>36</xdr:col>
      <xdr:colOff>165100</xdr:colOff>
      <xdr:row>58</xdr:row>
      <xdr:rowOff>144157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135284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73092</xdr:rowOff>
    </xdr:from>
    <xdr:to>
      <xdr:col>55</xdr:col>
      <xdr:colOff>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46192"/>
          <a:ext cx="838200" cy="14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41855</xdr:rowOff>
    </xdr:from>
    <xdr:to>
      <xdr:col>50</xdr:col>
      <xdr:colOff>114300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86405"/>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23960</xdr:rowOff>
    </xdr:from>
    <xdr:to>
      <xdr:col>45</xdr:col>
      <xdr:colOff>177800</xdr:colOff>
      <xdr:row>79</xdr:row>
      <xdr:rowOff>41855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68510"/>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152591</xdr:rowOff>
    </xdr:from>
    <xdr:to>
      <xdr:col>41</xdr:col>
      <xdr:colOff>50800</xdr:colOff>
      <xdr:row>79</xdr:row>
      <xdr:rowOff>23960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25691"/>
          <a:ext cx="889000" cy="4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22292</xdr:rowOff>
    </xdr:from>
    <xdr:to>
      <xdr:col>55</xdr:col>
      <xdr:colOff>50800</xdr:colOff>
      <xdr:row>78</xdr:row>
      <xdr:rowOff>123892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719</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162505</xdr:rowOff>
    </xdr:from>
    <xdr:to>
      <xdr:col>46</xdr:col>
      <xdr:colOff>38100</xdr:colOff>
      <xdr:row>79</xdr:row>
      <xdr:rowOff>92655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83782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144610</xdr:rowOff>
    </xdr:from>
    <xdr:to>
      <xdr:col>41</xdr:col>
      <xdr:colOff>101600</xdr:colOff>
      <xdr:row>79</xdr:row>
      <xdr:rowOff>74760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65887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101791</xdr:rowOff>
    </xdr:from>
    <xdr:to>
      <xdr:col>36</xdr:col>
      <xdr:colOff>165100</xdr:colOff>
      <xdr:row>79</xdr:row>
      <xdr:rowOff>31941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23068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6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36869</xdr:rowOff>
    </xdr:from>
    <xdr:to>
      <xdr:col>55</xdr:col>
      <xdr:colOff>0</xdr:colOff>
      <xdr:row>98</xdr:row>
      <xdr:rowOff>104812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38969"/>
          <a:ext cx="838200" cy="6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36869</xdr:rowOff>
    </xdr:from>
    <xdr:to>
      <xdr:col>50</xdr:col>
      <xdr:colOff>114300</xdr:colOff>
      <xdr:row>98</xdr:row>
      <xdr:rowOff>110525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38969"/>
          <a:ext cx="889000" cy="7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110525</xdr:rowOff>
    </xdr:from>
    <xdr:to>
      <xdr:col>45</xdr:col>
      <xdr:colOff>177800</xdr:colOff>
      <xdr:row>98</xdr:row>
      <xdr:rowOff>115751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12625"/>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115751</xdr:rowOff>
    </xdr:from>
    <xdr:to>
      <xdr:col>41</xdr:col>
      <xdr:colOff>50800</xdr:colOff>
      <xdr:row>98</xdr:row>
      <xdr:rowOff>117503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1785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54012</xdr:rowOff>
    </xdr:from>
    <xdr:to>
      <xdr:col>55</xdr:col>
      <xdr:colOff>50800</xdr:colOff>
      <xdr:row>98</xdr:row>
      <xdr:rowOff>155612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157519</xdr:rowOff>
    </xdr:from>
    <xdr:to>
      <xdr:col>50</xdr:col>
      <xdr:colOff>165100</xdr:colOff>
      <xdr:row>98</xdr:row>
      <xdr:rowOff>87669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104196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6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59725</xdr:rowOff>
    </xdr:from>
    <xdr:to>
      <xdr:col>46</xdr:col>
      <xdr:colOff>38100</xdr:colOff>
      <xdr:row>98</xdr:row>
      <xdr:rowOff>161325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6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152452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5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64951</xdr:rowOff>
    </xdr:from>
    <xdr:to>
      <xdr:col>41</xdr:col>
      <xdr:colOff>101600</xdr:colOff>
      <xdr:row>98</xdr:row>
      <xdr:rowOff>166551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6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157678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66703</xdr:rowOff>
    </xdr:from>
    <xdr:to>
      <xdr:col>36</xdr:col>
      <xdr:colOff>165100</xdr:colOff>
      <xdr:row>98</xdr:row>
      <xdr:rowOff>168303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159430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6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118749</xdr:rowOff>
    </xdr:from>
    <xdr:to>
      <xdr:col>85</xdr:col>
      <xdr:colOff>127000</xdr:colOff>
      <xdr:row>38</xdr:row>
      <xdr:rowOff>121556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33849"/>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121556</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36656"/>
          <a:ext cx="889000" cy="1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67949</xdr:rowOff>
    </xdr:from>
    <xdr:to>
      <xdr:col>85</xdr:col>
      <xdr:colOff>177800</xdr:colOff>
      <xdr:row>38</xdr:row>
      <xdr:rowOff>169549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70756</xdr:rowOff>
    </xdr:from>
    <xdr:to>
      <xdr:col>81</xdr:col>
      <xdr:colOff>101600</xdr:colOff>
      <xdr:row>39</xdr:row>
      <xdr:rowOff>906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163483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7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151016</xdr:rowOff>
    </xdr:from>
    <xdr:to>
      <xdr:col>85</xdr:col>
      <xdr:colOff>127000</xdr:colOff>
      <xdr:row>77</xdr:row>
      <xdr:rowOff>161962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52666"/>
          <a:ext cx="8382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161962</xdr:rowOff>
    </xdr:from>
    <xdr:to>
      <xdr:col>81</xdr:col>
      <xdr:colOff>50800</xdr:colOff>
      <xdr:row>78</xdr:row>
      <xdr:rowOff>5474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63612"/>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5474</xdr:rowOff>
    </xdr:from>
    <xdr:to>
      <xdr:col>76</xdr:col>
      <xdr:colOff>114300</xdr:colOff>
      <xdr:row>78</xdr:row>
      <xdr:rowOff>30580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78574"/>
          <a:ext cx="8890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30580</xdr:rowOff>
    </xdr:from>
    <xdr:to>
      <xdr:col>71</xdr:col>
      <xdr:colOff>177800</xdr:colOff>
      <xdr:row>78</xdr:row>
      <xdr:rowOff>53164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03680"/>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100216</xdr:rowOff>
    </xdr:from>
    <xdr:to>
      <xdr:col>85</xdr:col>
      <xdr:colOff>177800</xdr:colOff>
      <xdr:row>78</xdr:row>
      <xdr:rowOff>30366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78643</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8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111162</xdr:rowOff>
    </xdr:from>
    <xdr:to>
      <xdr:col>81</xdr:col>
      <xdr:colOff>101600</xdr:colOff>
      <xdr:row>78</xdr:row>
      <xdr:rowOff>41312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32439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340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126124</xdr:rowOff>
    </xdr:from>
    <xdr:to>
      <xdr:col>76</xdr:col>
      <xdr:colOff>165100</xdr:colOff>
      <xdr:row>78</xdr:row>
      <xdr:rowOff>56274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47401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342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151230</xdr:rowOff>
    </xdr:from>
    <xdr:to>
      <xdr:col>72</xdr:col>
      <xdr:colOff>38100</xdr:colOff>
      <xdr:row>78</xdr:row>
      <xdr:rowOff>81380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72507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4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2364</xdr:rowOff>
    </xdr:from>
    <xdr:to>
      <xdr:col>67</xdr:col>
      <xdr:colOff>101600</xdr:colOff>
      <xdr:row>78</xdr:row>
      <xdr:rowOff>103964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95091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149763</xdr:rowOff>
    </xdr:from>
    <xdr:to>
      <xdr:col>85</xdr:col>
      <xdr:colOff>127000</xdr:colOff>
      <xdr:row>98</xdr:row>
      <xdr:rowOff>81319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608963"/>
          <a:ext cx="838200" cy="27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81319</xdr:rowOff>
    </xdr:from>
    <xdr:to>
      <xdr:col>81</xdr:col>
      <xdr:colOff>50800</xdr:colOff>
      <xdr:row>98</xdr:row>
      <xdr:rowOff>134567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83419"/>
          <a:ext cx="8890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104057</xdr:rowOff>
    </xdr:from>
    <xdr:to>
      <xdr:col>76</xdr:col>
      <xdr:colOff>114300</xdr:colOff>
      <xdr:row>98</xdr:row>
      <xdr:rowOff>134567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06157"/>
          <a:ext cx="889000" cy="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104057</xdr:rowOff>
    </xdr:from>
    <xdr:to>
      <xdr:col>71</xdr:col>
      <xdr:colOff>177800</xdr:colOff>
      <xdr:row>98</xdr:row>
      <xdr:rowOff>110680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06157"/>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98963</xdr:rowOff>
    </xdr:from>
    <xdr:to>
      <xdr:col>85</xdr:col>
      <xdr:colOff>177800</xdr:colOff>
      <xdr:row>97</xdr:row>
      <xdr:rowOff>29113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5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121840</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40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30519</xdr:rowOff>
    </xdr:from>
    <xdr:to>
      <xdr:col>81</xdr:col>
      <xdr:colOff>101600</xdr:colOff>
      <xdr:row>98</xdr:row>
      <xdr:rowOff>132119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123246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83767</xdr:rowOff>
    </xdr:from>
    <xdr:to>
      <xdr:col>76</xdr:col>
      <xdr:colOff>165100</xdr:colOff>
      <xdr:row>99</xdr:row>
      <xdr:rowOff>13917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5044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7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53257</xdr:rowOff>
    </xdr:from>
    <xdr:to>
      <xdr:col>72</xdr:col>
      <xdr:colOff>38100</xdr:colOff>
      <xdr:row>98</xdr:row>
      <xdr:rowOff>154857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145984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4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59880</xdr:rowOff>
    </xdr:from>
    <xdr:to>
      <xdr:col>67</xdr:col>
      <xdr:colOff>101600</xdr:colOff>
      <xdr:row>98</xdr:row>
      <xdr:rowOff>161480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152607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5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140405</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5505"/>
          <a:ext cx="838200" cy="7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95980</xdr:rowOff>
    </xdr:from>
    <xdr:to>
      <xdr:col>111</xdr:col>
      <xdr:colOff>177800</xdr:colOff>
      <xdr:row>38</xdr:row>
      <xdr:rowOff>140405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11080"/>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42562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91637</xdr:rowOff>
    </xdr:from>
    <xdr:to>
      <xdr:col>107</xdr:col>
      <xdr:colOff>50800</xdr:colOff>
      <xdr:row>38</xdr:row>
      <xdr:rowOff>95980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435287"/>
          <a:ext cx="889000" cy="1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74109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91637</xdr:rowOff>
    </xdr:from>
    <xdr:to>
      <xdr:col>102</xdr:col>
      <xdr:colOff>114300</xdr:colOff>
      <xdr:row>38</xdr:row>
      <xdr:rowOff>83445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435287"/>
          <a:ext cx="889000" cy="1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64679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7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65003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7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89605</xdr:rowOff>
    </xdr:from>
    <xdr:to>
      <xdr:col>112</xdr:col>
      <xdr:colOff>38100</xdr:colOff>
      <xdr:row>39</xdr:row>
      <xdr:rowOff>19755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36282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7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45180</xdr:rowOff>
    </xdr:from>
    <xdr:to>
      <xdr:col>107</xdr:col>
      <xdr:colOff>101600</xdr:colOff>
      <xdr:row>38</xdr:row>
      <xdr:rowOff>146780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163307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40837</xdr:rowOff>
    </xdr:from>
    <xdr:to>
      <xdr:col>102</xdr:col>
      <xdr:colOff>165100</xdr:colOff>
      <xdr:row>37</xdr:row>
      <xdr:rowOff>142437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3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158964</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278111" y="61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32645</xdr:rowOff>
    </xdr:from>
    <xdr:to>
      <xdr:col>98</xdr:col>
      <xdr:colOff>38100</xdr:colOff>
      <xdr:row>38</xdr:row>
      <xdr:rowOff>134245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150772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2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55781</xdr:rowOff>
    </xdr:from>
    <xdr:to>
      <xdr:col>116</xdr:col>
      <xdr:colOff>63500</xdr:colOff>
      <xdr:row>58</xdr:row>
      <xdr:rowOff>57998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999881"/>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45265</xdr:rowOff>
    </xdr:from>
    <xdr:to>
      <xdr:col>111</xdr:col>
      <xdr:colOff>177800</xdr:colOff>
      <xdr:row>58</xdr:row>
      <xdr:rowOff>55781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98936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45265</xdr:rowOff>
    </xdr:from>
    <xdr:to>
      <xdr:col>107</xdr:col>
      <xdr:colOff>50800</xdr:colOff>
      <xdr:row>58</xdr:row>
      <xdr:rowOff>56649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89365"/>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56649</xdr:rowOff>
    </xdr:from>
    <xdr:to>
      <xdr:col>102</xdr:col>
      <xdr:colOff>114300</xdr:colOff>
      <xdr:row>58</xdr:row>
      <xdr:rowOff>75098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00749"/>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7198</xdr:rowOff>
    </xdr:from>
    <xdr:to>
      <xdr:col>116</xdr:col>
      <xdr:colOff>114300</xdr:colOff>
      <xdr:row>58</xdr:row>
      <xdr:rowOff>108798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5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107194</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7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4981</xdr:rowOff>
    </xdr:from>
    <xdr:to>
      <xdr:col>112</xdr:col>
      <xdr:colOff>38100</xdr:colOff>
      <xdr:row>58</xdr:row>
      <xdr:rowOff>106581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97708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4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165915</xdr:rowOff>
    </xdr:from>
    <xdr:to>
      <xdr:col>107</xdr:col>
      <xdr:colOff>101600</xdr:colOff>
      <xdr:row>58</xdr:row>
      <xdr:rowOff>96065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112592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1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5849</xdr:rowOff>
    </xdr:from>
    <xdr:to>
      <xdr:col>102</xdr:col>
      <xdr:colOff>165100</xdr:colOff>
      <xdr:row>58</xdr:row>
      <xdr:rowOff>107449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98576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4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24298</xdr:rowOff>
    </xdr:from>
    <xdr:to>
      <xdr:col>98</xdr:col>
      <xdr:colOff>38100</xdr:colOff>
      <xdr:row>58</xdr:row>
      <xdr:rowOff>125898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117025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6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88161</xdr:rowOff>
    </xdr:from>
    <xdr:to>
      <xdr:col>116</xdr:col>
      <xdr:colOff>63500</xdr:colOff>
      <xdr:row>78</xdr:row>
      <xdr:rowOff>21805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118361"/>
          <a:ext cx="838200" cy="27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78631</xdr:rowOff>
    </xdr:from>
    <xdr:to>
      <xdr:col>111</xdr:col>
      <xdr:colOff>177800</xdr:colOff>
      <xdr:row>78</xdr:row>
      <xdr:rowOff>21805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280281"/>
          <a:ext cx="889000" cy="1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149422</xdr:rowOff>
    </xdr:from>
    <xdr:to>
      <xdr:col>107</xdr:col>
      <xdr:colOff>50800</xdr:colOff>
      <xdr:row>77</xdr:row>
      <xdr:rowOff>78631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179622"/>
          <a:ext cx="889000" cy="10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149422</xdr:rowOff>
    </xdr:from>
    <xdr:to>
      <xdr:col>102</xdr:col>
      <xdr:colOff>114300</xdr:colOff>
      <xdr:row>77</xdr:row>
      <xdr:rowOff>39655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79622"/>
          <a:ext cx="8890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37361</xdr:rowOff>
    </xdr:from>
    <xdr:to>
      <xdr:col>116</xdr:col>
      <xdr:colOff>114300</xdr:colOff>
      <xdr:row>76</xdr:row>
      <xdr:rowOff>138961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0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60238</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142455</xdr:rowOff>
    </xdr:from>
    <xdr:to>
      <xdr:col>112</xdr:col>
      <xdr:colOff>38100</xdr:colOff>
      <xdr:row>78</xdr:row>
      <xdr:rowOff>72605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3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63732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4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27831</xdr:rowOff>
    </xdr:from>
    <xdr:to>
      <xdr:col>107</xdr:col>
      <xdr:colOff>101600</xdr:colOff>
      <xdr:row>77</xdr:row>
      <xdr:rowOff>129431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120558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332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98622</xdr:rowOff>
    </xdr:from>
    <xdr:to>
      <xdr:col>102</xdr:col>
      <xdr:colOff>165100</xdr:colOff>
      <xdr:row>77</xdr:row>
      <xdr:rowOff>28772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45299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160305</xdr:rowOff>
    </xdr:from>
    <xdr:to>
      <xdr:col>98</xdr:col>
      <xdr:colOff>38100</xdr:colOff>
      <xdr:row>77</xdr:row>
      <xdr:rowOff>90455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106982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96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繰出金が減少したのは、病院事業にかかる特別会計が廃止され補助費としてカウントされなくなったことや、繰り出し額が前年より減少したことが主である。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公債費については、平成２６年度ごろにかけて行われた大型公共事業の財源として発行した町債の元金償還が本格化してきたことによると見られる。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積立金の増加は、廃止された東栄病院運営に関する清算金を財政調整基金に積み立てたことが下人であるが、今後大型公共事業があり減少方向に転じていくと見られる。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3,112
123.38
4,784,676
4,608,196
142,916
2,050,605
3,521,474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170942</xdr:rowOff>
    </xdr:from>
    <xdr:to>
      <xdr:col>24</xdr:col>
      <xdr:colOff>63500</xdr:colOff>
      <xdr:row>38</xdr:row>
      <xdr:rowOff>34036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14592"/>
          <a:ext cx="838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170942</xdr:rowOff>
    </xdr:from>
    <xdr:to>
      <xdr:col>19</xdr:col>
      <xdr:colOff>177800</xdr:colOff>
      <xdr:row>38</xdr:row>
      <xdr:rowOff>419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14592"/>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419</xdr:rowOff>
    </xdr:from>
    <xdr:to>
      <xdr:col>15</xdr:col>
      <xdr:colOff>50800</xdr:colOff>
      <xdr:row>38</xdr:row>
      <xdr:rowOff>10084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5519"/>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170358</xdr:rowOff>
    </xdr:from>
    <xdr:to>
      <xdr:col>10</xdr:col>
      <xdr:colOff>114300</xdr:colOff>
      <xdr:row>38</xdr:row>
      <xdr:rowOff>10084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14008"/>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154686</xdr:rowOff>
    </xdr:from>
    <xdr:to>
      <xdr:col>24</xdr:col>
      <xdr:colOff>114300</xdr:colOff>
      <xdr:row>38</xdr:row>
      <xdr:rowOff>84836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69613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120142</xdr:rowOff>
    </xdr:from>
    <xdr:to>
      <xdr:col>20</xdr:col>
      <xdr:colOff>38100</xdr:colOff>
      <xdr:row>38</xdr:row>
      <xdr:rowOff>50292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41419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121069</xdr:rowOff>
    </xdr:from>
    <xdr:to>
      <xdr:col>15</xdr:col>
      <xdr:colOff>101600</xdr:colOff>
      <xdr:row>38</xdr:row>
      <xdr:rowOff>51219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42346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130734</xdr:rowOff>
    </xdr:from>
    <xdr:to>
      <xdr:col>10</xdr:col>
      <xdr:colOff>165100</xdr:colOff>
      <xdr:row>38</xdr:row>
      <xdr:rowOff>60884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52011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119558</xdr:rowOff>
    </xdr:from>
    <xdr:to>
      <xdr:col>6</xdr:col>
      <xdr:colOff>38100</xdr:colOff>
      <xdr:row>38</xdr:row>
      <xdr:rowOff>49708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40835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67320</xdr:rowOff>
    </xdr:from>
    <xdr:to>
      <xdr:col>24</xdr:col>
      <xdr:colOff>63500</xdr:colOff>
      <xdr:row>58</xdr:row>
      <xdr:rowOff>40532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39970"/>
          <a:ext cx="838200" cy="14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40532</xdr:rowOff>
    </xdr:from>
    <xdr:to>
      <xdr:col>19</xdr:col>
      <xdr:colOff>177800</xdr:colOff>
      <xdr:row>58</xdr:row>
      <xdr:rowOff>57371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84632"/>
          <a:ext cx="889000" cy="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48980</xdr:rowOff>
    </xdr:from>
    <xdr:to>
      <xdr:col>15</xdr:col>
      <xdr:colOff>50800</xdr:colOff>
      <xdr:row>58</xdr:row>
      <xdr:rowOff>57371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3080"/>
          <a:ext cx="889000" cy="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48980</xdr:rowOff>
    </xdr:from>
    <xdr:to>
      <xdr:col>10</xdr:col>
      <xdr:colOff>114300</xdr:colOff>
      <xdr:row>58</xdr:row>
      <xdr:rowOff>52825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3080"/>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16520</xdr:rowOff>
    </xdr:from>
    <xdr:to>
      <xdr:col>24</xdr:col>
      <xdr:colOff>114300</xdr:colOff>
      <xdr:row>57</xdr:row>
      <xdr:rowOff>118120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39397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4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161182</xdr:rowOff>
    </xdr:from>
    <xdr:to>
      <xdr:col>20</xdr:col>
      <xdr:colOff>38100</xdr:colOff>
      <xdr:row>58</xdr:row>
      <xdr:rowOff>91332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82459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2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6571</xdr:rowOff>
    </xdr:from>
    <xdr:to>
      <xdr:col>15</xdr:col>
      <xdr:colOff>101600</xdr:colOff>
      <xdr:row>58</xdr:row>
      <xdr:rowOff>108171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99298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169630</xdr:rowOff>
    </xdr:from>
    <xdr:to>
      <xdr:col>10</xdr:col>
      <xdr:colOff>165100</xdr:colOff>
      <xdr:row>58</xdr:row>
      <xdr:rowOff>99780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90907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2025</xdr:rowOff>
    </xdr:from>
    <xdr:to>
      <xdr:col>6</xdr:col>
      <xdr:colOff>38100</xdr:colOff>
      <xdr:row>58</xdr:row>
      <xdr:rowOff>103625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94752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91262</xdr:rowOff>
    </xdr:from>
    <xdr:to>
      <xdr:col>24</xdr:col>
      <xdr:colOff>63500</xdr:colOff>
      <xdr:row>77</xdr:row>
      <xdr:rowOff>2212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950012"/>
          <a:ext cx="838200" cy="25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91262</xdr:rowOff>
    </xdr:from>
    <xdr:to>
      <xdr:col>19</xdr:col>
      <xdr:colOff>177800</xdr:colOff>
      <xdr:row>77</xdr:row>
      <xdr:rowOff>69714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50012"/>
          <a:ext cx="889000" cy="3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32322</xdr:rowOff>
    </xdr:from>
    <xdr:to>
      <xdr:col>15</xdr:col>
      <xdr:colOff>50800</xdr:colOff>
      <xdr:row>77</xdr:row>
      <xdr:rowOff>69714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33972"/>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32322</xdr:rowOff>
    </xdr:from>
    <xdr:to>
      <xdr:col>10</xdr:col>
      <xdr:colOff>114300</xdr:colOff>
      <xdr:row>77</xdr:row>
      <xdr:rowOff>92157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33972"/>
          <a:ext cx="889000" cy="5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122862</xdr:rowOff>
    </xdr:from>
    <xdr:to>
      <xdr:col>24</xdr:col>
      <xdr:colOff>114300</xdr:colOff>
      <xdr:row>77</xdr:row>
      <xdr:rowOff>53012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5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101289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40462</xdr:rowOff>
    </xdr:from>
    <xdr:to>
      <xdr:col>20</xdr:col>
      <xdr:colOff>38100</xdr:colOff>
      <xdr:row>75</xdr:row>
      <xdr:rowOff>142062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158589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67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18914</xdr:rowOff>
    </xdr:from>
    <xdr:to>
      <xdr:col>15</xdr:col>
      <xdr:colOff>101600</xdr:colOff>
      <xdr:row>77</xdr:row>
      <xdr:rowOff>120514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111641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1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152972</xdr:rowOff>
    </xdr:from>
    <xdr:to>
      <xdr:col>10</xdr:col>
      <xdr:colOff>165100</xdr:colOff>
      <xdr:row>77</xdr:row>
      <xdr:rowOff>83122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74249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7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41357</xdr:rowOff>
    </xdr:from>
    <xdr:to>
      <xdr:col>6</xdr:col>
      <xdr:colOff>38100</xdr:colOff>
      <xdr:row>77</xdr:row>
      <xdr:rowOff>142957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134084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3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116125</xdr:rowOff>
    </xdr:from>
    <xdr:to>
      <xdr:col>24</xdr:col>
      <xdr:colOff>63500</xdr:colOff>
      <xdr:row>96</xdr:row>
      <xdr:rowOff>119945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575325"/>
          <a:ext cx="8382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109257</xdr:rowOff>
    </xdr:from>
    <xdr:to>
      <xdr:col>19</xdr:col>
      <xdr:colOff>177800</xdr:colOff>
      <xdr:row>96</xdr:row>
      <xdr:rowOff>116125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568457"/>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50440</xdr:rowOff>
    </xdr:from>
    <xdr:to>
      <xdr:col>15</xdr:col>
      <xdr:colOff>50800</xdr:colOff>
      <xdr:row>96</xdr:row>
      <xdr:rowOff>109257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509640"/>
          <a:ext cx="889000" cy="5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50440</xdr:rowOff>
    </xdr:from>
    <xdr:to>
      <xdr:col>10</xdr:col>
      <xdr:colOff>114300</xdr:colOff>
      <xdr:row>97</xdr:row>
      <xdr:rowOff>3580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509640"/>
          <a:ext cx="889000" cy="1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69145</xdr:rowOff>
    </xdr:from>
    <xdr:to>
      <xdr:col>24</xdr:col>
      <xdr:colOff>114300</xdr:colOff>
      <xdr:row>96</xdr:row>
      <xdr:rowOff>170745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92022</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7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65325</xdr:rowOff>
    </xdr:from>
    <xdr:to>
      <xdr:col>20</xdr:col>
      <xdr:colOff>38100</xdr:colOff>
      <xdr:row>96</xdr:row>
      <xdr:rowOff>166925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12002</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9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58457</xdr:rowOff>
    </xdr:from>
    <xdr:to>
      <xdr:col>15</xdr:col>
      <xdr:colOff>101600</xdr:colOff>
      <xdr:row>96</xdr:row>
      <xdr:rowOff>160057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5134</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29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171090</xdr:rowOff>
    </xdr:from>
    <xdr:to>
      <xdr:col>10</xdr:col>
      <xdr:colOff>165100</xdr:colOff>
      <xdr:row>96</xdr:row>
      <xdr:rowOff>101240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117767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23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124230</xdr:rowOff>
    </xdr:from>
    <xdr:to>
      <xdr:col>6</xdr:col>
      <xdr:colOff>38100</xdr:colOff>
      <xdr:row>97</xdr:row>
      <xdr:rowOff>54380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8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70907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5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11862</xdr:rowOff>
    </xdr:from>
    <xdr:to>
      <xdr:col>55</xdr:col>
      <xdr:colOff>0</xdr:colOff>
      <xdr:row>39</xdr:row>
      <xdr:rowOff>14198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98412"/>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12726</xdr:rowOff>
    </xdr:from>
    <xdr:to>
      <xdr:col>50</xdr:col>
      <xdr:colOff>114300</xdr:colOff>
      <xdr:row>39</xdr:row>
      <xdr:rowOff>14198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99276"/>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12726</xdr:rowOff>
    </xdr:from>
    <xdr:to>
      <xdr:col>45</xdr:col>
      <xdr:colOff>177800</xdr:colOff>
      <xdr:row>39</xdr:row>
      <xdr:rowOff>16497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99276"/>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16497</xdr:rowOff>
    </xdr:from>
    <xdr:to>
      <xdr:col>41</xdr:col>
      <xdr:colOff>50800</xdr:colOff>
      <xdr:row>39</xdr:row>
      <xdr:rowOff>16916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03047"/>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132512</xdr:rowOff>
    </xdr:from>
    <xdr:to>
      <xdr:col>55</xdr:col>
      <xdr:colOff>50800</xdr:colOff>
      <xdr:row>39</xdr:row>
      <xdr:rowOff>62662</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134848</xdr:rowOff>
    </xdr:from>
    <xdr:to>
      <xdr:col>50</xdr:col>
      <xdr:colOff>165100</xdr:colOff>
      <xdr:row>39</xdr:row>
      <xdr:rowOff>64998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56125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74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133376</xdr:rowOff>
    </xdr:from>
    <xdr:to>
      <xdr:col>46</xdr:col>
      <xdr:colOff>38100</xdr:colOff>
      <xdr:row>39</xdr:row>
      <xdr:rowOff>63526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80053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137147</xdr:rowOff>
    </xdr:from>
    <xdr:to>
      <xdr:col>41</xdr:col>
      <xdr:colOff>101600</xdr:colOff>
      <xdr:row>39</xdr:row>
      <xdr:rowOff>67297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83824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137566</xdr:rowOff>
    </xdr:from>
    <xdr:to>
      <xdr:col>36</xdr:col>
      <xdr:colOff>165100</xdr:colOff>
      <xdr:row>39</xdr:row>
      <xdr:rowOff>67716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58843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74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130163</xdr:rowOff>
    </xdr:from>
    <xdr:to>
      <xdr:col>55</xdr:col>
      <xdr:colOff>0</xdr:colOff>
      <xdr:row>58</xdr:row>
      <xdr:rowOff>141074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74263"/>
          <a:ext cx="8382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141074</xdr:rowOff>
    </xdr:from>
    <xdr:to>
      <xdr:col>50</xdr:col>
      <xdr:colOff>114300</xdr:colOff>
      <xdr:row>58</xdr:row>
      <xdr:rowOff>151973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85174"/>
          <a:ext cx="889000" cy="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151973</xdr:rowOff>
    </xdr:from>
    <xdr:to>
      <xdr:col>45</xdr:col>
      <xdr:colOff>177800</xdr:colOff>
      <xdr:row>58</xdr:row>
      <xdr:rowOff>154346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96073"/>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154346</xdr:rowOff>
    </xdr:from>
    <xdr:to>
      <xdr:col>41</xdr:col>
      <xdr:colOff>50800</xdr:colOff>
      <xdr:row>59</xdr:row>
      <xdr:rowOff>7254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98446"/>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79363</xdr:rowOff>
    </xdr:from>
    <xdr:to>
      <xdr:col>55</xdr:col>
      <xdr:colOff>50800</xdr:colOff>
      <xdr:row>59</xdr:row>
      <xdr:rowOff>9513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57790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90274</xdr:rowOff>
    </xdr:from>
    <xdr:to>
      <xdr:col>50</xdr:col>
      <xdr:colOff>165100</xdr:colOff>
      <xdr:row>59</xdr:row>
      <xdr:rowOff>20424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11551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101173</xdr:rowOff>
    </xdr:from>
    <xdr:to>
      <xdr:col>46</xdr:col>
      <xdr:colOff>38100</xdr:colOff>
      <xdr:row>59</xdr:row>
      <xdr:rowOff>31323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22450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103546</xdr:rowOff>
    </xdr:from>
    <xdr:to>
      <xdr:col>41</xdr:col>
      <xdr:colOff>101600</xdr:colOff>
      <xdr:row>59</xdr:row>
      <xdr:rowOff>33696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24823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127904</xdr:rowOff>
    </xdr:from>
    <xdr:to>
      <xdr:col>36</xdr:col>
      <xdr:colOff>165100</xdr:colOff>
      <xdr:row>59</xdr:row>
      <xdr:rowOff>58054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49181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20008</xdr:rowOff>
    </xdr:from>
    <xdr:to>
      <xdr:col>55</xdr:col>
      <xdr:colOff>0</xdr:colOff>
      <xdr:row>78</xdr:row>
      <xdr:rowOff>80829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93108"/>
          <a:ext cx="838200" cy="6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80829</xdr:rowOff>
    </xdr:from>
    <xdr:to>
      <xdr:col>50</xdr:col>
      <xdr:colOff>114300</xdr:colOff>
      <xdr:row>78</xdr:row>
      <xdr:rowOff>83604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53929"/>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79406</xdr:rowOff>
    </xdr:from>
    <xdr:to>
      <xdr:col>45</xdr:col>
      <xdr:colOff>177800</xdr:colOff>
      <xdr:row>78</xdr:row>
      <xdr:rowOff>83604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52506"/>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78532</xdr:rowOff>
    </xdr:from>
    <xdr:to>
      <xdr:col>41</xdr:col>
      <xdr:colOff>50800</xdr:colOff>
      <xdr:row>78</xdr:row>
      <xdr:rowOff>79406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51632"/>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140658</xdr:rowOff>
    </xdr:from>
    <xdr:to>
      <xdr:col>55</xdr:col>
      <xdr:colOff>50800</xdr:colOff>
      <xdr:row>78</xdr:row>
      <xdr:rowOff>70808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55585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5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30029</xdr:rowOff>
    </xdr:from>
    <xdr:to>
      <xdr:col>50</xdr:col>
      <xdr:colOff>165100</xdr:colOff>
      <xdr:row>78</xdr:row>
      <xdr:rowOff>131629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122756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32804</xdr:rowOff>
    </xdr:from>
    <xdr:to>
      <xdr:col>46</xdr:col>
      <xdr:colOff>38100</xdr:colOff>
      <xdr:row>78</xdr:row>
      <xdr:rowOff>134404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125531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28606</xdr:rowOff>
    </xdr:from>
    <xdr:to>
      <xdr:col>41</xdr:col>
      <xdr:colOff>101600</xdr:colOff>
      <xdr:row>78</xdr:row>
      <xdr:rowOff>130206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121333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27732</xdr:rowOff>
    </xdr:from>
    <xdr:to>
      <xdr:col>36</xdr:col>
      <xdr:colOff>165100</xdr:colOff>
      <xdr:row>78</xdr:row>
      <xdr:rowOff>129332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120459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129155</xdr:rowOff>
    </xdr:from>
    <xdr:to>
      <xdr:col>55</xdr:col>
      <xdr:colOff>0</xdr:colOff>
      <xdr:row>98</xdr:row>
      <xdr:rowOff>131942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931255"/>
          <a:ext cx="8382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129155</xdr:rowOff>
    </xdr:from>
    <xdr:to>
      <xdr:col>50</xdr:col>
      <xdr:colOff>114300</xdr:colOff>
      <xdr:row>98</xdr:row>
      <xdr:rowOff>130736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931255"/>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127045</xdr:rowOff>
    </xdr:from>
    <xdr:to>
      <xdr:col>45</xdr:col>
      <xdr:colOff>177800</xdr:colOff>
      <xdr:row>98</xdr:row>
      <xdr:rowOff>130736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929145"/>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85475</xdr:rowOff>
    </xdr:from>
    <xdr:to>
      <xdr:col>41</xdr:col>
      <xdr:colOff>50800</xdr:colOff>
      <xdr:row>98</xdr:row>
      <xdr:rowOff>127045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87575"/>
          <a:ext cx="889000" cy="4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81142</xdr:rowOff>
    </xdr:from>
    <xdr:to>
      <xdr:col>55</xdr:col>
      <xdr:colOff>50800</xdr:colOff>
      <xdr:row>99</xdr:row>
      <xdr:rowOff>11292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8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167519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78355</xdr:rowOff>
    </xdr:from>
    <xdr:to>
      <xdr:col>50</xdr:col>
      <xdr:colOff>165100</xdr:colOff>
      <xdr:row>99</xdr:row>
      <xdr:rowOff>8505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8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171082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9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79936</xdr:rowOff>
    </xdr:from>
    <xdr:to>
      <xdr:col>46</xdr:col>
      <xdr:colOff>38100</xdr:colOff>
      <xdr:row>99</xdr:row>
      <xdr:rowOff>10086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76245</xdr:rowOff>
    </xdr:from>
    <xdr:to>
      <xdr:col>41</xdr:col>
      <xdr:colOff>101600</xdr:colOff>
      <xdr:row>99</xdr:row>
      <xdr:rowOff>6395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168972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7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34675</xdr:rowOff>
    </xdr:from>
    <xdr:to>
      <xdr:col>36</xdr:col>
      <xdr:colOff>165100</xdr:colOff>
      <xdr:row>98</xdr:row>
      <xdr:rowOff>136275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127402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92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108532</xdr:rowOff>
    </xdr:from>
    <xdr:to>
      <xdr:col>85</xdr:col>
      <xdr:colOff>127000</xdr:colOff>
      <xdr:row>38</xdr:row>
      <xdr:rowOff>58514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280732"/>
          <a:ext cx="838200" cy="29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58514</xdr:rowOff>
    </xdr:from>
    <xdr:to>
      <xdr:col>81</xdr:col>
      <xdr:colOff>50800</xdr:colOff>
      <xdr:row>38</xdr:row>
      <xdr:rowOff>91084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73614"/>
          <a:ext cx="889000" cy="3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91084</xdr:rowOff>
    </xdr:from>
    <xdr:to>
      <xdr:col>76</xdr:col>
      <xdr:colOff>114300</xdr:colOff>
      <xdr:row>38</xdr:row>
      <xdr:rowOff>92328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6184"/>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92328</xdr:rowOff>
    </xdr:from>
    <xdr:to>
      <xdr:col>71</xdr:col>
      <xdr:colOff>177800</xdr:colOff>
      <xdr:row>38</xdr:row>
      <xdr:rowOff>93337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07428"/>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57732</xdr:rowOff>
    </xdr:from>
    <xdr:to>
      <xdr:col>85</xdr:col>
      <xdr:colOff>177800</xdr:colOff>
      <xdr:row>36</xdr:row>
      <xdr:rowOff>159332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80609</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8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7714</xdr:rowOff>
    </xdr:from>
    <xdr:to>
      <xdr:col>81</xdr:col>
      <xdr:colOff>101600</xdr:colOff>
      <xdr:row>38</xdr:row>
      <xdr:rowOff>109314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100441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40284</xdr:rowOff>
    </xdr:from>
    <xdr:to>
      <xdr:col>76</xdr:col>
      <xdr:colOff>165100</xdr:colOff>
      <xdr:row>38</xdr:row>
      <xdr:rowOff>141884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133011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41528</xdr:rowOff>
    </xdr:from>
    <xdr:to>
      <xdr:col>72</xdr:col>
      <xdr:colOff>38100</xdr:colOff>
      <xdr:row>38</xdr:row>
      <xdr:rowOff>143128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134255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42537</xdr:rowOff>
    </xdr:from>
    <xdr:to>
      <xdr:col>67</xdr:col>
      <xdr:colOff>101600</xdr:colOff>
      <xdr:row>38</xdr:row>
      <xdr:rowOff>144137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135264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128187</xdr:rowOff>
    </xdr:from>
    <xdr:to>
      <xdr:col>85</xdr:col>
      <xdr:colOff>127000</xdr:colOff>
      <xdr:row>58</xdr:row>
      <xdr:rowOff>160441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10072287"/>
          <a:ext cx="838200" cy="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128187</xdr:rowOff>
    </xdr:from>
    <xdr:to>
      <xdr:col>81</xdr:col>
      <xdr:colOff>50800</xdr:colOff>
      <xdr:row>58</xdr:row>
      <xdr:rowOff>156117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10072287"/>
          <a:ext cx="889000" cy="2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156117</xdr:rowOff>
    </xdr:from>
    <xdr:to>
      <xdr:col>76</xdr:col>
      <xdr:colOff>114300</xdr:colOff>
      <xdr:row>58</xdr:row>
      <xdr:rowOff>160945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10100217"/>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160945</xdr:rowOff>
    </xdr:from>
    <xdr:to>
      <xdr:col>71</xdr:col>
      <xdr:colOff>177800</xdr:colOff>
      <xdr:row>59</xdr:row>
      <xdr:rowOff>4640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10105045"/>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109641</xdr:rowOff>
    </xdr:from>
    <xdr:to>
      <xdr:col>85</xdr:col>
      <xdr:colOff>177800</xdr:colOff>
      <xdr:row>59</xdr:row>
      <xdr:rowOff>39791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1005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24568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6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77387</xdr:rowOff>
    </xdr:from>
    <xdr:to>
      <xdr:col>81</xdr:col>
      <xdr:colOff>101600</xdr:colOff>
      <xdr:row>59</xdr:row>
      <xdr:rowOff>7537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170114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1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105317</xdr:rowOff>
    </xdr:from>
    <xdr:to>
      <xdr:col>76</xdr:col>
      <xdr:colOff>165100</xdr:colOff>
      <xdr:row>59</xdr:row>
      <xdr:rowOff>35467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26594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110145</xdr:rowOff>
    </xdr:from>
    <xdr:to>
      <xdr:col>72</xdr:col>
      <xdr:colOff>38100</xdr:colOff>
      <xdr:row>59</xdr:row>
      <xdr:rowOff>40295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31422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4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125290</xdr:rowOff>
    </xdr:from>
    <xdr:to>
      <xdr:col>67</xdr:col>
      <xdr:colOff>101600</xdr:colOff>
      <xdr:row>59</xdr:row>
      <xdr:rowOff>55440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0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46567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6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118749</xdr:rowOff>
    </xdr:from>
    <xdr:to>
      <xdr:col>85</xdr:col>
      <xdr:colOff>127000</xdr:colOff>
      <xdr:row>78</xdr:row>
      <xdr:rowOff>121555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91849"/>
          <a:ext cx="8382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121555</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94655"/>
          <a:ext cx="8890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67949</xdr:rowOff>
    </xdr:from>
    <xdr:to>
      <xdr:col>85</xdr:col>
      <xdr:colOff>177800</xdr:colOff>
      <xdr:row>78</xdr:row>
      <xdr:rowOff>169549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70755</xdr:rowOff>
    </xdr:from>
    <xdr:to>
      <xdr:col>81</xdr:col>
      <xdr:colOff>101600</xdr:colOff>
      <xdr:row>79</xdr:row>
      <xdr:rowOff>905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163482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151016</xdr:rowOff>
    </xdr:from>
    <xdr:to>
      <xdr:col>85</xdr:col>
      <xdr:colOff>127000</xdr:colOff>
      <xdr:row>97</xdr:row>
      <xdr:rowOff>161962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81666"/>
          <a:ext cx="8382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161962</xdr:rowOff>
    </xdr:from>
    <xdr:to>
      <xdr:col>81</xdr:col>
      <xdr:colOff>50800</xdr:colOff>
      <xdr:row>98</xdr:row>
      <xdr:rowOff>5474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92612"/>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5474</xdr:rowOff>
    </xdr:from>
    <xdr:to>
      <xdr:col>76</xdr:col>
      <xdr:colOff>114300</xdr:colOff>
      <xdr:row>98</xdr:row>
      <xdr:rowOff>30580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07574"/>
          <a:ext cx="8890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30580</xdr:rowOff>
    </xdr:from>
    <xdr:to>
      <xdr:col>71</xdr:col>
      <xdr:colOff>177800</xdr:colOff>
      <xdr:row>98</xdr:row>
      <xdr:rowOff>53164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832680"/>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100216</xdr:rowOff>
    </xdr:from>
    <xdr:to>
      <xdr:col>85</xdr:col>
      <xdr:colOff>177800</xdr:colOff>
      <xdr:row>98</xdr:row>
      <xdr:rowOff>30366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78643</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0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111162</xdr:rowOff>
    </xdr:from>
    <xdr:to>
      <xdr:col>81</xdr:col>
      <xdr:colOff>101600</xdr:colOff>
      <xdr:row>98</xdr:row>
      <xdr:rowOff>41312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32439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3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126124</xdr:rowOff>
    </xdr:from>
    <xdr:to>
      <xdr:col>76</xdr:col>
      <xdr:colOff>165100</xdr:colOff>
      <xdr:row>98</xdr:row>
      <xdr:rowOff>56274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47401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84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151230</xdr:rowOff>
    </xdr:from>
    <xdr:to>
      <xdr:col>72</xdr:col>
      <xdr:colOff>38100</xdr:colOff>
      <xdr:row>98</xdr:row>
      <xdr:rowOff>81380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72507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8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2364</xdr:rowOff>
    </xdr:from>
    <xdr:to>
      <xdr:col>67</xdr:col>
      <xdr:colOff>101600</xdr:colOff>
      <xdr:row>98</xdr:row>
      <xdr:rowOff>103964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95091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8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126212</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41312"/>
          <a:ext cx="8382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126212</xdr:rowOff>
    </xdr:from>
    <xdr:to>
      <xdr:col>111</xdr:col>
      <xdr:colOff>177800</xdr:colOff>
      <xdr:row>38</xdr:row>
      <xdr:rowOff>145466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0434300" y="6641312"/>
          <a:ext cx="889000" cy="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145466</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545300" y="6660566"/>
          <a:ext cx="889000" cy="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37990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75412</xdr:rowOff>
    </xdr:from>
    <xdr:to>
      <xdr:col>112</xdr:col>
      <xdr:colOff>38100</xdr:colOff>
      <xdr:row>39</xdr:row>
      <xdr:rowOff>5562</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168139</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088428" y="66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94666</xdr:rowOff>
    </xdr:from>
    <xdr:to>
      <xdr:col>107</xdr:col>
      <xdr:colOff>101600</xdr:colOff>
      <xdr:row>39</xdr:row>
      <xdr:rowOff>24816</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41343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3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消防</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費が大きく伸びているのは、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防災行政無線整備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にかかる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費用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を計上したためであり、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令和２年度にかけて行われるものの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一時的なものであると考えている。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民生費が前年より大きく低下したのは、保育園建設事業が終了したことによる。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全般的には比較的類似団体に動向に近くなっているが、老朽化が進んでいる公共施設の整備修繕にかかる費用が伸びていくと見られており、また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公営企業の経営については人口が減少する中で収益向上が見込まれないため、抜本的な経営改善が必要となっている。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本年度は、東栄病院を運営していた特別会計の清算金が収入され、それを財政調整基金に積み立てをしたことが大きく影響している。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実質収支については前年度を下回る状況であり、前述の清算金を除いた収支は伸びていないことが分かる。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今後は、大型事業に伴って発行した地方債の償還が始まるため、事業の選別及び経常経費の抑制に努めていく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全ての会計で赤字比率はない。</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全体額が大きく低下したのは、東栄病院特別会計が廃止され、新たに東栄医療センター特別会計が誕生したものの、公営企業ではなくなり会計方式が変更になったことが要因かと思われる。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また、公営企業においては、人口減少下における収入確保も課題となっていることから、より計画的な経営に努める必要がある。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4784676</v>
      </c>
      <c r="BO4" s="431"/>
      <c r="BP4" s="431"/>
      <c r="BQ4" s="431"/>
      <c r="BR4" s="431"/>
      <c r="BS4" s="431"/>
      <c r="BT4" s="431"/>
      <c r="BU4" s="432"/>
      <c r="BV4" s="430">
        <v>4083460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v>
      </c>
      <c r="CU4" s="437"/>
      <c r="CV4" s="437"/>
      <c r="CW4" s="437"/>
      <c r="CX4" s="437"/>
      <c r="CY4" s="437"/>
      <c r="CZ4" s="437"/>
      <c r="DA4" s="438"/>
      <c r="DB4" s="436">
        <v>11.5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4608196</v>
      </c>
      <c r="BO5" s="468"/>
      <c r="BP5" s="468"/>
      <c r="BQ5" s="468"/>
      <c r="BR5" s="468"/>
      <c r="BS5" s="468"/>
      <c r="BT5" s="468"/>
      <c r="BU5" s="469"/>
      <c r="BV5" s="467">
        <v>3826270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81.3</v>
      </c>
      <c r="CU5" s="465"/>
      <c r="CV5" s="465"/>
      <c r="CW5" s="465"/>
      <c r="CX5" s="465"/>
      <c r="CY5" s="465"/>
      <c r="CZ5" s="465"/>
      <c r="DA5" s="466"/>
      <c r="DB5" s="464">
        <v>97.4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176480</v>
      </c>
      <c r="BO6" s="468"/>
      <c r="BP6" s="468"/>
      <c r="BQ6" s="468"/>
      <c r="BR6" s="468"/>
      <c r="BS6" s="468"/>
      <c r="BT6" s="468"/>
      <c r="BU6" s="469"/>
      <c r="BV6" s="467">
        <v>257190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83.7</v>
      </c>
      <c r="CU6" s="505"/>
      <c r="CV6" s="505"/>
      <c r="CW6" s="505"/>
      <c r="CX6" s="505"/>
      <c r="CY6" s="505"/>
      <c r="CZ6" s="505"/>
      <c r="DA6" s="506"/>
      <c r="DB6" s="504">
        <v>101.4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33564</v>
      </c>
      <c r="BO7" s="468"/>
      <c r="BP7" s="468"/>
      <c r="BQ7" s="468"/>
      <c r="BR7" s="468"/>
      <c r="BS7" s="468"/>
      <c r="BT7" s="468"/>
      <c r="BU7" s="469"/>
      <c r="BV7" s="467">
        <v>21702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2050605</v>
      </c>
      <c r="CU7" s="468"/>
      <c r="CV7" s="468"/>
      <c r="CW7" s="468"/>
      <c r="CX7" s="468"/>
      <c r="CY7" s="468"/>
      <c r="CZ7" s="468"/>
      <c r="DA7" s="469"/>
      <c r="DB7" s="467">
        <v>2046937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142916</v>
      </c>
      <c r="BO8" s="468"/>
      <c r="BP8" s="468"/>
      <c r="BQ8" s="468"/>
      <c r="BR8" s="468"/>
      <c r="BS8" s="468"/>
      <c r="BT8" s="468"/>
      <c r="BU8" s="469"/>
      <c r="BV8" s="467">
        <v>235488</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0.19</v>
      </c>
      <c r="CU8" s="508"/>
      <c r="CV8" s="508"/>
      <c r="CW8" s="508"/>
      <c r="CX8" s="508"/>
      <c r="CY8" s="508"/>
      <c r="CZ8" s="508"/>
      <c r="DA8" s="509"/>
      <c r="DB8" s="507">
        <v>0.19</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3446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-92572</v>
      </c>
      <c r="BO9" s="468"/>
      <c r="BP9" s="468"/>
      <c r="BQ9" s="468"/>
      <c r="BR9" s="468"/>
      <c r="BS9" s="468"/>
      <c r="BT9" s="468"/>
      <c r="BU9" s="469"/>
      <c r="BV9" s="467">
        <v>132303</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10.4</v>
      </c>
      <c r="CU9" s="465"/>
      <c r="CV9" s="465"/>
      <c r="CW9" s="465"/>
      <c r="CX9" s="465"/>
      <c r="CY9" s="465"/>
      <c r="CZ9" s="465"/>
      <c r="DA9" s="466"/>
      <c r="DB9" s="464">
        <v>13.9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3757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1110964</v>
      </c>
      <c r="BO10" s="468"/>
      <c r="BP10" s="468"/>
      <c r="BQ10" s="468"/>
      <c r="BR10" s="468"/>
      <c r="BS10" s="468"/>
      <c r="BT10" s="468"/>
      <c r="BU10" s="469"/>
      <c r="BV10" s="467">
        <v>182317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3134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137505</v>
      </c>
      <c r="BO12" s="468"/>
      <c r="BP12" s="468"/>
      <c r="BQ12" s="468"/>
      <c r="BR12" s="468"/>
      <c r="BS12" s="468"/>
      <c r="BT12" s="468"/>
      <c r="BU12" s="469"/>
      <c r="BV12" s="467">
        <v>218635</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3112</v>
      </c>
      <c r="S13" s="552"/>
      <c r="T13" s="552"/>
      <c r="U13" s="552"/>
      <c r="V13" s="553"/>
      <c r="W13" s="483" t="s">
        <v>139</v>
      </c>
      <c r="X13" s="484"/>
      <c r="Y13" s="484"/>
      <c r="Z13" s="484"/>
      <c r="AA13" s="484"/>
      <c r="AB13" s="474"/>
      <c r="AC13" s="518">
        <v>131</v>
      </c>
      <c r="AD13" s="519"/>
      <c r="AE13" s="519"/>
      <c r="AF13" s="519"/>
      <c r="AG13" s="561"/>
      <c r="AH13" s="518">
        <v>139</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880887</v>
      </c>
      <c r="BO13" s="468"/>
      <c r="BP13" s="468"/>
      <c r="BQ13" s="468"/>
      <c r="BR13" s="468"/>
      <c r="BS13" s="468"/>
      <c r="BT13" s="468"/>
      <c r="BU13" s="469"/>
      <c r="BV13" s="467">
        <v>95985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9</v>
      </c>
      <c r="CU13" s="465"/>
      <c r="CV13" s="465"/>
      <c r="CW13" s="465"/>
      <c r="CX13" s="465"/>
      <c r="CY13" s="465"/>
      <c r="CZ13" s="465"/>
      <c r="DA13" s="466"/>
      <c r="DB13" s="464">
        <v>8.4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3214</v>
      </c>
      <c r="S14" s="552"/>
      <c r="T14" s="552"/>
      <c r="U14" s="552"/>
      <c r="V14" s="553"/>
      <c r="W14" s="457"/>
      <c r="X14" s="458"/>
      <c r="Y14" s="458"/>
      <c r="Z14" s="458"/>
      <c r="AA14" s="458"/>
      <c r="AB14" s="447"/>
      <c r="AC14" s="554">
        <v>8.4</v>
      </c>
      <c r="AD14" s="555"/>
      <c r="AE14" s="555"/>
      <c r="AF14" s="555"/>
      <c r="AG14" s="556"/>
      <c r="AH14" s="554">
        <v>8.9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v>31.6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3190</v>
      </c>
      <c r="S15" s="552"/>
      <c r="T15" s="552"/>
      <c r="U15" s="552"/>
      <c r="V15" s="553"/>
      <c r="W15" s="483" t="s">
        <v>146</v>
      </c>
      <c r="X15" s="484"/>
      <c r="Y15" s="484"/>
      <c r="Z15" s="484"/>
      <c r="AA15" s="484"/>
      <c r="AB15" s="474"/>
      <c r="AC15" s="518">
        <v>462</v>
      </c>
      <c r="AD15" s="519"/>
      <c r="AE15" s="519"/>
      <c r="AF15" s="519"/>
      <c r="AG15" s="561"/>
      <c r="AH15" s="518">
        <v>441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361172</v>
      </c>
      <c r="BO15" s="431"/>
      <c r="BP15" s="431"/>
      <c r="BQ15" s="431"/>
      <c r="BR15" s="431"/>
      <c r="BS15" s="431"/>
      <c r="BT15" s="431"/>
      <c r="BU15" s="432"/>
      <c r="BV15" s="430">
        <v>353621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29.5</v>
      </c>
      <c r="AD16" s="555"/>
      <c r="AE16" s="555"/>
      <c r="AF16" s="555"/>
      <c r="AG16" s="556"/>
      <c r="AH16" s="554">
        <v>28.3</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1906877</v>
      </c>
      <c r="BO16" s="468"/>
      <c r="BP16" s="468"/>
      <c r="BQ16" s="468"/>
      <c r="BR16" s="468"/>
      <c r="BS16" s="468"/>
      <c r="BT16" s="468"/>
      <c r="BU16" s="469"/>
      <c r="BV16" s="467">
        <v>1875663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975</v>
      </c>
      <c r="AD17" s="519"/>
      <c r="AE17" s="519"/>
      <c r="AF17" s="519"/>
      <c r="AG17" s="561"/>
      <c r="AH17" s="518">
        <v>980</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446829</v>
      </c>
      <c r="BO17" s="468"/>
      <c r="BP17" s="468"/>
      <c r="BQ17" s="468"/>
      <c r="BR17" s="468"/>
      <c r="BS17" s="468"/>
      <c r="BT17" s="468"/>
      <c r="BU17" s="469"/>
      <c r="BV17" s="467">
        <v>443303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123.38</v>
      </c>
      <c r="M18" s="583"/>
      <c r="N18" s="583"/>
      <c r="O18" s="583"/>
      <c r="P18" s="583"/>
      <c r="Q18" s="583"/>
      <c r="R18" s="584"/>
      <c r="S18" s="584"/>
      <c r="T18" s="584"/>
      <c r="U18" s="584"/>
      <c r="V18" s="585"/>
      <c r="W18" s="485"/>
      <c r="X18" s="486"/>
      <c r="Y18" s="486"/>
      <c r="Z18" s="486"/>
      <c r="AA18" s="486"/>
      <c r="AB18" s="477"/>
      <c r="AC18" s="586">
        <v>62.2</v>
      </c>
      <c r="AD18" s="587"/>
      <c r="AE18" s="587"/>
      <c r="AF18" s="587"/>
      <c r="AG18" s="588"/>
      <c r="AH18" s="586">
        <v>62.8</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1675067</v>
      </c>
      <c r="BO18" s="468"/>
      <c r="BP18" s="468"/>
      <c r="BQ18" s="468"/>
      <c r="BR18" s="468"/>
      <c r="BS18" s="468"/>
      <c r="BT18" s="468"/>
      <c r="BU18" s="469"/>
      <c r="BV18" s="467">
        <v>1998292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28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3724908</v>
      </c>
      <c r="BO19" s="468"/>
      <c r="BP19" s="468"/>
      <c r="BQ19" s="468"/>
      <c r="BR19" s="468"/>
      <c r="BS19" s="468"/>
      <c r="BT19" s="468"/>
      <c r="BU19" s="469"/>
      <c r="BV19" s="467">
        <v>2737250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1436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3521474</v>
      </c>
      <c r="BO23" s="468"/>
      <c r="BP23" s="468"/>
      <c r="BQ23" s="468"/>
      <c r="BR23" s="468"/>
      <c r="BS23" s="468"/>
      <c r="BT23" s="468"/>
      <c r="BU23" s="469"/>
      <c r="BV23" s="467">
        <v>3398458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6050</v>
      </c>
      <c r="R24" s="519"/>
      <c r="S24" s="519"/>
      <c r="T24" s="519"/>
      <c r="U24" s="519"/>
      <c r="V24" s="561"/>
      <c r="W24" s="620"/>
      <c r="X24" s="608"/>
      <c r="Y24" s="609"/>
      <c r="Z24" s="517" t="s">
        <v>170</v>
      </c>
      <c r="AA24" s="497"/>
      <c r="AB24" s="497"/>
      <c r="AC24" s="497"/>
      <c r="AD24" s="497"/>
      <c r="AE24" s="497"/>
      <c r="AF24" s="497"/>
      <c r="AG24" s="498"/>
      <c r="AH24" s="518">
        <v>111</v>
      </c>
      <c r="AI24" s="519"/>
      <c r="AJ24" s="519"/>
      <c r="AK24" s="519"/>
      <c r="AL24" s="561"/>
      <c r="AM24" s="518">
        <v>291042</v>
      </c>
      <c r="AN24" s="519"/>
      <c r="AO24" s="519"/>
      <c r="AP24" s="519"/>
      <c r="AQ24" s="519"/>
      <c r="AR24" s="561"/>
      <c r="AS24" s="518">
        <v>2622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3343477</v>
      </c>
      <c r="BO24" s="468"/>
      <c r="BP24" s="468"/>
      <c r="BQ24" s="468"/>
      <c r="BR24" s="468"/>
      <c r="BS24" s="468"/>
      <c r="BT24" s="468"/>
      <c r="BU24" s="469"/>
      <c r="BV24" s="467">
        <v>3190589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5180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t="s">
        <v>137</v>
      </c>
      <c r="BO25" s="431"/>
      <c r="BP25" s="431"/>
      <c r="BQ25" s="431"/>
      <c r="BR25" s="431"/>
      <c r="BS25" s="431"/>
      <c r="BT25" s="431"/>
      <c r="BU25" s="432"/>
      <c r="BV25" s="430" t="s">
        <v>137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4560</v>
      </c>
      <c r="R26" s="519"/>
      <c r="S26" s="519"/>
      <c r="T26" s="519"/>
      <c r="U26" s="519"/>
      <c r="V26" s="561"/>
      <c r="W26" s="620"/>
      <c r="X26" s="608"/>
      <c r="Y26" s="609"/>
      <c r="Z26" s="517" t="s">
        <v>176</v>
      </c>
      <c r="AA26" s="630"/>
      <c r="AB26" s="630"/>
      <c r="AC26" s="630"/>
      <c r="AD26" s="630"/>
      <c r="AE26" s="630"/>
      <c r="AF26" s="630"/>
      <c r="AG26" s="631"/>
      <c r="AH26" s="518">
        <v>7</v>
      </c>
      <c r="AI26" s="519"/>
      <c r="AJ26" s="519"/>
      <c r="AK26" s="519"/>
      <c r="AL26" s="561"/>
      <c r="AM26" s="518">
        <v>14259</v>
      </c>
      <c r="AN26" s="519"/>
      <c r="AO26" s="519"/>
      <c r="AP26" s="519"/>
      <c r="AQ26" s="519"/>
      <c r="AR26" s="561"/>
      <c r="AS26" s="518">
        <v>2037</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2800</v>
      </c>
      <c r="R27" s="519"/>
      <c r="S27" s="519"/>
      <c r="T27" s="519"/>
      <c r="U27" s="519"/>
      <c r="V27" s="561"/>
      <c r="W27" s="620"/>
      <c r="X27" s="608"/>
      <c r="Y27" s="609"/>
      <c r="Z27" s="517" t="s">
        <v>179</v>
      </c>
      <c r="AA27" s="497"/>
      <c r="AB27" s="497"/>
      <c r="AC27" s="497"/>
      <c r="AD27" s="497"/>
      <c r="AE27" s="497"/>
      <c r="AF27" s="497"/>
      <c r="AG27" s="498"/>
      <c r="AH27" s="518" t="s">
        <v>137</v>
      </c>
      <c r="AI27" s="519"/>
      <c r="AJ27" s="519"/>
      <c r="AK27" s="519"/>
      <c r="AL27" s="561"/>
      <c r="AM27" s="518" t="s">
        <v>137</v>
      </c>
      <c r="AN27" s="519"/>
      <c r="AO27" s="519"/>
      <c r="AP27" s="519"/>
      <c r="AQ27" s="519"/>
      <c r="AR27" s="561"/>
      <c r="AS27" s="518" t="s">
        <v>137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100282</v>
      </c>
      <c r="BO27" s="644"/>
      <c r="BP27" s="644"/>
      <c r="BQ27" s="644"/>
      <c r="BR27" s="644"/>
      <c r="BS27" s="644"/>
      <c r="BT27" s="644"/>
      <c r="BU27" s="645"/>
      <c r="BV27" s="643">
        <v>100282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2000</v>
      </c>
      <c r="R28" s="519"/>
      <c r="S28" s="519"/>
      <c r="T28" s="519"/>
      <c r="U28" s="519"/>
      <c r="V28" s="561"/>
      <c r="W28" s="620"/>
      <c r="X28" s="608"/>
      <c r="Y28" s="609"/>
      <c r="Z28" s="517" t="s">
        <v>182</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2063915</v>
      </c>
      <c r="BO28" s="431"/>
      <c r="BP28" s="431"/>
      <c r="BQ28" s="431"/>
      <c r="BR28" s="431"/>
      <c r="BS28" s="431"/>
      <c r="BT28" s="431"/>
      <c r="BU28" s="432"/>
      <c r="BV28" s="430">
        <v>1090456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6</v>
      </c>
      <c r="M29" s="519"/>
      <c r="N29" s="519"/>
      <c r="O29" s="519"/>
      <c r="P29" s="561"/>
      <c r="Q29" s="518">
        <v>1800</v>
      </c>
      <c r="R29" s="519"/>
      <c r="S29" s="519"/>
      <c r="T29" s="519"/>
      <c r="U29" s="519"/>
      <c r="V29" s="561"/>
      <c r="W29" s="621"/>
      <c r="X29" s="622"/>
      <c r="Y29" s="623"/>
      <c r="Z29" s="517" t="s">
        <v>185</v>
      </c>
      <c r="AA29" s="497"/>
      <c r="AB29" s="497"/>
      <c r="AC29" s="497"/>
      <c r="AD29" s="497"/>
      <c r="AE29" s="497"/>
      <c r="AF29" s="497"/>
      <c r="AG29" s="498"/>
      <c r="AH29" s="518">
        <v>111</v>
      </c>
      <c r="AI29" s="519"/>
      <c r="AJ29" s="519"/>
      <c r="AK29" s="519"/>
      <c r="AL29" s="561"/>
      <c r="AM29" s="518">
        <v>291042</v>
      </c>
      <c r="AN29" s="519"/>
      <c r="AO29" s="519"/>
      <c r="AP29" s="519"/>
      <c r="AQ29" s="519"/>
      <c r="AR29" s="561"/>
      <c r="AS29" s="518">
        <v>2622</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344219</v>
      </c>
      <c r="BO29" s="468"/>
      <c r="BP29" s="468"/>
      <c r="BQ29" s="468"/>
      <c r="BR29" s="468"/>
      <c r="BS29" s="468"/>
      <c r="BT29" s="468"/>
      <c r="BU29" s="469"/>
      <c r="BV29" s="467">
        <v>344086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88.3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861388</v>
      </c>
      <c r="BO30" s="644"/>
      <c r="BP30" s="644"/>
      <c r="BQ30" s="644"/>
      <c r="BR30" s="644"/>
      <c r="BS30" s="644"/>
      <c r="BT30" s="644"/>
      <c r="BU30" s="645"/>
      <c r="BV30" s="643">
        <v>879778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愛知県市町村職員退職手当組合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とうえい</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北設広域事務組合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東栄医療センター特別会計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7</v>
      </c>
      <c r="BF36" s="656"/>
      <c r="BG36" s="657" t="str">
        <f>IF('各会計、関係団体の財政状況及び健全化判断比率'!B33="","",'各会計、関係団体の財政状況及び健全化判断比率'!B33)</f>
        <v>農業集落排水事業特別会計</v>
      </c>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愛知県後期高齢者医療広域連合（一般会計）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愛知県後期高齢者医療広域連合（後期高齢者医療特別会計）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新城設楽交通災害共済組合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東三河広域連合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2SmmhX3lVMQHNM/KF0myo21SKhTfb3j7Yw7WnIttGnmmbKr8bJWgNv9bz6HkS+EPU9dE3Gc8dh2OGjSR8XSuWQ==" saltValue="Zfgkd1inIW9EKjAfhgD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48" t="s">
        <v>549</v>
      </c>
      <c r="D34" s="1248"/>
      <c r="E34" s="1249"/>
      <c r="F34" s="32">
        <v>15.27</v>
      </c>
      <c r="G34" s="33">
        <v>10.74</v>
      </c>
      <c r="H34" s="33">
        <v>4.99</v>
      </c>
      <c r="I34" s="33">
        <v>11.5</v>
      </c>
      <c r="J34" s="34">
        <v>6.96</v>
      </c>
      <c r="K34" s="22"/>
      <c r="L34" s="22"/>
      <c r="M34" s="22"/>
      <c r="N34" s="22"/>
      <c r="O34" s="22"/>
      <c r="P34" s="22"/>
    </row>
    <row r="35" spans="1:16" ht="39" customHeight="1" x14ac:dyDescent="0.15">
      <c r="A35" s="22"/>
      <c r="B35" s="35"/>
      <c r="C35" s="1242" t="s">
        <v>550</v>
      </c>
      <c r="D35" s="1243"/>
      <c r="E35" s="1244"/>
      <c r="F35" s="36" t="s">
        <v>500</v>
      </c>
      <c r="G35" s="37" t="s">
        <v>500</v>
      </c>
      <c r="H35" s="37" t="s">
        <v>500</v>
      </c>
      <c r="I35" s="37" t="s">
        <v>500</v>
      </c>
      <c r="J35" s="38">
        <v>1.69</v>
      </c>
      <c r="K35" s="22"/>
      <c r="L35" s="22"/>
      <c r="M35" s="22"/>
      <c r="N35" s="22"/>
      <c r="O35" s="22"/>
      <c r="P35" s="22"/>
    </row>
    <row r="36" spans="1:16" ht="39" customHeight="1" x14ac:dyDescent="0.15">
      <c r="A36" s="22"/>
      <c r="B36" s="35"/>
      <c r="C36" s="1242" t="s">
        <v>551</v>
      </c>
      <c r="D36" s="1243"/>
      <c r="E36" s="1244"/>
      <c r="F36" s="36">
        <v>1.0900000000000001</v>
      </c>
      <c r="G36" s="37">
        <v>1.26</v>
      </c>
      <c r="H36" s="37">
        <v>2.72</v>
      </c>
      <c r="I36" s="37">
        <v>1.17</v>
      </c>
      <c r="J36" s="38">
        <v>1.0900000000000001</v>
      </c>
      <c r="K36" s="22"/>
      <c r="L36" s="22"/>
      <c r="M36" s="22"/>
      <c r="N36" s="22"/>
      <c r="O36" s="22"/>
      <c r="P36" s="22"/>
    </row>
    <row r="37" spans="1:16" ht="39" customHeight="1" x14ac:dyDescent="0.15">
      <c r="A37" s="22"/>
      <c r="B37" s="35"/>
      <c r="C37" s="1242" t="s">
        <v>552</v>
      </c>
      <c r="D37" s="1243"/>
      <c r="E37" s="1244"/>
      <c r="F37" s="36">
        <v>0.12</v>
      </c>
      <c r="G37" s="37">
        <v>0.2</v>
      </c>
      <c r="H37" s="37">
        <v>0.25</v>
      </c>
      <c r="I37" s="37">
        <v>0.16</v>
      </c>
      <c r="J37" s="38">
        <v>0.71</v>
      </c>
      <c r="K37" s="22"/>
      <c r="L37" s="22"/>
      <c r="M37" s="22"/>
      <c r="N37" s="22"/>
      <c r="O37" s="22"/>
      <c r="P37" s="22"/>
    </row>
    <row r="38" spans="1:16" ht="39" customHeight="1" x14ac:dyDescent="0.15">
      <c r="A38" s="22"/>
      <c r="B38" s="35"/>
      <c r="C38" s="1242" t="s">
        <v>553</v>
      </c>
      <c r="D38" s="1243"/>
      <c r="E38" s="1244"/>
      <c r="F38" s="36">
        <v>0.48</v>
      </c>
      <c r="G38" s="37">
        <v>0.92</v>
      </c>
      <c r="H38" s="37">
        <v>0.44</v>
      </c>
      <c r="I38" s="37">
        <v>0.3</v>
      </c>
      <c r="J38" s="38">
        <v>0.28000000000000003</v>
      </c>
      <c r="K38" s="22"/>
      <c r="L38" s="22"/>
      <c r="M38" s="22"/>
      <c r="N38" s="22"/>
      <c r="O38" s="22"/>
      <c r="P38" s="22"/>
    </row>
    <row r="39" spans="1:16" ht="39" customHeight="1" x14ac:dyDescent="0.15">
      <c r="A39" s="22"/>
      <c r="B39" s="35"/>
      <c r="C39" s="1242" t="s">
        <v>554</v>
      </c>
      <c r="D39" s="1243"/>
      <c r="E39" s="1244"/>
      <c r="F39" s="36">
        <v>0.08</v>
      </c>
      <c r="G39" s="37">
        <v>0.04</v>
      </c>
      <c r="H39" s="37">
        <v>0.01</v>
      </c>
      <c r="I39" s="37">
        <v>0.05</v>
      </c>
      <c r="J39" s="38">
        <v>0.21</v>
      </c>
      <c r="K39" s="22"/>
      <c r="L39" s="22"/>
      <c r="M39" s="22"/>
      <c r="N39" s="22"/>
      <c r="O39" s="22"/>
      <c r="P39" s="22"/>
    </row>
    <row r="40" spans="1:16" ht="39" customHeight="1" x14ac:dyDescent="0.15">
      <c r="A40" s="22"/>
      <c r="B40" s="35"/>
      <c r="C40" s="1242" t="s">
        <v>555</v>
      </c>
      <c r="D40" s="1243"/>
      <c r="E40" s="1244"/>
      <c r="F40" s="36">
        <v>7.0000000000000007E-2</v>
      </c>
      <c r="G40" s="37">
        <v>0.1</v>
      </c>
      <c r="H40" s="37">
        <v>0.12</v>
      </c>
      <c r="I40" s="37">
        <v>0.1</v>
      </c>
      <c r="J40" s="38">
        <v>0.11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556</v>
      </c>
      <c r="D42" s="1243"/>
      <c r="E42" s="1244"/>
      <c r="F42" s="36" t="s">
        <v>500</v>
      </c>
      <c r="G42" s="37" t="s">
        <v>500</v>
      </c>
      <c r="H42" s="37" t="s">
        <v>500</v>
      </c>
      <c r="I42" s="37" t="s">
        <v>500</v>
      </c>
      <c r="J42" s="38" t="s">
        <v>500</v>
      </c>
      <c r="K42" s="22"/>
      <c r="L42" s="22"/>
      <c r="M42" s="22"/>
      <c r="N42" s="22"/>
      <c r="O42" s="22"/>
      <c r="P42" s="22"/>
    </row>
    <row r="43" spans="1:16" ht="39" customHeight="1" thickBot="1" x14ac:dyDescent="0.2">
      <c r="A43" s="22"/>
      <c r="B43" s="40"/>
      <c r="C43" s="1245" t="s">
        <v>557</v>
      </c>
      <c r="D43" s="1246"/>
      <c r="E43" s="1247"/>
      <c r="F43" s="41">
        <v>46.61</v>
      </c>
      <c r="G43" s="42">
        <v>46.68</v>
      </c>
      <c r="H43" s="42">
        <v>51.24</v>
      </c>
      <c r="I43" s="42">
        <v>53.82</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SYeJgwStzGQWKiiz04UC/aPEEKYxB4MO80uVY1N/Q8GSDFZyq0tkO+nRIIMk/hMvnf12KD00kt5aI+c/CtcuA==" saltValue="z/X6Lo1B7DDppq32q1qj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302</v>
      </c>
      <c r="L45" s="60">
        <v>332</v>
      </c>
      <c r="M45" s="60">
        <v>364</v>
      </c>
      <c r="N45" s="60">
        <v>380</v>
      </c>
      <c r="O45" s="61">
        <v>389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500</v>
      </c>
      <c r="L46" s="64" t="s">
        <v>500</v>
      </c>
      <c r="M46" s="64" t="s">
        <v>500</v>
      </c>
      <c r="N46" s="64" t="s">
        <v>500</v>
      </c>
      <c r="O46" s="65" t="s">
        <v>500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500</v>
      </c>
      <c r="L47" s="64" t="s">
        <v>500</v>
      </c>
      <c r="M47" s="64" t="s">
        <v>500</v>
      </c>
      <c r="N47" s="64" t="s">
        <v>500</v>
      </c>
      <c r="O47" s="65" t="s">
        <v>500</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125</v>
      </c>
      <c r="L48" s="64">
        <v>127</v>
      </c>
      <c r="M48" s="64">
        <v>124</v>
      </c>
      <c r="N48" s="64">
        <v>117</v>
      </c>
      <c r="O48" s="65">
        <v>103</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500</v>
      </c>
      <c r="L49" s="64" t="s">
        <v>500</v>
      </c>
      <c r="M49" s="64" t="s">
        <v>500</v>
      </c>
      <c r="N49" s="64" t="s">
        <v>500</v>
      </c>
      <c r="O49" s="65" t="s">
        <v>500</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500</v>
      </c>
      <c r="L50" s="64" t="s">
        <v>500</v>
      </c>
      <c r="M50" s="64" t="s">
        <v>500</v>
      </c>
      <c r="N50" s="64" t="s">
        <v>500</v>
      </c>
      <c r="O50" s="65" t="s">
        <v>500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500</v>
      </c>
      <c r="L51" s="64" t="s">
        <v>500</v>
      </c>
      <c r="M51" s="64" t="s">
        <v>500</v>
      </c>
      <c r="N51" s="64" t="s">
        <v>500</v>
      </c>
      <c r="O51" s="65" t="s">
        <v>500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316</v>
      </c>
      <c r="L52" s="64">
        <v>328</v>
      </c>
      <c r="M52" s="64">
        <v>331</v>
      </c>
      <c r="N52" s="64">
        <v>339</v>
      </c>
      <c r="O52" s="65">
        <v>338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111</v>
      </c>
      <c r="L53" s="69">
        <v>131</v>
      </c>
      <c r="M53" s="69">
        <v>157</v>
      </c>
      <c r="N53" s="69">
        <v>158</v>
      </c>
      <c r="O53" s="70">
        <v>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558</v>
      </c>
      <c r="P55" s="48"/>
      <c r="Q55" s="48"/>
      <c r="R55" s="48"/>
      <c r="S55" s="48"/>
      <c r="T55" s="48"/>
      <c r="U55" s="48"/>
    </row>
    <row r="56" spans="1:21" ht="31.5" customHeight="1" thickBot="1" x14ac:dyDescent="0.2">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577</v>
      </c>
      <c r="L57" s="84" t="s">
        <v>577</v>
      </c>
      <c r="M57" s="84" t="s">
        <v>577</v>
      </c>
      <c r="N57" s="84" t="s">
        <v>577</v>
      </c>
      <c r="O57" s="85" t="s">
        <v>577</v>
      </c>
    </row>
    <row r="58" spans="1:21" ht="31.5" customHeight="1" thickBot="1" x14ac:dyDescent="0.2">
      <c r="B58" s="1268"/>
      <c r="C58" s="1269"/>
      <c r="D58" s="1273" t="s">
        <v>27</v>
      </c>
      <c r="E58" s="1274"/>
      <c r="F58" s="1274"/>
      <c r="G58" s="1274"/>
      <c r="H58" s="1274"/>
      <c r="I58" s="1274"/>
      <c r="J58" s="1275"/>
      <c r="K58" s="86" t="s">
        <v>577</v>
      </c>
      <c r="L58" s="87" t="s">
        <v>577</v>
      </c>
      <c r="M58" s="87" t="s">
        <v>577</v>
      </c>
      <c r="N58" s="87" t="s">
        <v>577</v>
      </c>
      <c r="O58" s="88" t="s">
        <v>577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1B9SjqfqkyZJM+ZUD6r6xPS1T97s1bO115w5OnSoHgojDAh+qka6iPN2hcWvjPOYza49slQomCZ8JazMoySEQ==" saltValue="/hpchPNgPC/Lbtt/Rc+W0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542</v>
      </c>
      <c r="J40" s="100" t="s">
        <v>543</v>
      </c>
      <c r="K40" s="100" t="s">
        <v>544</v>
      </c>
      <c r="L40" s="100" t="s">
        <v>545</v>
      </c>
      <c r="M40" s="101" t="s">
        <v>546</v>
      </c>
    </row>
    <row r="41" spans="2:13" ht="27.75" customHeight="1" x14ac:dyDescent="0.15">
      <c r="B41" s="1276" t="s">
        <v>30</v>
      </c>
      <c r="C41" s="1277"/>
      <c r="D41" s="102"/>
      <c r="E41" s="1282" t="s">
        <v>31</v>
      </c>
      <c r="F41" s="1282"/>
      <c r="G41" s="1282"/>
      <c r="H41" s="1283"/>
      <c r="I41" s="103">
        <v>3478</v>
      </c>
      <c r="J41" s="104">
        <v>3481</v>
      </c>
      <c r="K41" s="104">
        <v>3357</v>
      </c>
      <c r="L41" s="104">
        <v>3398</v>
      </c>
      <c r="M41" s="105">
        <v>3521</v>
      </c>
    </row>
    <row r="42" spans="2:13" ht="27.75" customHeight="1" x14ac:dyDescent="0.15">
      <c r="B42" s="1278"/>
      <c r="C42" s="1279"/>
      <c r="D42" s="106"/>
      <c r="E42" s="1284" t="s">
        <v>32</v>
      </c>
      <c r="F42" s="1284"/>
      <c r="G42" s="1284"/>
      <c r="H42" s="1285"/>
      <c r="I42" s="107" t="s">
        <v>500</v>
      </c>
      <c r="J42" s="108" t="s">
        <v>500</v>
      </c>
      <c r="K42" s="108" t="s">
        <v>500</v>
      </c>
      <c r="L42" s="108" t="s">
        <v>500</v>
      </c>
      <c r="M42" s="109" t="s">
        <v>500</v>
      </c>
    </row>
    <row r="43" spans="2:13" ht="27.75" customHeight="1" x14ac:dyDescent="0.15">
      <c r="B43" s="1278"/>
      <c r="C43" s="1279"/>
      <c r="D43" s="106"/>
      <c r="E43" s="1284" t="s">
        <v>33</v>
      </c>
      <c r="F43" s="1284"/>
      <c r="G43" s="1284"/>
      <c r="H43" s="1285"/>
      <c r="I43" s="107">
        <v>1606</v>
      </c>
      <c r="J43" s="108">
        <v>1768</v>
      </c>
      <c r="K43" s="108">
        <v>1683</v>
      </c>
      <c r="L43" s="108">
        <v>1572</v>
      </c>
      <c r="M43" s="109">
        <v>1330</v>
      </c>
    </row>
    <row r="44" spans="2:13" ht="27.75" customHeight="1" x14ac:dyDescent="0.15">
      <c r="B44" s="1278"/>
      <c r="C44" s="1279"/>
      <c r="D44" s="106"/>
      <c r="E44" s="1284" t="s">
        <v>34</v>
      </c>
      <c r="F44" s="1284"/>
      <c r="G44" s="1284"/>
      <c r="H44" s="1285"/>
      <c r="I44" s="107" t="s">
        <v>500</v>
      </c>
      <c r="J44" s="108" t="s">
        <v>500</v>
      </c>
      <c r="K44" s="108" t="s">
        <v>500</v>
      </c>
      <c r="L44" s="108" t="s">
        <v>500</v>
      </c>
      <c r="M44" s="109" t="s">
        <v>500</v>
      </c>
    </row>
    <row r="45" spans="2:13" ht="27.75" customHeight="1" x14ac:dyDescent="0.15">
      <c r="B45" s="1278"/>
      <c r="C45" s="1279"/>
      <c r="D45" s="106"/>
      <c r="E45" s="1284" t="s">
        <v>35</v>
      </c>
      <c r="F45" s="1284"/>
      <c r="G45" s="1284"/>
      <c r="H45" s="1285"/>
      <c r="I45" s="107">
        <v>1247</v>
      </c>
      <c r="J45" s="108">
        <v>1241</v>
      </c>
      <c r="K45" s="108">
        <v>1196</v>
      </c>
      <c r="L45" s="108">
        <v>1040</v>
      </c>
      <c r="M45" s="109">
        <v>1010</v>
      </c>
    </row>
    <row r="46" spans="2:13" ht="27.75" customHeight="1" x14ac:dyDescent="0.15">
      <c r="B46" s="1278"/>
      <c r="C46" s="1279"/>
      <c r="D46" s="110"/>
      <c r="E46" s="1284" t="s">
        <v>36</v>
      </c>
      <c r="F46" s="1284"/>
      <c r="G46" s="1284"/>
      <c r="H46" s="1285"/>
      <c r="I46" s="107" t="s">
        <v>500</v>
      </c>
      <c r="J46" s="108" t="s">
        <v>500</v>
      </c>
      <c r="K46" s="108" t="s">
        <v>500</v>
      </c>
      <c r="L46" s="108" t="s">
        <v>500</v>
      </c>
      <c r="M46" s="109" t="s">
        <v>500</v>
      </c>
    </row>
    <row r="47" spans="2:13" ht="27.75" customHeight="1" x14ac:dyDescent="0.15">
      <c r="B47" s="1278"/>
      <c r="C47" s="1279"/>
      <c r="D47" s="111"/>
      <c r="E47" s="1286" t="s">
        <v>37</v>
      </c>
      <c r="F47" s="1287"/>
      <c r="G47" s="1287"/>
      <c r="H47" s="1288"/>
      <c r="I47" s="107" t="s">
        <v>500</v>
      </c>
      <c r="J47" s="108" t="s">
        <v>500</v>
      </c>
      <c r="K47" s="108" t="s">
        <v>500</v>
      </c>
      <c r="L47" s="108" t="s">
        <v>500</v>
      </c>
      <c r="M47" s="109" t="s">
        <v>500</v>
      </c>
    </row>
    <row r="48" spans="2:13" ht="27.75" customHeight="1" x14ac:dyDescent="0.15">
      <c r="B48" s="1278"/>
      <c r="C48" s="1279"/>
      <c r="D48" s="106"/>
      <c r="E48" s="1284" t="s">
        <v>38</v>
      </c>
      <c r="F48" s="1284"/>
      <c r="G48" s="1284"/>
      <c r="H48" s="1285"/>
      <c r="I48" s="107" t="s">
        <v>500</v>
      </c>
      <c r="J48" s="108" t="s">
        <v>500</v>
      </c>
      <c r="K48" s="108" t="s">
        <v>500</v>
      </c>
      <c r="L48" s="108" t="s">
        <v>500</v>
      </c>
      <c r="M48" s="109" t="s">
        <v>500</v>
      </c>
    </row>
    <row r="49" spans="2:13" ht="27.75" customHeight="1" x14ac:dyDescent="0.15">
      <c r="B49" s="1280"/>
      <c r="C49" s="1281"/>
      <c r="D49" s="106"/>
      <c r="E49" s="1284" t="s">
        <v>39</v>
      </c>
      <c r="F49" s="1284"/>
      <c r="G49" s="1284"/>
      <c r="H49" s="1285"/>
      <c r="I49" s="107" t="s">
        <v>500</v>
      </c>
      <c r="J49" s="108" t="s">
        <v>500</v>
      </c>
      <c r="K49" s="108" t="s">
        <v>500</v>
      </c>
      <c r="L49" s="108" t="s">
        <v>500</v>
      </c>
      <c r="M49" s="109" t="s">
        <v>500</v>
      </c>
    </row>
    <row r="50" spans="2:13" ht="27.75" customHeight="1" x14ac:dyDescent="0.15">
      <c r="B50" s="1289" t="s">
        <v>40</v>
      </c>
      <c r="C50" s="1290"/>
      <c r="D50" s="112"/>
      <c r="E50" s="1284" t="s">
        <v>41</v>
      </c>
      <c r="F50" s="1284"/>
      <c r="G50" s="1284"/>
      <c r="H50" s="1285"/>
      <c r="I50" s="107">
        <v>2617</v>
      </c>
      <c r="J50" s="108">
        <v>2729</v>
      </c>
      <c r="K50" s="108">
        <v>2716</v>
      </c>
      <c r="L50" s="108">
        <v>2320</v>
      </c>
      <c r="M50" s="109">
        <v>3275</v>
      </c>
    </row>
    <row r="51" spans="2:13" ht="27.75" customHeight="1" x14ac:dyDescent="0.15">
      <c r="B51" s="1278"/>
      <c r="C51" s="1279"/>
      <c r="D51" s="106"/>
      <c r="E51" s="1284" t="s">
        <v>42</v>
      </c>
      <c r="F51" s="1284"/>
      <c r="G51" s="1284"/>
      <c r="H51" s="1285"/>
      <c r="I51" s="107" t="s">
        <v>500</v>
      </c>
      <c r="J51" s="108" t="s">
        <v>500</v>
      </c>
      <c r="K51" s="108" t="s">
        <v>500</v>
      </c>
      <c r="L51" s="108" t="s">
        <v>500</v>
      </c>
      <c r="M51" s="109" t="s">
        <v>500</v>
      </c>
    </row>
    <row r="52" spans="2:13" ht="27.75" customHeight="1" x14ac:dyDescent="0.15">
      <c r="B52" s="1280"/>
      <c r="C52" s="1281"/>
      <c r="D52" s="106"/>
      <c r="E52" s="1284" t="s">
        <v>43</v>
      </c>
      <c r="F52" s="1284"/>
      <c r="G52" s="1284"/>
      <c r="H52" s="1285"/>
      <c r="I52" s="107">
        <v>3272</v>
      </c>
      <c r="J52" s="108">
        <v>3267</v>
      </c>
      <c r="K52" s="108">
        <v>3128</v>
      </c>
      <c r="L52" s="108">
        <v>3149</v>
      </c>
      <c r="M52" s="109">
        <v>3194</v>
      </c>
    </row>
    <row r="53" spans="2:13" ht="27.75" customHeight="1" thickBot="1" x14ac:dyDescent="0.2">
      <c r="B53" s="1291" t="s">
        <v>44</v>
      </c>
      <c r="C53" s="1292"/>
      <c r="D53" s="113"/>
      <c r="E53" s="1293" t="s">
        <v>45</v>
      </c>
      <c r="F53" s="1293"/>
      <c r="G53" s="1293"/>
      <c r="H53" s="1294"/>
      <c r="I53" s="114">
        <v>442</v>
      </c>
      <c r="J53" s="115">
        <v>493</v>
      </c>
      <c r="K53" s="115">
        <v>392</v>
      </c>
      <c r="L53" s="115">
        <v>541</v>
      </c>
      <c r="M53" s="116">
        <v>-607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8O9YFGEdFylVXE6AytFUVJoEqJmsh3aCnRcs3PwWs+Nb3rhBn33hUEDm+BZFrHVgPfZd0NXwOd5JXVIxVX3lg==" saltValue="TEqLfcbCfM34DP4AEQ0r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544</v>
      </c>
      <c r="G54" s="125" t="s">
        <v>545</v>
      </c>
      <c r="H54" s="126" t="s">
        <v>546</v>
      </c>
    </row>
    <row r="55" spans="2:8" ht="52.5" customHeight="1" x14ac:dyDescent="0.15">
      <c r="B55" s="127"/>
      <c r="C55" s="1303" t="s">
        <v>48</v>
      </c>
      <c r="D55" s="1303"/>
      <c r="E55" s="1304"/>
      <c r="F55" s="128">
        <v>1127</v>
      </c>
      <c r="G55" s="128">
        <v>1090</v>
      </c>
      <c r="H55" s="129">
        <v>2064</v>
      </c>
    </row>
    <row r="56" spans="2:8" ht="52.5" customHeight="1" x14ac:dyDescent="0.15">
      <c r="B56" s="130"/>
      <c r="C56" s="1305" t="s">
        <v>49</v>
      </c>
      <c r="D56" s="1305"/>
      <c r="E56" s="1306"/>
      <c r="F56" s="131">
        <v>390</v>
      </c>
      <c r="G56" s="131">
        <v>344</v>
      </c>
      <c r="H56" s="132">
        <v>344</v>
      </c>
    </row>
    <row r="57" spans="2:8" ht="53.25" customHeight="1" x14ac:dyDescent="0.15">
      <c r="B57" s="130"/>
      <c r="C57" s="1307" t="s">
        <v>50</v>
      </c>
      <c r="D57" s="1307"/>
      <c r="E57" s="1308"/>
      <c r="F57" s="133">
        <v>1109</v>
      </c>
      <c r="G57" s="133">
        <v>880</v>
      </c>
      <c r="H57" s="134">
        <v>861</v>
      </c>
    </row>
    <row r="58" spans="2:8" ht="45.75" customHeight="1" x14ac:dyDescent="0.15">
      <c r="B58" s="135"/>
      <c r="C58" s="1295" t="s">
        <v>571</v>
      </c>
      <c r="D58" s="1296"/>
      <c r="E58" s="1297"/>
      <c r="F58" s="136">
        <v>394</v>
      </c>
      <c r="G58" s="136">
        <v>395</v>
      </c>
      <c r="H58" s="137">
        <v>395</v>
      </c>
    </row>
    <row r="59" spans="2:8" ht="45.75" customHeight="1" x14ac:dyDescent="0.15">
      <c r="B59" s="135"/>
      <c r="C59" s="1295" t="s">
        <v>572</v>
      </c>
      <c r="D59" s="1296"/>
      <c r="E59" s="1297"/>
      <c r="F59" s="136">
        <v>300</v>
      </c>
      <c r="G59" s="136">
        <v>300</v>
      </c>
      <c r="H59" s="137">
        <v>301</v>
      </c>
    </row>
    <row r="60" spans="2:8" ht="45.75" customHeight="1" x14ac:dyDescent="0.15">
      <c r="B60" s="135"/>
      <c r="C60" s="1295" t="s">
        <v>576</v>
      </c>
      <c r="D60" s="1296"/>
      <c r="E60" s="1297"/>
      <c r="F60" s="136">
        <v>74</v>
      </c>
      <c r="G60" s="136">
        <v>74</v>
      </c>
      <c r="H60" s="137">
        <v>74</v>
      </c>
    </row>
    <row r="61" spans="2:8" ht="45.75" customHeight="1" x14ac:dyDescent="0.15">
      <c r="B61" s="135"/>
      <c r="C61" s="1295" t="s">
        <v>574</v>
      </c>
      <c r="D61" s="1296"/>
      <c r="E61" s="1297"/>
      <c r="F61" s="136">
        <v>34</v>
      </c>
      <c r="G61" s="136">
        <v>34</v>
      </c>
      <c r="H61" s="137">
        <v>34</v>
      </c>
    </row>
    <row r="62" spans="2:8" ht="45.75" customHeight="1" thickBot="1" x14ac:dyDescent="0.2">
      <c r="B62" s="138"/>
      <c r="C62" s="1298" t="s">
        <v>573</v>
      </c>
      <c r="D62" s="1299"/>
      <c r="E62" s="1300"/>
      <c r="F62" s="139">
        <v>53</v>
      </c>
      <c r="G62" s="139">
        <v>47</v>
      </c>
      <c r="H62" s="140">
        <v>18</v>
      </c>
    </row>
    <row r="63" spans="2:8" ht="52.5" customHeight="1" thickBot="1" x14ac:dyDescent="0.2">
      <c r="B63" s="141"/>
      <c r="C63" s="1301" t="s">
        <v>51</v>
      </c>
      <c r="D63" s="1301"/>
      <c r="E63" s="1302"/>
      <c r="F63" s="142">
        <v>2626</v>
      </c>
      <c r="G63" s="142">
        <v>2314</v>
      </c>
      <c r="H63" s="143">
        <v>3270</v>
      </c>
    </row>
    <row r="64" spans="2:8" ht="15" customHeight="1" x14ac:dyDescent="0.15"/>
  </sheetData>
  <sheetProtection algorithmName="SHA-512" hashValue="qMm5rW2vL6pMoP4GmJfX8gUarCw9gKQNNFr2VKeleBgK8OBQYNE5D2/kBfCJ7DUDl3J14EVMC+hwvLFNpR/ptg==" saltValue="+JhkZv5iXndcpyp2VFI+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587</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587</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586</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583</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582</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542</v>
      </c>
      <c r="BQ50" s="1322"/>
      <c r="BR50" s="1322"/>
      <c r="BS50" s="1322"/>
      <c r="BT50" s="1322"/>
      <c r="BU50" s="1322"/>
      <c r="BV50" s="1322"/>
      <c r="BW50" s="1322"/>
      <c r="BX50" s="1322" t="s">
        <v>543</v>
      </c>
      <c r="BY50" s="1322"/>
      <c r="BZ50" s="1322"/>
      <c r="CA50" s="1322"/>
      <c r="CB50" s="1322"/>
      <c r="CC50" s="1322"/>
      <c r="CD50" s="1322"/>
      <c r="CE50" s="1322"/>
      <c r="CF50" s="1322" t="s">
        <v>544</v>
      </c>
      <c r="CG50" s="1322"/>
      <c r="CH50" s="1322"/>
      <c r="CI50" s="1322"/>
      <c r="CJ50" s="1322"/>
      <c r="CK50" s="1322"/>
      <c r="CL50" s="1322"/>
      <c r="CM50" s="1322"/>
      <c r="CN50" s="1322" t="s">
        <v>545</v>
      </c>
      <c r="CO50" s="1322"/>
      <c r="CP50" s="1322"/>
      <c r="CQ50" s="1322"/>
      <c r="CR50" s="1322"/>
      <c r="CS50" s="1322"/>
      <c r="CT50" s="1322"/>
      <c r="CU50" s="1322"/>
      <c r="CV50" s="1322" t="s">
        <v>546</v>
      </c>
      <c r="CW50" s="1322"/>
      <c r="CX50" s="1322"/>
      <c r="CY50" s="1322"/>
      <c r="CZ50" s="1322"/>
      <c r="DA50" s="1322"/>
      <c r="DB50" s="1322"/>
      <c r="DC50" s="1322"/>
    </row>
    <row r="51" spans="1:109" ht="13.5" customHeight="1" x14ac:dyDescent="0.15">
      <c r="B51" s="387"/>
      <c r="G51" s="1326"/>
      <c r="H51" s="1326"/>
      <c r="I51" s="1328"/>
      <c r="J51" s="1328"/>
      <c r="K51" s="1327"/>
      <c r="L51" s="1327"/>
      <c r="M51" s="1327"/>
      <c r="N51" s="1327"/>
      <c r="AM51" s="394"/>
      <c r="AN51" s="1323" t="s">
        <v>581</v>
      </c>
      <c r="AO51" s="1323"/>
      <c r="AP51" s="1323"/>
      <c r="AQ51" s="1323"/>
      <c r="AR51" s="1323"/>
      <c r="AS51" s="1323"/>
      <c r="AT51" s="1323"/>
      <c r="AU51" s="1323"/>
      <c r="AV51" s="1323"/>
      <c r="AW51" s="1323"/>
      <c r="AX51" s="1323"/>
      <c r="AY51" s="1323"/>
      <c r="AZ51" s="1323"/>
      <c r="BA51" s="1323"/>
      <c r="BB51" s="1323" t="s">
        <v>579</v>
      </c>
      <c r="BC51" s="1323"/>
      <c r="BD51" s="1323"/>
      <c r="BE51" s="1323"/>
      <c r="BF51" s="1323"/>
      <c r="BG51" s="1323"/>
      <c r="BH51" s="1323"/>
      <c r="BI51" s="1323"/>
      <c r="BJ51" s="1323"/>
      <c r="BK51" s="1323"/>
      <c r="BL51" s="1323"/>
      <c r="BM51" s="1323"/>
      <c r="BN51" s="1323"/>
      <c r="BO51" s="1323"/>
      <c r="BP51" s="1324"/>
      <c r="BQ51" s="1325"/>
      <c r="BR51" s="1325"/>
      <c r="BS51" s="1325"/>
      <c r="BT51" s="1325"/>
      <c r="BU51" s="1325"/>
      <c r="BV51" s="1325"/>
      <c r="BW51" s="1325"/>
      <c r="BX51" s="1324"/>
      <c r="BY51" s="1325"/>
      <c r="BZ51" s="1325"/>
      <c r="CA51" s="1325"/>
      <c r="CB51" s="1325"/>
      <c r="CC51" s="1325"/>
      <c r="CD51" s="1325"/>
      <c r="CE51" s="1325"/>
      <c r="CF51" s="1324"/>
      <c r="CG51" s="1325"/>
      <c r="CH51" s="1325"/>
      <c r="CI51" s="1325"/>
      <c r="CJ51" s="1325"/>
      <c r="CK51" s="1325"/>
      <c r="CL51" s="1325"/>
      <c r="CM51" s="1325"/>
      <c r="CN51" s="1324"/>
      <c r="CO51" s="1325"/>
      <c r="CP51" s="1325"/>
      <c r="CQ51" s="1325"/>
      <c r="CR51" s="1325"/>
      <c r="CS51" s="1325"/>
      <c r="CT51" s="1325"/>
      <c r="CU51" s="1325"/>
      <c r="CV51" s="1324"/>
      <c r="CW51" s="1325"/>
      <c r="CX51" s="1325"/>
      <c r="CY51" s="1325"/>
      <c r="CZ51" s="1325"/>
      <c r="DA51" s="1325"/>
      <c r="DB51" s="1325"/>
      <c r="DC51" s="1325"/>
    </row>
    <row r="52" spans="1:109" ht="13.5" x14ac:dyDescent="0.15">
      <c r="B52" s="387"/>
      <c r="G52" s="1326"/>
      <c r="H52" s="1326"/>
      <c r="I52" s="1328"/>
      <c r="J52" s="1328"/>
      <c r="K52" s="1327"/>
      <c r="L52" s="1327"/>
      <c r="M52" s="1327"/>
      <c r="N52" s="1327"/>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5" x14ac:dyDescent="0.15">
      <c r="A53" s="402"/>
      <c r="B53" s="387"/>
      <c r="G53" s="1326"/>
      <c r="H53" s="1326"/>
      <c r="I53" s="1318"/>
      <c r="J53" s="1318"/>
      <c r="K53" s="1327"/>
      <c r="L53" s="1327"/>
      <c r="M53" s="1327"/>
      <c r="N53" s="1327"/>
      <c r="AM53" s="394"/>
      <c r="AN53" s="1323"/>
      <c r="AO53" s="1323"/>
      <c r="AP53" s="1323"/>
      <c r="AQ53" s="1323"/>
      <c r="AR53" s="1323"/>
      <c r="AS53" s="1323"/>
      <c r="AT53" s="1323"/>
      <c r="AU53" s="1323"/>
      <c r="AV53" s="1323"/>
      <c r="AW53" s="1323"/>
      <c r="AX53" s="1323"/>
      <c r="AY53" s="1323"/>
      <c r="AZ53" s="1323"/>
      <c r="BA53" s="1323"/>
      <c r="BB53" s="1323" t="s">
        <v>585</v>
      </c>
      <c r="BC53" s="1323"/>
      <c r="BD53" s="1323"/>
      <c r="BE53" s="1323"/>
      <c r="BF53" s="1323"/>
      <c r="BG53" s="1323"/>
      <c r="BH53" s="1323"/>
      <c r="BI53" s="1323"/>
      <c r="BJ53" s="1323"/>
      <c r="BK53" s="1323"/>
      <c r="BL53" s="1323"/>
      <c r="BM53" s="1323"/>
      <c r="BN53" s="1323"/>
      <c r="BO53" s="1323"/>
      <c r="BP53" s="1324"/>
      <c r="BQ53" s="1325"/>
      <c r="BR53" s="1325"/>
      <c r="BS53" s="1325"/>
      <c r="BT53" s="1325"/>
      <c r="BU53" s="1325"/>
      <c r="BV53" s="1325"/>
      <c r="BW53" s="1325"/>
      <c r="BX53" s="1324"/>
      <c r="BY53" s="1325"/>
      <c r="BZ53" s="1325"/>
      <c r="CA53" s="1325"/>
      <c r="CB53" s="1325"/>
      <c r="CC53" s="1325"/>
      <c r="CD53" s="1325"/>
      <c r="CE53" s="1325"/>
      <c r="CF53" s="1324"/>
      <c r="CG53" s="1325"/>
      <c r="CH53" s="1325"/>
      <c r="CI53" s="1325"/>
      <c r="CJ53" s="1325"/>
      <c r="CK53" s="1325"/>
      <c r="CL53" s="1325"/>
      <c r="CM53" s="1325"/>
      <c r="CN53" s="1324"/>
      <c r="CO53" s="1325"/>
      <c r="CP53" s="1325"/>
      <c r="CQ53" s="1325"/>
      <c r="CR53" s="1325"/>
      <c r="CS53" s="1325"/>
      <c r="CT53" s="1325"/>
      <c r="CU53" s="1325"/>
      <c r="CV53" s="1324"/>
      <c r="CW53" s="1325"/>
      <c r="CX53" s="1325"/>
      <c r="CY53" s="1325"/>
      <c r="CZ53" s="1325"/>
      <c r="DA53" s="1325"/>
      <c r="DB53" s="1325"/>
      <c r="DC53" s="1325"/>
    </row>
    <row r="54" spans="1:109" ht="13.5" x14ac:dyDescent="0.15">
      <c r="A54" s="402"/>
      <c r="B54" s="387"/>
      <c r="G54" s="1326"/>
      <c r="H54" s="1326"/>
      <c r="I54" s="1318"/>
      <c r="J54" s="1318"/>
      <c r="K54" s="1327"/>
      <c r="L54" s="1327"/>
      <c r="M54" s="1327"/>
      <c r="N54" s="1327"/>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5" x14ac:dyDescent="0.15">
      <c r="A55" s="402"/>
      <c r="B55" s="387"/>
      <c r="G55" s="1318"/>
      <c r="H55" s="1318"/>
      <c r="I55" s="1318"/>
      <c r="J55" s="1318"/>
      <c r="K55" s="1327"/>
      <c r="L55" s="1327"/>
      <c r="M55" s="1327"/>
      <c r="N55" s="1327"/>
      <c r="AN55" s="1322" t="s">
        <v>580</v>
      </c>
      <c r="AO55" s="1322"/>
      <c r="AP55" s="1322"/>
      <c r="AQ55" s="1322"/>
      <c r="AR55" s="1322"/>
      <c r="AS55" s="1322"/>
      <c r="AT55" s="1322"/>
      <c r="AU55" s="1322"/>
      <c r="AV55" s="1322"/>
      <c r="AW55" s="1322"/>
      <c r="AX55" s="1322"/>
      <c r="AY55" s="1322"/>
      <c r="AZ55" s="1322"/>
      <c r="BA55" s="1322"/>
      <c r="BB55" s="1323" t="s">
        <v>579</v>
      </c>
      <c r="BC55" s="1323"/>
      <c r="BD55" s="1323"/>
      <c r="BE55" s="1323"/>
      <c r="BF55" s="1323"/>
      <c r="BG55" s="1323"/>
      <c r="BH55" s="1323"/>
      <c r="BI55" s="1323"/>
      <c r="BJ55" s="1323"/>
      <c r="BK55" s="1323"/>
      <c r="BL55" s="1323"/>
      <c r="BM55" s="1323"/>
      <c r="BN55" s="1323"/>
      <c r="BO55" s="1323"/>
      <c r="BP55" s="1324"/>
      <c r="BQ55" s="1325"/>
      <c r="BR55" s="1325"/>
      <c r="BS55" s="1325"/>
      <c r="BT55" s="1325"/>
      <c r="BU55" s="1325"/>
      <c r="BV55" s="1325"/>
      <c r="BW55" s="1325"/>
      <c r="BX55" s="1324"/>
      <c r="BY55" s="1325"/>
      <c r="BZ55" s="1325"/>
      <c r="CA55" s="1325"/>
      <c r="CB55" s="1325"/>
      <c r="CC55" s="1325"/>
      <c r="CD55" s="1325"/>
      <c r="CE55" s="1325"/>
      <c r="CF55" s="1324"/>
      <c r="CG55" s="1325"/>
      <c r="CH55" s="1325"/>
      <c r="CI55" s="1325"/>
      <c r="CJ55" s="1325"/>
      <c r="CK55" s="1325"/>
      <c r="CL55" s="1325"/>
      <c r="CM55" s="1325"/>
      <c r="CN55" s="1324"/>
      <c r="CO55" s="1325"/>
      <c r="CP55" s="1325"/>
      <c r="CQ55" s="1325"/>
      <c r="CR55" s="1325"/>
      <c r="CS55" s="1325"/>
      <c r="CT55" s="1325"/>
      <c r="CU55" s="1325"/>
      <c r="CV55" s="1324"/>
      <c r="CW55" s="1325"/>
      <c r="CX55" s="1325"/>
      <c r="CY55" s="1325"/>
      <c r="CZ55" s="1325"/>
      <c r="DA55" s="1325"/>
      <c r="DB55" s="1325"/>
      <c r="DC55" s="1325"/>
    </row>
    <row r="56" spans="1:109" ht="13.5" x14ac:dyDescent="0.15">
      <c r="A56" s="402"/>
      <c r="B56" s="387"/>
      <c r="G56" s="1318"/>
      <c r="H56" s="1318"/>
      <c r="I56" s="1318"/>
      <c r="J56" s="1318"/>
      <c r="K56" s="1327"/>
      <c r="L56" s="1327"/>
      <c r="M56" s="1327"/>
      <c r="N56" s="1327"/>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2" customFormat="1" ht="13.5" x14ac:dyDescent="0.15">
      <c r="B57" s="408"/>
      <c r="G57" s="1318"/>
      <c r="H57" s="1318"/>
      <c r="I57" s="1329"/>
      <c r="J57" s="1329"/>
      <c r="K57" s="1327"/>
      <c r="L57" s="1327"/>
      <c r="M57" s="1327"/>
      <c r="N57" s="1327"/>
      <c r="AM57" s="386"/>
      <c r="AN57" s="1322"/>
      <c r="AO57" s="1322"/>
      <c r="AP57" s="1322"/>
      <c r="AQ57" s="1322"/>
      <c r="AR57" s="1322"/>
      <c r="AS57" s="1322"/>
      <c r="AT57" s="1322"/>
      <c r="AU57" s="1322"/>
      <c r="AV57" s="1322"/>
      <c r="AW57" s="1322"/>
      <c r="AX57" s="1322"/>
      <c r="AY57" s="1322"/>
      <c r="AZ57" s="1322"/>
      <c r="BA57" s="1322"/>
      <c r="BB57" s="1323" t="s">
        <v>585</v>
      </c>
      <c r="BC57" s="1323"/>
      <c r="BD57" s="1323"/>
      <c r="BE57" s="1323"/>
      <c r="BF57" s="1323"/>
      <c r="BG57" s="1323"/>
      <c r="BH57" s="1323"/>
      <c r="BI57" s="1323"/>
      <c r="BJ57" s="1323"/>
      <c r="BK57" s="1323"/>
      <c r="BL57" s="1323"/>
      <c r="BM57" s="1323"/>
      <c r="BN57" s="1323"/>
      <c r="BO57" s="1323"/>
      <c r="BP57" s="1324"/>
      <c r="BQ57" s="1325"/>
      <c r="BR57" s="1325"/>
      <c r="BS57" s="1325"/>
      <c r="BT57" s="1325"/>
      <c r="BU57" s="1325"/>
      <c r="BV57" s="1325"/>
      <c r="BW57" s="1325"/>
      <c r="BX57" s="1324"/>
      <c r="BY57" s="1325"/>
      <c r="BZ57" s="1325"/>
      <c r="CA57" s="1325"/>
      <c r="CB57" s="1325"/>
      <c r="CC57" s="1325"/>
      <c r="CD57" s="1325"/>
      <c r="CE57" s="1325"/>
      <c r="CF57" s="1324"/>
      <c r="CG57" s="1325"/>
      <c r="CH57" s="1325"/>
      <c r="CI57" s="1325"/>
      <c r="CJ57" s="1325"/>
      <c r="CK57" s="1325"/>
      <c r="CL57" s="1325"/>
      <c r="CM57" s="1325"/>
      <c r="CN57" s="1324"/>
      <c r="CO57" s="1325"/>
      <c r="CP57" s="1325"/>
      <c r="CQ57" s="1325"/>
      <c r="CR57" s="1325"/>
      <c r="CS57" s="1325"/>
      <c r="CT57" s="1325"/>
      <c r="CU57" s="1325"/>
      <c r="CV57" s="1324"/>
      <c r="CW57" s="1325"/>
      <c r="CX57" s="1325"/>
      <c r="CY57" s="1325"/>
      <c r="CZ57" s="1325"/>
      <c r="DA57" s="1325"/>
      <c r="DB57" s="1325"/>
      <c r="DC57" s="1325"/>
      <c r="DD57" s="413"/>
      <c r="DE57" s="408"/>
    </row>
    <row r="58" spans="1:109" s="402" customFormat="1" ht="13.5" x14ac:dyDescent="0.15">
      <c r="A58" s="386"/>
      <c r="B58" s="408"/>
      <c r="G58" s="1318"/>
      <c r="H58" s="1318"/>
      <c r="I58" s="1329"/>
      <c r="J58" s="1329"/>
      <c r="K58" s="1327"/>
      <c r="L58" s="1327"/>
      <c r="M58" s="1327"/>
      <c r="N58" s="1327"/>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584</v>
      </c>
    </row>
    <row r="64" spans="1:109" ht="13.5" x14ac:dyDescent="0.15">
      <c r="B64" s="387"/>
      <c r="G64" s="403"/>
      <c r="I64" s="405"/>
      <c r="J64" s="405"/>
      <c r="K64" s="405"/>
      <c r="L64" s="405"/>
      <c r="M64" s="405"/>
      <c r="N64" s="404"/>
      <c r="AM64" s="403"/>
      <c r="AN64" s="403" t="s">
        <v>583</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588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582</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542</v>
      </c>
      <c r="BQ72" s="1322"/>
      <c r="BR72" s="1322"/>
      <c r="BS72" s="1322"/>
      <c r="BT72" s="1322"/>
      <c r="BU72" s="1322"/>
      <c r="BV72" s="1322"/>
      <c r="BW72" s="1322"/>
      <c r="BX72" s="1322" t="s">
        <v>543</v>
      </c>
      <c r="BY72" s="1322"/>
      <c r="BZ72" s="1322"/>
      <c r="CA72" s="1322"/>
      <c r="CB72" s="1322"/>
      <c r="CC72" s="1322"/>
      <c r="CD72" s="1322"/>
      <c r="CE72" s="1322"/>
      <c r="CF72" s="1322" t="s">
        <v>544</v>
      </c>
      <c r="CG72" s="1322"/>
      <c r="CH72" s="1322"/>
      <c r="CI72" s="1322"/>
      <c r="CJ72" s="1322"/>
      <c r="CK72" s="1322"/>
      <c r="CL72" s="1322"/>
      <c r="CM72" s="1322"/>
      <c r="CN72" s="1322" t="s">
        <v>545</v>
      </c>
      <c r="CO72" s="1322"/>
      <c r="CP72" s="1322"/>
      <c r="CQ72" s="1322"/>
      <c r="CR72" s="1322"/>
      <c r="CS72" s="1322"/>
      <c r="CT72" s="1322"/>
      <c r="CU72" s="1322"/>
      <c r="CV72" s="1322" t="s">
        <v>546</v>
      </c>
      <c r="CW72" s="1322"/>
      <c r="CX72" s="1322"/>
      <c r="CY72" s="1322"/>
      <c r="CZ72" s="1322"/>
      <c r="DA72" s="1322"/>
      <c r="DB72" s="1322"/>
      <c r="DC72" s="1322"/>
    </row>
    <row r="73" spans="2:107" ht="13.5" x14ac:dyDescent="0.15">
      <c r="B73" s="387"/>
      <c r="G73" s="1326"/>
      <c r="H73" s="1326"/>
      <c r="I73" s="1326"/>
      <c r="J73" s="1326"/>
      <c r="K73" s="1330"/>
      <c r="L73" s="1330"/>
      <c r="M73" s="1330"/>
      <c r="N73" s="1330"/>
      <c r="AM73" s="394"/>
      <c r="AN73" s="1323" t="s">
        <v>581</v>
      </c>
      <c r="AO73" s="1323"/>
      <c r="AP73" s="1323"/>
      <c r="AQ73" s="1323"/>
      <c r="AR73" s="1323"/>
      <c r="AS73" s="1323"/>
      <c r="AT73" s="1323"/>
      <c r="AU73" s="1323"/>
      <c r="AV73" s="1323"/>
      <c r="AW73" s="1323"/>
      <c r="AX73" s="1323"/>
      <c r="AY73" s="1323"/>
      <c r="AZ73" s="1323"/>
      <c r="BA73" s="1323"/>
      <c r="BB73" s="1323" t="s">
        <v>579</v>
      </c>
      <c r="BC73" s="1323"/>
      <c r="BD73" s="1323"/>
      <c r="BE73" s="1323"/>
      <c r="BF73" s="1323"/>
      <c r="BG73" s="1323"/>
      <c r="BH73" s="1323"/>
      <c r="BI73" s="1323"/>
      <c r="BJ73" s="1323"/>
      <c r="BK73" s="1323"/>
      <c r="BL73" s="1323"/>
      <c r="BM73" s="1323"/>
      <c r="BN73" s="1323"/>
      <c r="BO73" s="1323"/>
      <c r="BP73" s="1325">
        <v>24.1</v>
      </c>
      <c r="BQ73" s="1325"/>
      <c r="BR73" s="1325"/>
      <c r="BS73" s="1325"/>
      <c r="BT73" s="1325"/>
      <c r="BU73" s="1325"/>
      <c r="BV73" s="1325"/>
      <c r="BW73" s="1325"/>
      <c r="BX73" s="1325">
        <v>27.4</v>
      </c>
      <c r="BY73" s="1325"/>
      <c r="BZ73" s="1325"/>
      <c r="CA73" s="1325"/>
      <c r="CB73" s="1325"/>
      <c r="CC73" s="1325"/>
      <c r="CD73" s="1325"/>
      <c r="CE73" s="1325"/>
      <c r="CF73" s="1325">
        <v>22.6</v>
      </c>
      <c r="CG73" s="1325"/>
      <c r="CH73" s="1325"/>
      <c r="CI73" s="1325"/>
      <c r="CJ73" s="1325"/>
      <c r="CK73" s="1325"/>
      <c r="CL73" s="1325"/>
      <c r="CM73" s="1325"/>
      <c r="CN73" s="1325">
        <v>31.6</v>
      </c>
      <c r="CO73" s="1325"/>
      <c r="CP73" s="1325"/>
      <c r="CQ73" s="1325"/>
      <c r="CR73" s="1325"/>
      <c r="CS73" s="1325"/>
      <c r="CT73" s="1325"/>
      <c r="CU73" s="1325"/>
      <c r="CV73" s="1325"/>
      <c r="CW73" s="1325"/>
      <c r="CX73" s="1325"/>
      <c r="CY73" s="1325"/>
      <c r="CZ73" s="1325"/>
      <c r="DA73" s="1325"/>
      <c r="DB73" s="1325"/>
      <c r="DC73" s="1325"/>
    </row>
    <row r="74" spans="2:107" ht="13.5" x14ac:dyDescent="0.15">
      <c r="B74" s="387"/>
      <c r="G74" s="1326"/>
      <c r="H74" s="1326"/>
      <c r="I74" s="1326"/>
      <c r="J74" s="1326"/>
      <c r="K74" s="1330"/>
      <c r="L74" s="1330"/>
      <c r="M74" s="1330"/>
      <c r="N74" s="1330"/>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5" x14ac:dyDescent="0.15">
      <c r="B75" s="387"/>
      <c r="G75" s="1326"/>
      <c r="H75" s="1326"/>
      <c r="I75" s="1318"/>
      <c r="J75" s="1318"/>
      <c r="K75" s="1327"/>
      <c r="L75" s="1327"/>
      <c r="M75" s="1327"/>
      <c r="N75" s="1327"/>
      <c r="AM75" s="394"/>
      <c r="AN75" s="1323"/>
      <c r="AO75" s="1323"/>
      <c r="AP75" s="1323"/>
      <c r="AQ75" s="1323"/>
      <c r="AR75" s="1323"/>
      <c r="AS75" s="1323"/>
      <c r="AT75" s="1323"/>
      <c r="AU75" s="1323"/>
      <c r="AV75" s="1323"/>
      <c r="AW75" s="1323"/>
      <c r="AX75" s="1323"/>
      <c r="AY75" s="1323"/>
      <c r="AZ75" s="1323"/>
      <c r="BA75" s="1323"/>
      <c r="BB75" s="1323" t="s">
        <v>578</v>
      </c>
      <c r="BC75" s="1323"/>
      <c r="BD75" s="1323"/>
      <c r="BE75" s="1323"/>
      <c r="BF75" s="1323"/>
      <c r="BG75" s="1323"/>
      <c r="BH75" s="1323"/>
      <c r="BI75" s="1323"/>
      <c r="BJ75" s="1323"/>
      <c r="BK75" s="1323"/>
      <c r="BL75" s="1323"/>
      <c r="BM75" s="1323"/>
      <c r="BN75" s="1323"/>
      <c r="BO75" s="1323"/>
      <c r="BP75" s="1325">
        <v>6.4</v>
      </c>
      <c r="BQ75" s="1325"/>
      <c r="BR75" s="1325"/>
      <c r="BS75" s="1325"/>
      <c r="BT75" s="1325"/>
      <c r="BU75" s="1325"/>
      <c r="BV75" s="1325"/>
      <c r="BW75" s="1325"/>
      <c r="BX75" s="1325">
        <v>6.3</v>
      </c>
      <c r="BY75" s="1325"/>
      <c r="BZ75" s="1325"/>
      <c r="CA75" s="1325"/>
      <c r="CB75" s="1325"/>
      <c r="CC75" s="1325"/>
      <c r="CD75" s="1325"/>
      <c r="CE75" s="1325"/>
      <c r="CF75" s="1325">
        <v>7.4</v>
      </c>
      <c r="CG75" s="1325"/>
      <c r="CH75" s="1325"/>
      <c r="CI75" s="1325"/>
      <c r="CJ75" s="1325"/>
      <c r="CK75" s="1325"/>
      <c r="CL75" s="1325"/>
      <c r="CM75" s="1325"/>
      <c r="CN75" s="1325">
        <v>8.4</v>
      </c>
      <c r="CO75" s="1325"/>
      <c r="CP75" s="1325"/>
      <c r="CQ75" s="1325"/>
      <c r="CR75" s="1325"/>
      <c r="CS75" s="1325"/>
      <c r="CT75" s="1325"/>
      <c r="CU75" s="1325"/>
      <c r="CV75" s="1325">
        <v>9</v>
      </c>
      <c r="CW75" s="1325"/>
      <c r="CX75" s="1325"/>
      <c r="CY75" s="1325"/>
      <c r="CZ75" s="1325"/>
      <c r="DA75" s="1325"/>
      <c r="DB75" s="1325"/>
      <c r="DC75" s="1325"/>
    </row>
    <row r="76" spans="2:107" ht="13.5" x14ac:dyDescent="0.15">
      <c r="B76" s="387"/>
      <c r="G76" s="1326"/>
      <c r="H76" s="1326"/>
      <c r="I76" s="1318"/>
      <c r="J76" s="1318"/>
      <c r="K76" s="1327"/>
      <c r="L76" s="1327"/>
      <c r="M76" s="1327"/>
      <c r="N76" s="1327"/>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5" x14ac:dyDescent="0.15">
      <c r="B77" s="387"/>
      <c r="G77" s="1318"/>
      <c r="H77" s="1318"/>
      <c r="I77" s="1318"/>
      <c r="J77" s="1318"/>
      <c r="K77" s="1330"/>
      <c r="L77" s="1330"/>
      <c r="M77" s="1330"/>
      <c r="N77" s="1330"/>
      <c r="AN77" s="1322" t="s">
        <v>580</v>
      </c>
      <c r="AO77" s="1322"/>
      <c r="AP77" s="1322"/>
      <c r="AQ77" s="1322"/>
      <c r="AR77" s="1322"/>
      <c r="AS77" s="1322"/>
      <c r="AT77" s="1322"/>
      <c r="AU77" s="1322"/>
      <c r="AV77" s="1322"/>
      <c r="AW77" s="1322"/>
      <c r="AX77" s="1322"/>
      <c r="AY77" s="1322"/>
      <c r="AZ77" s="1322"/>
      <c r="BA77" s="1322"/>
      <c r="BB77" s="1323" t="s">
        <v>579</v>
      </c>
      <c r="BC77" s="1323"/>
      <c r="BD77" s="1323"/>
      <c r="BE77" s="1323"/>
      <c r="BF77" s="1323"/>
      <c r="BG77" s="1323"/>
      <c r="BH77" s="1323"/>
      <c r="BI77" s="1323"/>
      <c r="BJ77" s="1323"/>
      <c r="BK77" s="1323"/>
      <c r="BL77" s="1323"/>
      <c r="BM77" s="1323"/>
      <c r="BN77" s="1323"/>
      <c r="BO77" s="1323"/>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5" x14ac:dyDescent="0.15">
      <c r="B78" s="387"/>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5" x14ac:dyDescent="0.15">
      <c r="B79" s="387"/>
      <c r="G79" s="1318"/>
      <c r="H79" s="1318"/>
      <c r="I79" s="1329"/>
      <c r="J79" s="1329"/>
      <c r="K79" s="1331"/>
      <c r="L79" s="1331"/>
      <c r="M79" s="1331"/>
      <c r="N79" s="1331"/>
      <c r="AN79" s="1322"/>
      <c r="AO79" s="1322"/>
      <c r="AP79" s="1322"/>
      <c r="AQ79" s="1322"/>
      <c r="AR79" s="1322"/>
      <c r="AS79" s="1322"/>
      <c r="AT79" s="1322"/>
      <c r="AU79" s="1322"/>
      <c r="AV79" s="1322"/>
      <c r="AW79" s="1322"/>
      <c r="AX79" s="1322"/>
      <c r="AY79" s="1322"/>
      <c r="AZ79" s="1322"/>
      <c r="BA79" s="1322"/>
      <c r="BB79" s="1323" t="s">
        <v>578</v>
      </c>
      <c r="BC79" s="1323"/>
      <c r="BD79" s="1323"/>
      <c r="BE79" s="1323"/>
      <c r="BF79" s="1323"/>
      <c r="BG79" s="1323"/>
      <c r="BH79" s="1323"/>
      <c r="BI79" s="1323"/>
      <c r="BJ79" s="1323"/>
      <c r="BK79" s="1323"/>
      <c r="BL79" s="1323"/>
      <c r="BM79" s="1323"/>
      <c r="BN79" s="1323"/>
      <c r="BO79" s="1323"/>
      <c r="BP79" s="1325">
        <v>6.4</v>
      </c>
      <c r="BQ79" s="1325"/>
      <c r="BR79" s="1325"/>
      <c r="BS79" s="1325"/>
      <c r="BT79" s="1325"/>
      <c r="BU79" s="1325"/>
      <c r="BV79" s="1325"/>
      <c r="BW79" s="1325"/>
      <c r="BX79" s="1325">
        <v>6.9</v>
      </c>
      <c r="BY79" s="1325"/>
      <c r="BZ79" s="1325"/>
      <c r="CA79" s="1325"/>
      <c r="CB79" s="1325"/>
      <c r="CC79" s="1325"/>
      <c r="CD79" s="1325"/>
      <c r="CE79" s="1325"/>
      <c r="CF79" s="1325">
        <v>7.1</v>
      </c>
      <c r="CG79" s="1325"/>
      <c r="CH79" s="1325"/>
      <c r="CI79" s="1325"/>
      <c r="CJ79" s="1325"/>
      <c r="CK79" s="1325"/>
      <c r="CL79" s="1325"/>
      <c r="CM79" s="1325"/>
      <c r="CN79" s="1325">
        <v>7.4</v>
      </c>
      <c r="CO79" s="1325"/>
      <c r="CP79" s="1325"/>
      <c r="CQ79" s="1325"/>
      <c r="CR79" s="1325"/>
      <c r="CS79" s="1325"/>
      <c r="CT79" s="1325"/>
      <c r="CU79" s="1325"/>
      <c r="CV79" s="1325">
        <v>7.4</v>
      </c>
      <c r="CW79" s="1325"/>
      <c r="CX79" s="1325"/>
      <c r="CY79" s="1325"/>
      <c r="CZ79" s="1325"/>
      <c r="DA79" s="1325"/>
      <c r="DB79" s="1325"/>
      <c r="DC79" s="1325"/>
    </row>
    <row r="80" spans="2:107" ht="13.5" x14ac:dyDescent="0.15">
      <c r="B80" s="387"/>
      <c r="G80" s="1318"/>
      <c r="H80" s="1318"/>
      <c r="I80" s="1329"/>
      <c r="J80" s="1329"/>
      <c r="K80" s="1331"/>
      <c r="L80" s="1331"/>
      <c r="M80" s="1331"/>
      <c r="N80" s="1331"/>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mjDf8lajLXJgrC4jK+gj9uPhV/g1BWuOBGNQ7XToiaiwrVeX1yBKTYoUklfI/pPRyeGwfIezSWDvQbGfoCnKKQ==" saltValue="sjtFCgatDkwI1gOL8130cg=="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488</v>
      </c>
    </row>
  </sheetData>
  <sheetProtection algorithmName="SHA-512" hashValue="twWF6rH6tEKMzpgAneosAx33ss7VRcG9775hWtktG+kLYchAGWy/6Paf+CxMrYblpS+KkL0O3eWhyU47nVi+2Q==" saltValue="D1BRxHJJ6q/aDuT+uQOs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488</v>
      </c>
    </row>
  </sheetData>
  <sheetProtection algorithmName="SHA-512" hashValue="YveJlEWzhDiHZ3QKuFxENHpoJy0eMM8d/l3m03ytSutCGw21GUDyz0bKy/u2KDGAsGHx4qp8k1yvAZ0BpDHnYg==" saltValue="n9AKsSYIQm1wvSRaL8uV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539</v>
      </c>
      <c r="G2" s="157"/>
      <c r="H2" s="158"/>
    </row>
    <row r="3" spans="1:8" x14ac:dyDescent="0.15">
      <c r="A3" s="154" t="s">
        <v>532</v>
      </c>
      <c r="B3" s="159"/>
      <c r="C3" s="160"/>
      <c r="D3" s="161">
        <v>101362</v>
      </c>
      <c r="E3" s="162"/>
      <c r="F3" s="163">
        <v>287914</v>
      </c>
      <c r="G3" s="164"/>
      <c r="H3" s="165"/>
    </row>
    <row r="4" spans="1:8" x14ac:dyDescent="0.15">
      <c r="A4" s="166"/>
      <c r="B4" s="167"/>
      <c r="C4" s="168"/>
      <c r="D4" s="169">
        <v>38183</v>
      </c>
      <c r="E4" s="170"/>
      <c r="F4" s="171">
        <v>146531</v>
      </c>
      <c r="G4" s="172"/>
      <c r="H4" s="173"/>
    </row>
    <row r="5" spans="1:8" x14ac:dyDescent="0.15">
      <c r="A5" s="154" t="s">
        <v>534</v>
      </c>
      <c r="B5" s="159"/>
      <c r="C5" s="160"/>
      <c r="D5" s="161">
        <v>70285</v>
      </c>
      <c r="E5" s="162"/>
      <c r="F5" s="163">
        <v>310300</v>
      </c>
      <c r="G5" s="164"/>
      <c r="H5" s="165"/>
    </row>
    <row r="6" spans="1:8" x14ac:dyDescent="0.15">
      <c r="A6" s="166"/>
      <c r="B6" s="167"/>
      <c r="C6" s="168"/>
      <c r="D6" s="169">
        <v>42254</v>
      </c>
      <c r="E6" s="170"/>
      <c r="F6" s="171">
        <v>157576</v>
      </c>
      <c r="G6" s="172"/>
      <c r="H6" s="173"/>
    </row>
    <row r="7" spans="1:8" x14ac:dyDescent="0.15">
      <c r="A7" s="154" t="s">
        <v>535</v>
      </c>
      <c r="B7" s="159"/>
      <c r="C7" s="160"/>
      <c r="D7" s="161">
        <v>66526</v>
      </c>
      <c r="E7" s="162"/>
      <c r="F7" s="163">
        <v>317319</v>
      </c>
      <c r="G7" s="164"/>
      <c r="H7" s="165"/>
    </row>
    <row r="8" spans="1:8" x14ac:dyDescent="0.15">
      <c r="A8" s="166"/>
      <c r="B8" s="167"/>
      <c r="C8" s="168"/>
      <c r="D8" s="169">
        <v>42539</v>
      </c>
      <c r="E8" s="170"/>
      <c r="F8" s="171">
        <v>164214</v>
      </c>
      <c r="G8" s="172"/>
      <c r="H8" s="173"/>
    </row>
    <row r="9" spans="1:8" x14ac:dyDescent="0.15">
      <c r="A9" s="154" t="s">
        <v>536</v>
      </c>
      <c r="B9" s="159"/>
      <c r="C9" s="160"/>
      <c r="D9" s="161">
        <v>226169</v>
      </c>
      <c r="E9" s="162"/>
      <c r="F9" s="163">
        <v>289738</v>
      </c>
      <c r="G9" s="164"/>
      <c r="H9" s="165"/>
    </row>
    <row r="10" spans="1:8" x14ac:dyDescent="0.15">
      <c r="A10" s="166"/>
      <c r="B10" s="167"/>
      <c r="C10" s="168"/>
      <c r="D10" s="169">
        <v>63260</v>
      </c>
      <c r="E10" s="170"/>
      <c r="F10" s="171">
        <v>156238</v>
      </c>
      <c r="G10" s="172"/>
      <c r="H10" s="173"/>
    </row>
    <row r="11" spans="1:8" x14ac:dyDescent="0.15">
      <c r="A11" s="154" t="s">
        <v>537</v>
      </c>
      <c r="B11" s="159"/>
      <c r="C11" s="160"/>
      <c r="D11" s="161">
        <v>188799</v>
      </c>
      <c r="E11" s="162"/>
      <c r="F11" s="163">
        <v>316937</v>
      </c>
      <c r="G11" s="164"/>
      <c r="H11" s="165"/>
    </row>
    <row r="12" spans="1:8" x14ac:dyDescent="0.15">
      <c r="A12" s="166"/>
      <c r="B12" s="167"/>
      <c r="C12" s="174"/>
      <c r="D12" s="169">
        <v>173023</v>
      </c>
      <c r="E12" s="170"/>
      <c r="F12" s="171">
        <v>199150</v>
      </c>
      <c r="G12" s="172"/>
      <c r="H12" s="173"/>
    </row>
    <row r="13" spans="1:8" x14ac:dyDescent="0.15">
      <c r="A13" s="154"/>
      <c r="B13" s="159"/>
      <c r="C13" s="175"/>
      <c r="D13" s="176">
        <v>130628</v>
      </c>
      <c r="E13" s="177"/>
      <c r="F13" s="178">
        <v>304442</v>
      </c>
      <c r="G13" s="179"/>
      <c r="H13" s="165"/>
    </row>
    <row r="14" spans="1:8" x14ac:dyDescent="0.15">
      <c r="A14" s="166"/>
      <c r="B14" s="167"/>
      <c r="C14" s="168"/>
      <c r="D14" s="169">
        <v>71852</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15.28</v>
      </c>
      <c r="C19" s="180">
        <f>ROUND(VALUE(SUBSTITUTE(実質収支比率等に係る経年分析!G$48,"▲","-")),2)</f>
        <v>10.74</v>
      </c>
      <c r="D19" s="180">
        <f>ROUND(VALUE(SUBSTITUTE(実質収支比率等に係る経年分析!H$48,"▲","-")),2)</f>
        <v>5</v>
      </c>
      <c r="E19" s="180">
        <f>ROUND(VALUE(SUBSTITUTE(実質収支比率等に係る経年分析!I$48,"▲","-")),2)</f>
        <v>11.5</v>
      </c>
      <c r="F19" s="180">
        <f>ROUND(VALUE(SUBSTITUTE(実質収支比率等に係る経年分析!J$48,"▲","-")),2)</f>
        <v>6.97</v>
      </c>
    </row>
    <row r="20" spans="1:11" x14ac:dyDescent="0.15">
      <c r="A20" s="180" t="s">
        <v>55</v>
      </c>
      <c r="B20" s="180">
        <f>ROUND(VALUE(SUBSTITUTE(実質収支比率等に係る経年分析!F$47,"▲","-")),2)</f>
        <v>50.29</v>
      </c>
      <c r="C20" s="180">
        <f>ROUND(VALUE(SUBSTITUTE(実質収支比率等に係る経年分析!G$47,"▲","-")),2)</f>
        <v>53.79</v>
      </c>
      <c r="D20" s="180">
        <f>ROUND(VALUE(SUBSTITUTE(実質収支比率等に係る経年分析!H$47,"▲","-")),2)</f>
        <v>54.58</v>
      </c>
      <c r="E20" s="180">
        <f>ROUND(VALUE(SUBSTITUTE(実質収支比率等に係る経年分析!I$47,"▲","-")),2)</f>
        <v>53.27</v>
      </c>
      <c r="F20" s="180">
        <f>ROUND(VALUE(SUBSTITUTE(実質収支比率等に係る経年分析!J$47,"▲","-")),2)</f>
        <v>100.65</v>
      </c>
    </row>
    <row r="21" spans="1:11" x14ac:dyDescent="0.15">
      <c r="A21" s="180" t="s">
        <v>56</v>
      </c>
      <c r="B21" s="180">
        <f>IF(ISNUMBER(VALUE(SUBSTITUTE(実質収支比率等に係る経年分析!F$49,"▲","-"))),ROUND(VALUE(SUBSTITUTE(実質収支比率等に係る経年分析!F$49,"▲","-")),2),NA())</f>
        <v>7.28</v>
      </c>
      <c r="C21" s="180">
        <f>IF(ISNUMBER(VALUE(SUBSTITUTE(実質収支比率等に係る経年分析!G$49,"▲","-"))),ROUND(VALUE(SUBSTITUTE(実質収支比率等に係る経年分析!G$49,"▲","-")),2),NA())</f>
        <v>-1.55</v>
      </c>
      <c r="D21" s="180">
        <f>IF(ISNUMBER(VALUE(SUBSTITUTE(実質収支比率等に係る経年分析!H$49,"▲","-"))),ROUND(VALUE(SUBSTITUTE(実質収支比率等に係る経年分析!H$49,"▲","-")),2),NA())</f>
        <v>-6.29</v>
      </c>
      <c r="E21" s="180">
        <f>IF(ISNUMBER(VALUE(SUBSTITUTE(実質収支比率等に係る経年分析!I$49,"▲","-"))),ROUND(VALUE(SUBSTITUTE(実質収支比率等に係る経年分析!I$49,"▲","-")),2),NA())</f>
        <v>4.6900000000000004</v>
      </c>
      <c r="F21" s="180">
        <f>IF(ISNUMBER(VALUE(SUBSTITUTE(実質収支比率等に係る経年分析!J$49,"▲","-"))),ROUND(VALUE(SUBSTITUTE(実質収支比率等に係る経年分析!J$49,"▲","-")),2),NA())</f>
        <v>42.96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46.61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46.68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51.24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53.82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東栄医療センター特別会計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316</v>
      </c>
      <c r="E42" s="182"/>
      <c r="F42" s="182"/>
      <c r="G42" s="182">
        <f>'実質公債費比率（分子）の構造'!L$52</f>
        <v>328</v>
      </c>
      <c r="H42" s="182"/>
      <c r="I42" s="182"/>
      <c r="J42" s="182">
        <f>'実質公債費比率（分子）の構造'!M$52</f>
        <v>331</v>
      </c>
      <c r="K42" s="182"/>
      <c r="L42" s="182"/>
      <c r="M42" s="182">
        <f>'実質公債費比率（分子）の構造'!N$52</f>
        <v>339</v>
      </c>
      <c r="N42" s="182"/>
      <c r="O42" s="182"/>
      <c r="P42" s="182">
        <f>'実質公債費比率（分子）の構造'!O$52</f>
        <v>338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125</v>
      </c>
      <c r="C46" s="182"/>
      <c r="D46" s="182"/>
      <c r="E46" s="182">
        <f>'実質公債費比率（分子）の構造'!L$48</f>
        <v>127</v>
      </c>
      <c r="F46" s="182"/>
      <c r="G46" s="182"/>
      <c r="H46" s="182">
        <f>'実質公債費比率（分子）の構造'!M$48</f>
        <v>124</v>
      </c>
      <c r="I46" s="182"/>
      <c r="J46" s="182"/>
      <c r="K46" s="182">
        <f>'実質公債費比率（分子）の構造'!N$48</f>
        <v>117</v>
      </c>
      <c r="L46" s="182"/>
      <c r="M46" s="182"/>
      <c r="N46" s="182">
        <f>'実質公債費比率（分子）の構造'!O$48</f>
        <v>103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302</v>
      </c>
      <c r="C49" s="182"/>
      <c r="D49" s="182"/>
      <c r="E49" s="182">
        <f>'実質公債費比率（分子）の構造'!L$45</f>
        <v>332</v>
      </c>
      <c r="F49" s="182"/>
      <c r="G49" s="182"/>
      <c r="H49" s="182">
        <f>'実質公債費比率（分子）の構造'!M$45</f>
        <v>364</v>
      </c>
      <c r="I49" s="182"/>
      <c r="J49" s="182"/>
      <c r="K49" s="182">
        <f>'実質公債費比率（分子）の構造'!N$45</f>
        <v>380</v>
      </c>
      <c r="L49" s="182"/>
      <c r="M49" s="182"/>
      <c r="N49" s="182">
        <f>'実質公債費比率（分子）の構造'!O$45</f>
        <v>389</v>
      </c>
      <c r="O49" s="182"/>
      <c r="P49" s="182"/>
    </row>
    <row r="50" spans="1:16" x14ac:dyDescent="0.15">
      <c r="A50" s="182" t="s">
        <v>71</v>
      </c>
      <c r="B50" s="182" t="e">
        <f>NA()</f>
        <v>#N/A</v>
      </c>
      <c r="C50" s="182">
        <f>IF(ISNUMBER('実質公債費比率（分子）の構造'!K$53),'実質公債費比率（分子）の構造'!K$53,NA())</f>
        <v>111</v>
      </c>
      <c r="D50" s="182" t="e">
        <f>NA()</f>
        <v>#N/A</v>
      </c>
      <c r="E50" s="182" t="e">
        <f>NA()</f>
        <v>#N/A</v>
      </c>
      <c r="F50" s="182">
        <f>IF(ISNUMBER('実質公債費比率（分子）の構造'!L$53),'実質公債費比率（分子）の構造'!L$53,NA())</f>
        <v>131</v>
      </c>
      <c r="G50" s="182" t="e">
        <f>NA()</f>
        <v>#N/A</v>
      </c>
      <c r="H50" s="182" t="e">
        <f>NA()</f>
        <v>#N/A</v>
      </c>
      <c r="I50" s="182">
        <f>IF(ISNUMBER('実質公債費比率（分子）の構造'!M$53),'実質公債費比率（分子）の構造'!M$53,NA())</f>
        <v>157</v>
      </c>
      <c r="J50" s="182" t="e">
        <f>NA()</f>
        <v>#N/A</v>
      </c>
      <c r="K50" s="182" t="e">
        <f>NA()</f>
        <v>#N/A</v>
      </c>
      <c r="L50" s="182">
        <f>IF(ISNUMBER('実質公債費比率（分子）の構造'!N$53),'実質公債費比率（分子）の構造'!N$53,NA())</f>
        <v>158</v>
      </c>
      <c r="M50" s="182" t="e">
        <f>NA()</f>
        <v>#N/A</v>
      </c>
      <c r="N50" s="182" t="e">
        <f>NA()</f>
        <v>#N/A</v>
      </c>
      <c r="O50" s="182">
        <f>IF(ISNUMBER('実質公債費比率（分子）の構造'!O$53),'実質公債費比率（分子）の構造'!O$53,NA())</f>
        <v>154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3272</v>
      </c>
      <c r="E56" s="181"/>
      <c r="F56" s="181"/>
      <c r="G56" s="181">
        <f>'将来負担比率（分子）の構造'!J$52</f>
        <v>3267</v>
      </c>
      <c r="H56" s="181"/>
      <c r="I56" s="181"/>
      <c r="J56" s="181">
        <f>'将来負担比率（分子）の構造'!K$52</f>
        <v>3128</v>
      </c>
      <c r="K56" s="181"/>
      <c r="L56" s="181"/>
      <c r="M56" s="181">
        <f>'将来負担比率（分子）の構造'!L$52</f>
        <v>3149</v>
      </c>
      <c r="N56" s="181"/>
      <c r="O56" s="181"/>
      <c r="P56" s="181">
        <f>'将来負担比率（分子）の構造'!M$52</f>
        <v>3194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2617</v>
      </c>
      <c r="E58" s="181"/>
      <c r="F58" s="181"/>
      <c r="G58" s="181">
        <f>'将来負担比率（分子）の構造'!J$50</f>
        <v>2729</v>
      </c>
      <c r="H58" s="181"/>
      <c r="I58" s="181"/>
      <c r="J58" s="181">
        <f>'将来負担比率（分子）の構造'!K$50</f>
        <v>2716</v>
      </c>
      <c r="K58" s="181"/>
      <c r="L58" s="181"/>
      <c r="M58" s="181">
        <f>'将来負担比率（分子）の構造'!L$50</f>
        <v>2320</v>
      </c>
      <c r="N58" s="181"/>
      <c r="O58" s="181"/>
      <c r="P58" s="181">
        <f>'将来負担比率（分子）の構造'!M$50</f>
        <v>3275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1247</v>
      </c>
      <c r="C62" s="181"/>
      <c r="D62" s="181"/>
      <c r="E62" s="181">
        <f>'将来負担比率（分子）の構造'!J$45</f>
        <v>1241</v>
      </c>
      <c r="F62" s="181"/>
      <c r="G62" s="181"/>
      <c r="H62" s="181">
        <f>'将来負担比率（分子）の構造'!K$45</f>
        <v>1196</v>
      </c>
      <c r="I62" s="181"/>
      <c r="J62" s="181"/>
      <c r="K62" s="181">
        <f>'将来負担比率（分子）の構造'!L$45</f>
        <v>1040</v>
      </c>
      <c r="L62" s="181"/>
      <c r="M62" s="181"/>
      <c r="N62" s="181">
        <f>'将来負担比率（分子）の構造'!M$45</f>
        <v>1010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1606</v>
      </c>
      <c r="C64" s="181"/>
      <c r="D64" s="181"/>
      <c r="E64" s="181">
        <f>'将来負担比率（分子）の構造'!J$43</f>
        <v>1768</v>
      </c>
      <c r="F64" s="181"/>
      <c r="G64" s="181"/>
      <c r="H64" s="181">
        <f>'将来負担比率（分子）の構造'!K$43</f>
        <v>1683</v>
      </c>
      <c r="I64" s="181"/>
      <c r="J64" s="181"/>
      <c r="K64" s="181">
        <f>'将来負担比率（分子）の構造'!L$43</f>
        <v>1572</v>
      </c>
      <c r="L64" s="181"/>
      <c r="M64" s="181"/>
      <c r="N64" s="181">
        <f>'将来負担比率（分子）の構造'!M$43</f>
        <v>1330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3478</v>
      </c>
      <c r="C66" s="181"/>
      <c r="D66" s="181"/>
      <c r="E66" s="181">
        <f>'将来負担比率（分子）の構造'!J$41</f>
        <v>3481</v>
      </c>
      <c r="F66" s="181"/>
      <c r="G66" s="181"/>
      <c r="H66" s="181">
        <f>'将来負担比率（分子）の構造'!K$41</f>
        <v>3357</v>
      </c>
      <c r="I66" s="181"/>
      <c r="J66" s="181"/>
      <c r="K66" s="181">
        <f>'将来負担比率（分子）の構造'!L$41</f>
        <v>3398</v>
      </c>
      <c r="L66" s="181"/>
      <c r="M66" s="181"/>
      <c r="N66" s="181">
        <f>'将来負担比率（分子）の構造'!M$41</f>
        <v>3521</v>
      </c>
      <c r="O66" s="181"/>
      <c r="P66" s="181"/>
    </row>
    <row r="67" spans="1:16" x14ac:dyDescent="0.15">
      <c r="A67" s="181" t="s">
        <v>75</v>
      </c>
      <c r="B67" s="181" t="e">
        <f>NA()</f>
        <v>#N/A</v>
      </c>
      <c r="C67" s="181">
        <f>IF(ISNUMBER('将来負担比率（分子）の構造'!I$53), IF('将来負担比率（分子）の構造'!I$53 &lt; 0, 0, '将来負担比率（分子）の構造'!I$53), NA())</f>
        <v>442</v>
      </c>
      <c r="D67" s="181" t="e">
        <f>NA()</f>
        <v>#N/A</v>
      </c>
      <c r="E67" s="181" t="e">
        <f>NA()</f>
        <v>#N/A</v>
      </c>
      <c r="F67" s="181">
        <f>IF(ISNUMBER('将来負担比率（分子）の構造'!J$53), IF('将来負担比率（分子）の構造'!J$53 &lt; 0, 0, '将来負担比率（分子）の構造'!J$53), NA())</f>
        <v>493</v>
      </c>
      <c r="G67" s="181" t="e">
        <f>NA()</f>
        <v>#N/A</v>
      </c>
      <c r="H67" s="181" t="e">
        <f>NA()</f>
        <v>#N/A</v>
      </c>
      <c r="I67" s="181">
        <f>IF(ISNUMBER('将来負担比率（分子）の構造'!K$53), IF('将来負担比率（分子）の構造'!K$53 &lt; 0, 0, '将来負担比率（分子）の構造'!K$53), NA())</f>
        <v>392</v>
      </c>
      <c r="J67" s="181" t="e">
        <f>NA()</f>
        <v>#N/A</v>
      </c>
      <c r="K67" s="181" t="e">
        <f>NA()</f>
        <v>#N/A</v>
      </c>
      <c r="L67" s="181">
        <f>IF(ISNUMBER('将来負担比率（分子）の構造'!L$53), IF('将来負担比率（分子）の構造'!L$53 &lt; 0, 0, '将来負担比率（分子）の構造'!L$53), NA())</f>
        <v>541</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1127</v>
      </c>
      <c r="C72" s="185">
        <f>基金残高に係る経年分析!G55</f>
        <v>1090</v>
      </c>
      <c r="D72" s="185">
        <f>基金残高に係る経年分析!H55</f>
        <v>2064</v>
      </c>
    </row>
    <row r="73" spans="1:16" x14ac:dyDescent="0.15">
      <c r="A73" s="184" t="s">
        <v>78</v>
      </c>
      <c r="B73" s="185">
        <f>基金残高に係る経年分析!F56</f>
        <v>390</v>
      </c>
      <c r="C73" s="185">
        <f>基金残高に係る経年分析!G56</f>
        <v>344</v>
      </c>
      <c r="D73" s="185">
        <f>基金残高に係る経年分析!H56</f>
        <v>344</v>
      </c>
    </row>
    <row r="74" spans="1:16" x14ac:dyDescent="0.15">
      <c r="A74" s="184" t="s">
        <v>79</v>
      </c>
      <c r="B74" s="185">
        <f>基金残高に係る経年分析!F57</f>
        <v>1109</v>
      </c>
      <c r="C74" s="185">
        <f>基金残高に係る経年分析!G57</f>
        <v>880</v>
      </c>
      <c r="D74" s="185">
        <f>基金残高に係る経年分析!H57</f>
        <v>861</v>
      </c>
    </row>
  </sheetData>
  <sheetProtection algorithmName="SHA-512" hashValue="J9urOOoBwUkC+zJN3AupvtejWxgstycXzjG57XwNqmgEmO8M7eEpY/MIgC7zsBvns9ckIdAa/KIqHGzpvpVyIA==" saltValue="IMv9TrkqlwP9R7szF7Tx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317365</v>
      </c>
      <c r="S5" s="673"/>
      <c r="T5" s="673"/>
      <c r="U5" s="673"/>
      <c r="V5" s="673"/>
      <c r="W5" s="673"/>
      <c r="X5" s="673"/>
      <c r="Y5" s="674"/>
      <c r="Z5" s="675">
        <v>6.6</v>
      </c>
      <c r="AA5" s="675"/>
      <c r="AB5" s="675"/>
      <c r="AC5" s="675"/>
      <c r="AD5" s="676">
        <v>317365</v>
      </c>
      <c r="AE5" s="676"/>
      <c r="AF5" s="676"/>
      <c r="AG5" s="676"/>
      <c r="AH5" s="676"/>
      <c r="AI5" s="676"/>
      <c r="AJ5" s="676"/>
      <c r="AK5" s="676"/>
      <c r="AL5" s="677">
        <v>15.9</v>
      </c>
      <c r="AM5" s="678"/>
      <c r="AN5" s="678"/>
      <c r="AO5" s="679"/>
      <c r="AP5" s="669" t="s">
        <v>223</v>
      </c>
      <c r="AQ5" s="670"/>
      <c r="AR5" s="670"/>
      <c r="AS5" s="670"/>
      <c r="AT5" s="670"/>
      <c r="AU5" s="670"/>
      <c r="AV5" s="670"/>
      <c r="AW5" s="670"/>
      <c r="AX5" s="670"/>
      <c r="AY5" s="670"/>
      <c r="AZ5" s="670"/>
      <c r="BA5" s="670"/>
      <c r="BB5" s="670"/>
      <c r="BC5" s="670"/>
      <c r="BD5" s="670"/>
      <c r="BE5" s="670"/>
      <c r="BF5" s="671"/>
      <c r="BG5" s="683">
        <v>317365</v>
      </c>
      <c r="BH5" s="684"/>
      <c r="BI5" s="684"/>
      <c r="BJ5" s="684"/>
      <c r="BK5" s="684"/>
      <c r="BL5" s="684"/>
      <c r="BM5" s="684"/>
      <c r="BN5" s="685"/>
      <c r="BO5" s="686">
        <v>100</v>
      </c>
      <c r="BP5" s="686"/>
      <c r="BQ5" s="686"/>
      <c r="BR5" s="686"/>
      <c r="BS5" s="687" t="s">
        <v>224</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216</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48150</v>
      </c>
      <c r="S6" s="684"/>
      <c r="T6" s="684"/>
      <c r="U6" s="684"/>
      <c r="V6" s="684"/>
      <c r="W6" s="684"/>
      <c r="X6" s="684"/>
      <c r="Y6" s="685"/>
      <c r="Z6" s="686">
        <v>1</v>
      </c>
      <c r="AA6" s="686"/>
      <c r="AB6" s="686"/>
      <c r="AC6" s="686"/>
      <c r="AD6" s="687">
        <v>48150</v>
      </c>
      <c r="AE6" s="687"/>
      <c r="AF6" s="687"/>
      <c r="AG6" s="687"/>
      <c r="AH6" s="687"/>
      <c r="AI6" s="687"/>
      <c r="AJ6" s="687"/>
      <c r="AK6" s="687"/>
      <c r="AL6" s="688">
        <v>2.4</v>
      </c>
      <c r="AM6" s="689"/>
      <c r="AN6" s="689"/>
      <c r="AO6" s="690"/>
      <c r="AP6" s="680" t="s">
        <v>229</v>
      </c>
      <c r="AQ6" s="681"/>
      <c r="AR6" s="681"/>
      <c r="AS6" s="681"/>
      <c r="AT6" s="681"/>
      <c r="AU6" s="681"/>
      <c r="AV6" s="681"/>
      <c r="AW6" s="681"/>
      <c r="AX6" s="681"/>
      <c r="AY6" s="681"/>
      <c r="AZ6" s="681"/>
      <c r="BA6" s="681"/>
      <c r="BB6" s="681"/>
      <c r="BC6" s="681"/>
      <c r="BD6" s="681"/>
      <c r="BE6" s="681"/>
      <c r="BF6" s="682"/>
      <c r="BG6" s="683">
        <v>317365</v>
      </c>
      <c r="BH6" s="684"/>
      <c r="BI6" s="684"/>
      <c r="BJ6" s="684"/>
      <c r="BK6" s="684"/>
      <c r="BL6" s="684"/>
      <c r="BM6" s="684"/>
      <c r="BN6" s="685"/>
      <c r="BO6" s="686">
        <v>100</v>
      </c>
      <c r="BP6" s="686"/>
      <c r="BQ6" s="686"/>
      <c r="BR6" s="686"/>
      <c r="BS6" s="687" t="s">
        <v>230</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44880</v>
      </c>
      <c r="CS6" s="684"/>
      <c r="CT6" s="684"/>
      <c r="CU6" s="684"/>
      <c r="CV6" s="684"/>
      <c r="CW6" s="684"/>
      <c r="CX6" s="684"/>
      <c r="CY6" s="685"/>
      <c r="CZ6" s="677">
        <v>1</v>
      </c>
      <c r="DA6" s="678"/>
      <c r="DB6" s="678"/>
      <c r="DC6" s="697"/>
      <c r="DD6" s="692" t="s">
        <v>224</v>
      </c>
      <c r="DE6" s="684"/>
      <c r="DF6" s="684"/>
      <c r="DG6" s="684"/>
      <c r="DH6" s="684"/>
      <c r="DI6" s="684"/>
      <c r="DJ6" s="684"/>
      <c r="DK6" s="684"/>
      <c r="DL6" s="684"/>
      <c r="DM6" s="684"/>
      <c r="DN6" s="684"/>
      <c r="DO6" s="684"/>
      <c r="DP6" s="685"/>
      <c r="DQ6" s="692">
        <v>44880</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274</v>
      </c>
      <c r="S7" s="684"/>
      <c r="T7" s="684"/>
      <c r="U7" s="684"/>
      <c r="V7" s="684"/>
      <c r="W7" s="684"/>
      <c r="X7" s="684"/>
      <c r="Y7" s="685"/>
      <c r="Z7" s="686">
        <v>0</v>
      </c>
      <c r="AA7" s="686"/>
      <c r="AB7" s="686"/>
      <c r="AC7" s="686"/>
      <c r="AD7" s="687">
        <v>274</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127247</v>
      </c>
      <c r="BH7" s="684"/>
      <c r="BI7" s="684"/>
      <c r="BJ7" s="684"/>
      <c r="BK7" s="684"/>
      <c r="BL7" s="684"/>
      <c r="BM7" s="684"/>
      <c r="BN7" s="685"/>
      <c r="BO7" s="686">
        <v>40.1</v>
      </c>
      <c r="BP7" s="686"/>
      <c r="BQ7" s="686"/>
      <c r="BR7" s="686"/>
      <c r="BS7" s="687" t="s">
        <v>137</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1671397</v>
      </c>
      <c r="CS7" s="684"/>
      <c r="CT7" s="684"/>
      <c r="CU7" s="684"/>
      <c r="CV7" s="684"/>
      <c r="CW7" s="684"/>
      <c r="CX7" s="684"/>
      <c r="CY7" s="685"/>
      <c r="CZ7" s="686">
        <v>36.299999999999997</v>
      </c>
      <c r="DA7" s="686"/>
      <c r="DB7" s="686"/>
      <c r="DC7" s="686"/>
      <c r="DD7" s="692">
        <v>3820</v>
      </c>
      <c r="DE7" s="684"/>
      <c r="DF7" s="684"/>
      <c r="DG7" s="684"/>
      <c r="DH7" s="684"/>
      <c r="DI7" s="684"/>
      <c r="DJ7" s="684"/>
      <c r="DK7" s="684"/>
      <c r="DL7" s="684"/>
      <c r="DM7" s="684"/>
      <c r="DN7" s="684"/>
      <c r="DO7" s="684"/>
      <c r="DP7" s="685"/>
      <c r="DQ7" s="692">
        <v>1605297</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1910</v>
      </c>
      <c r="S8" s="684"/>
      <c r="T8" s="684"/>
      <c r="U8" s="684"/>
      <c r="V8" s="684"/>
      <c r="W8" s="684"/>
      <c r="X8" s="684"/>
      <c r="Y8" s="685"/>
      <c r="Z8" s="686">
        <v>0</v>
      </c>
      <c r="AA8" s="686"/>
      <c r="AB8" s="686"/>
      <c r="AC8" s="686"/>
      <c r="AD8" s="687">
        <v>1910</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5507</v>
      </c>
      <c r="BH8" s="684"/>
      <c r="BI8" s="684"/>
      <c r="BJ8" s="684"/>
      <c r="BK8" s="684"/>
      <c r="BL8" s="684"/>
      <c r="BM8" s="684"/>
      <c r="BN8" s="685"/>
      <c r="BO8" s="686">
        <v>1.7</v>
      </c>
      <c r="BP8" s="686"/>
      <c r="BQ8" s="686"/>
      <c r="BR8" s="686"/>
      <c r="BS8" s="692" t="s">
        <v>224</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633608</v>
      </c>
      <c r="CS8" s="684"/>
      <c r="CT8" s="684"/>
      <c r="CU8" s="684"/>
      <c r="CV8" s="684"/>
      <c r="CW8" s="684"/>
      <c r="CX8" s="684"/>
      <c r="CY8" s="685"/>
      <c r="CZ8" s="686">
        <v>13.7</v>
      </c>
      <c r="DA8" s="686"/>
      <c r="DB8" s="686"/>
      <c r="DC8" s="686"/>
      <c r="DD8" s="692">
        <v>54760</v>
      </c>
      <c r="DE8" s="684"/>
      <c r="DF8" s="684"/>
      <c r="DG8" s="684"/>
      <c r="DH8" s="684"/>
      <c r="DI8" s="684"/>
      <c r="DJ8" s="684"/>
      <c r="DK8" s="684"/>
      <c r="DL8" s="684"/>
      <c r="DM8" s="684"/>
      <c r="DN8" s="684"/>
      <c r="DO8" s="684"/>
      <c r="DP8" s="685"/>
      <c r="DQ8" s="692">
        <v>390439</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980</v>
      </c>
      <c r="S9" s="684"/>
      <c r="T9" s="684"/>
      <c r="U9" s="684"/>
      <c r="V9" s="684"/>
      <c r="W9" s="684"/>
      <c r="X9" s="684"/>
      <c r="Y9" s="685"/>
      <c r="Z9" s="686">
        <v>0</v>
      </c>
      <c r="AA9" s="686"/>
      <c r="AB9" s="686"/>
      <c r="AC9" s="686"/>
      <c r="AD9" s="687">
        <v>980</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106323</v>
      </c>
      <c r="BH9" s="684"/>
      <c r="BI9" s="684"/>
      <c r="BJ9" s="684"/>
      <c r="BK9" s="684"/>
      <c r="BL9" s="684"/>
      <c r="BM9" s="684"/>
      <c r="BN9" s="685"/>
      <c r="BO9" s="686">
        <v>33.5</v>
      </c>
      <c r="BP9" s="686"/>
      <c r="BQ9" s="686"/>
      <c r="BR9" s="686"/>
      <c r="BS9" s="692" t="s">
        <v>137</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497184</v>
      </c>
      <c r="CS9" s="684"/>
      <c r="CT9" s="684"/>
      <c r="CU9" s="684"/>
      <c r="CV9" s="684"/>
      <c r="CW9" s="684"/>
      <c r="CX9" s="684"/>
      <c r="CY9" s="685"/>
      <c r="CZ9" s="686">
        <v>10.8</v>
      </c>
      <c r="DA9" s="686"/>
      <c r="DB9" s="686"/>
      <c r="DC9" s="686"/>
      <c r="DD9" s="692" t="s">
        <v>230</v>
      </c>
      <c r="DE9" s="684"/>
      <c r="DF9" s="684"/>
      <c r="DG9" s="684"/>
      <c r="DH9" s="684"/>
      <c r="DI9" s="684"/>
      <c r="DJ9" s="684"/>
      <c r="DK9" s="684"/>
      <c r="DL9" s="684"/>
      <c r="DM9" s="684"/>
      <c r="DN9" s="684"/>
      <c r="DO9" s="684"/>
      <c r="DP9" s="685"/>
      <c r="DQ9" s="692">
        <v>485514</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224</v>
      </c>
      <c r="S10" s="684"/>
      <c r="T10" s="684"/>
      <c r="U10" s="684"/>
      <c r="V10" s="684"/>
      <c r="W10" s="684"/>
      <c r="X10" s="684"/>
      <c r="Y10" s="685"/>
      <c r="Z10" s="686" t="s">
        <v>230</v>
      </c>
      <c r="AA10" s="686"/>
      <c r="AB10" s="686"/>
      <c r="AC10" s="686"/>
      <c r="AD10" s="687" t="s">
        <v>137</v>
      </c>
      <c r="AE10" s="687"/>
      <c r="AF10" s="687"/>
      <c r="AG10" s="687"/>
      <c r="AH10" s="687"/>
      <c r="AI10" s="687"/>
      <c r="AJ10" s="687"/>
      <c r="AK10" s="687"/>
      <c r="AL10" s="688" t="s">
        <v>224</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7006</v>
      </c>
      <c r="BH10" s="684"/>
      <c r="BI10" s="684"/>
      <c r="BJ10" s="684"/>
      <c r="BK10" s="684"/>
      <c r="BL10" s="684"/>
      <c r="BM10" s="684"/>
      <c r="BN10" s="685"/>
      <c r="BO10" s="686">
        <v>2.2000000000000002</v>
      </c>
      <c r="BP10" s="686"/>
      <c r="BQ10" s="686"/>
      <c r="BR10" s="686"/>
      <c r="BS10" s="692" t="s">
        <v>224</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8043</v>
      </c>
      <c r="CS10" s="684"/>
      <c r="CT10" s="684"/>
      <c r="CU10" s="684"/>
      <c r="CV10" s="684"/>
      <c r="CW10" s="684"/>
      <c r="CX10" s="684"/>
      <c r="CY10" s="685"/>
      <c r="CZ10" s="686">
        <v>0.2</v>
      </c>
      <c r="DA10" s="686"/>
      <c r="DB10" s="686"/>
      <c r="DC10" s="686"/>
      <c r="DD10" s="692" t="s">
        <v>224</v>
      </c>
      <c r="DE10" s="684"/>
      <c r="DF10" s="684"/>
      <c r="DG10" s="684"/>
      <c r="DH10" s="684"/>
      <c r="DI10" s="684"/>
      <c r="DJ10" s="684"/>
      <c r="DK10" s="684"/>
      <c r="DL10" s="684"/>
      <c r="DM10" s="684"/>
      <c r="DN10" s="684"/>
      <c r="DO10" s="684"/>
      <c r="DP10" s="685"/>
      <c r="DQ10" s="692">
        <v>3955</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60959</v>
      </c>
      <c r="S11" s="684"/>
      <c r="T11" s="684"/>
      <c r="U11" s="684"/>
      <c r="V11" s="684"/>
      <c r="W11" s="684"/>
      <c r="X11" s="684"/>
      <c r="Y11" s="685"/>
      <c r="Z11" s="688">
        <v>1.3</v>
      </c>
      <c r="AA11" s="689"/>
      <c r="AB11" s="689"/>
      <c r="AC11" s="701"/>
      <c r="AD11" s="692">
        <v>60959</v>
      </c>
      <c r="AE11" s="684"/>
      <c r="AF11" s="684"/>
      <c r="AG11" s="684"/>
      <c r="AH11" s="684"/>
      <c r="AI11" s="684"/>
      <c r="AJ11" s="684"/>
      <c r="AK11" s="685"/>
      <c r="AL11" s="688">
        <v>3</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8411</v>
      </c>
      <c r="BH11" s="684"/>
      <c r="BI11" s="684"/>
      <c r="BJ11" s="684"/>
      <c r="BK11" s="684"/>
      <c r="BL11" s="684"/>
      <c r="BM11" s="684"/>
      <c r="BN11" s="685"/>
      <c r="BO11" s="686">
        <v>2.7</v>
      </c>
      <c r="BP11" s="686"/>
      <c r="BQ11" s="686"/>
      <c r="BR11" s="686"/>
      <c r="BS11" s="692" t="s">
        <v>230</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269027</v>
      </c>
      <c r="CS11" s="684"/>
      <c r="CT11" s="684"/>
      <c r="CU11" s="684"/>
      <c r="CV11" s="684"/>
      <c r="CW11" s="684"/>
      <c r="CX11" s="684"/>
      <c r="CY11" s="685"/>
      <c r="CZ11" s="686">
        <v>5.8</v>
      </c>
      <c r="DA11" s="686"/>
      <c r="DB11" s="686"/>
      <c r="DC11" s="686"/>
      <c r="DD11" s="692">
        <v>109628</v>
      </c>
      <c r="DE11" s="684"/>
      <c r="DF11" s="684"/>
      <c r="DG11" s="684"/>
      <c r="DH11" s="684"/>
      <c r="DI11" s="684"/>
      <c r="DJ11" s="684"/>
      <c r="DK11" s="684"/>
      <c r="DL11" s="684"/>
      <c r="DM11" s="684"/>
      <c r="DN11" s="684"/>
      <c r="DO11" s="684"/>
      <c r="DP11" s="685"/>
      <c r="DQ11" s="692">
        <v>97582</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230</v>
      </c>
      <c r="S12" s="684"/>
      <c r="T12" s="684"/>
      <c r="U12" s="684"/>
      <c r="V12" s="684"/>
      <c r="W12" s="684"/>
      <c r="X12" s="684"/>
      <c r="Y12" s="685"/>
      <c r="Z12" s="686" t="s">
        <v>224</v>
      </c>
      <c r="AA12" s="686"/>
      <c r="AB12" s="686"/>
      <c r="AC12" s="686"/>
      <c r="AD12" s="687" t="s">
        <v>230</v>
      </c>
      <c r="AE12" s="687"/>
      <c r="AF12" s="687"/>
      <c r="AG12" s="687"/>
      <c r="AH12" s="687"/>
      <c r="AI12" s="687"/>
      <c r="AJ12" s="687"/>
      <c r="AK12" s="687"/>
      <c r="AL12" s="688" t="s">
        <v>224</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162800</v>
      </c>
      <c r="BH12" s="684"/>
      <c r="BI12" s="684"/>
      <c r="BJ12" s="684"/>
      <c r="BK12" s="684"/>
      <c r="BL12" s="684"/>
      <c r="BM12" s="684"/>
      <c r="BN12" s="685"/>
      <c r="BO12" s="686">
        <v>51.3</v>
      </c>
      <c r="BP12" s="686"/>
      <c r="BQ12" s="686"/>
      <c r="BR12" s="686"/>
      <c r="BS12" s="692" t="s">
        <v>224</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164092</v>
      </c>
      <c r="CS12" s="684"/>
      <c r="CT12" s="684"/>
      <c r="CU12" s="684"/>
      <c r="CV12" s="684"/>
      <c r="CW12" s="684"/>
      <c r="CX12" s="684"/>
      <c r="CY12" s="685"/>
      <c r="CZ12" s="686">
        <v>3.6</v>
      </c>
      <c r="DA12" s="686"/>
      <c r="DB12" s="686"/>
      <c r="DC12" s="686"/>
      <c r="DD12" s="692">
        <v>65111</v>
      </c>
      <c r="DE12" s="684"/>
      <c r="DF12" s="684"/>
      <c r="DG12" s="684"/>
      <c r="DH12" s="684"/>
      <c r="DI12" s="684"/>
      <c r="DJ12" s="684"/>
      <c r="DK12" s="684"/>
      <c r="DL12" s="684"/>
      <c r="DM12" s="684"/>
      <c r="DN12" s="684"/>
      <c r="DO12" s="684"/>
      <c r="DP12" s="685"/>
      <c r="DQ12" s="692">
        <v>74971</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224</v>
      </c>
      <c r="S13" s="684"/>
      <c r="T13" s="684"/>
      <c r="U13" s="684"/>
      <c r="V13" s="684"/>
      <c r="W13" s="684"/>
      <c r="X13" s="684"/>
      <c r="Y13" s="685"/>
      <c r="Z13" s="686" t="s">
        <v>230</v>
      </c>
      <c r="AA13" s="686"/>
      <c r="AB13" s="686"/>
      <c r="AC13" s="686"/>
      <c r="AD13" s="687" t="s">
        <v>224</v>
      </c>
      <c r="AE13" s="687"/>
      <c r="AF13" s="687"/>
      <c r="AG13" s="687"/>
      <c r="AH13" s="687"/>
      <c r="AI13" s="687"/>
      <c r="AJ13" s="687"/>
      <c r="AK13" s="687"/>
      <c r="AL13" s="688" t="s">
        <v>224</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162015</v>
      </c>
      <c r="BH13" s="684"/>
      <c r="BI13" s="684"/>
      <c r="BJ13" s="684"/>
      <c r="BK13" s="684"/>
      <c r="BL13" s="684"/>
      <c r="BM13" s="684"/>
      <c r="BN13" s="685"/>
      <c r="BO13" s="686">
        <v>51.1</v>
      </c>
      <c r="BP13" s="686"/>
      <c r="BQ13" s="686"/>
      <c r="BR13" s="686"/>
      <c r="BS13" s="692" t="s">
        <v>224</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207185</v>
      </c>
      <c r="CS13" s="684"/>
      <c r="CT13" s="684"/>
      <c r="CU13" s="684"/>
      <c r="CV13" s="684"/>
      <c r="CW13" s="684"/>
      <c r="CX13" s="684"/>
      <c r="CY13" s="685"/>
      <c r="CZ13" s="686">
        <v>4.5</v>
      </c>
      <c r="DA13" s="686"/>
      <c r="DB13" s="686"/>
      <c r="DC13" s="686"/>
      <c r="DD13" s="692">
        <v>52301</v>
      </c>
      <c r="DE13" s="684"/>
      <c r="DF13" s="684"/>
      <c r="DG13" s="684"/>
      <c r="DH13" s="684"/>
      <c r="DI13" s="684"/>
      <c r="DJ13" s="684"/>
      <c r="DK13" s="684"/>
      <c r="DL13" s="684"/>
      <c r="DM13" s="684"/>
      <c r="DN13" s="684"/>
      <c r="DO13" s="684"/>
      <c r="DP13" s="685"/>
      <c r="DQ13" s="692">
        <v>115148</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9072</v>
      </c>
      <c r="S14" s="684"/>
      <c r="T14" s="684"/>
      <c r="U14" s="684"/>
      <c r="V14" s="684"/>
      <c r="W14" s="684"/>
      <c r="X14" s="684"/>
      <c r="Y14" s="685"/>
      <c r="Z14" s="686">
        <v>0.2</v>
      </c>
      <c r="AA14" s="686"/>
      <c r="AB14" s="686"/>
      <c r="AC14" s="686"/>
      <c r="AD14" s="687">
        <v>9072</v>
      </c>
      <c r="AE14" s="687"/>
      <c r="AF14" s="687"/>
      <c r="AG14" s="687"/>
      <c r="AH14" s="687"/>
      <c r="AI14" s="687"/>
      <c r="AJ14" s="687"/>
      <c r="AK14" s="687"/>
      <c r="AL14" s="688">
        <v>0.5</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11627</v>
      </c>
      <c r="BH14" s="684"/>
      <c r="BI14" s="684"/>
      <c r="BJ14" s="684"/>
      <c r="BK14" s="684"/>
      <c r="BL14" s="684"/>
      <c r="BM14" s="684"/>
      <c r="BN14" s="685"/>
      <c r="BO14" s="686">
        <v>3.7</v>
      </c>
      <c r="BP14" s="686"/>
      <c r="BQ14" s="686"/>
      <c r="BR14" s="686"/>
      <c r="BS14" s="692" t="s">
        <v>224</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484342</v>
      </c>
      <c r="CS14" s="684"/>
      <c r="CT14" s="684"/>
      <c r="CU14" s="684"/>
      <c r="CV14" s="684"/>
      <c r="CW14" s="684"/>
      <c r="CX14" s="684"/>
      <c r="CY14" s="685"/>
      <c r="CZ14" s="686">
        <v>10.5</v>
      </c>
      <c r="DA14" s="686"/>
      <c r="DB14" s="686"/>
      <c r="DC14" s="686"/>
      <c r="DD14" s="692">
        <v>277725</v>
      </c>
      <c r="DE14" s="684"/>
      <c r="DF14" s="684"/>
      <c r="DG14" s="684"/>
      <c r="DH14" s="684"/>
      <c r="DI14" s="684"/>
      <c r="DJ14" s="684"/>
      <c r="DK14" s="684"/>
      <c r="DL14" s="684"/>
      <c r="DM14" s="684"/>
      <c r="DN14" s="684"/>
      <c r="DO14" s="684"/>
      <c r="DP14" s="685"/>
      <c r="DQ14" s="692">
        <v>186573</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224</v>
      </c>
      <c r="S15" s="684"/>
      <c r="T15" s="684"/>
      <c r="U15" s="684"/>
      <c r="V15" s="684"/>
      <c r="W15" s="684"/>
      <c r="X15" s="684"/>
      <c r="Y15" s="685"/>
      <c r="Z15" s="686" t="s">
        <v>230</v>
      </c>
      <c r="AA15" s="686"/>
      <c r="AB15" s="686"/>
      <c r="AC15" s="686"/>
      <c r="AD15" s="687" t="s">
        <v>257</v>
      </c>
      <c r="AE15" s="687"/>
      <c r="AF15" s="687"/>
      <c r="AG15" s="687"/>
      <c r="AH15" s="687"/>
      <c r="AI15" s="687"/>
      <c r="AJ15" s="687"/>
      <c r="AK15" s="687"/>
      <c r="AL15" s="688" t="s">
        <v>224</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15691</v>
      </c>
      <c r="BH15" s="684"/>
      <c r="BI15" s="684"/>
      <c r="BJ15" s="684"/>
      <c r="BK15" s="684"/>
      <c r="BL15" s="684"/>
      <c r="BM15" s="684"/>
      <c r="BN15" s="685"/>
      <c r="BO15" s="686">
        <v>4.9000000000000004</v>
      </c>
      <c r="BP15" s="686"/>
      <c r="BQ15" s="686"/>
      <c r="BR15" s="686"/>
      <c r="BS15" s="692" t="s">
        <v>224</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210911</v>
      </c>
      <c r="CS15" s="684"/>
      <c r="CT15" s="684"/>
      <c r="CU15" s="684"/>
      <c r="CV15" s="684"/>
      <c r="CW15" s="684"/>
      <c r="CX15" s="684"/>
      <c r="CY15" s="685"/>
      <c r="CZ15" s="686">
        <v>4.5999999999999996</v>
      </c>
      <c r="DA15" s="686"/>
      <c r="DB15" s="686"/>
      <c r="DC15" s="686"/>
      <c r="DD15" s="692">
        <v>28350</v>
      </c>
      <c r="DE15" s="684"/>
      <c r="DF15" s="684"/>
      <c r="DG15" s="684"/>
      <c r="DH15" s="684"/>
      <c r="DI15" s="684"/>
      <c r="DJ15" s="684"/>
      <c r="DK15" s="684"/>
      <c r="DL15" s="684"/>
      <c r="DM15" s="684"/>
      <c r="DN15" s="684"/>
      <c r="DO15" s="684"/>
      <c r="DP15" s="685"/>
      <c r="DQ15" s="692">
        <v>156052</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2797</v>
      </c>
      <c r="S16" s="684"/>
      <c r="T16" s="684"/>
      <c r="U16" s="684"/>
      <c r="V16" s="684"/>
      <c r="W16" s="684"/>
      <c r="X16" s="684"/>
      <c r="Y16" s="685"/>
      <c r="Z16" s="686">
        <v>0.1</v>
      </c>
      <c r="AA16" s="686"/>
      <c r="AB16" s="686"/>
      <c r="AC16" s="686"/>
      <c r="AD16" s="687">
        <v>2797</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230</v>
      </c>
      <c r="BH16" s="684"/>
      <c r="BI16" s="684"/>
      <c r="BJ16" s="684"/>
      <c r="BK16" s="684"/>
      <c r="BL16" s="684"/>
      <c r="BM16" s="684"/>
      <c r="BN16" s="685"/>
      <c r="BO16" s="686" t="s">
        <v>224</v>
      </c>
      <c r="BP16" s="686"/>
      <c r="BQ16" s="686"/>
      <c r="BR16" s="686"/>
      <c r="BS16" s="692" t="s">
        <v>224</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28723</v>
      </c>
      <c r="CS16" s="684"/>
      <c r="CT16" s="684"/>
      <c r="CU16" s="684"/>
      <c r="CV16" s="684"/>
      <c r="CW16" s="684"/>
      <c r="CX16" s="684"/>
      <c r="CY16" s="685"/>
      <c r="CZ16" s="686">
        <v>0.6</v>
      </c>
      <c r="DA16" s="686"/>
      <c r="DB16" s="686"/>
      <c r="DC16" s="686"/>
      <c r="DD16" s="692" t="s">
        <v>224</v>
      </c>
      <c r="DE16" s="684"/>
      <c r="DF16" s="684"/>
      <c r="DG16" s="684"/>
      <c r="DH16" s="684"/>
      <c r="DI16" s="684"/>
      <c r="DJ16" s="684"/>
      <c r="DK16" s="684"/>
      <c r="DL16" s="684"/>
      <c r="DM16" s="684"/>
      <c r="DN16" s="684"/>
      <c r="DO16" s="684"/>
      <c r="DP16" s="685"/>
      <c r="DQ16" s="692">
        <v>513</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5435</v>
      </c>
      <c r="S17" s="684"/>
      <c r="T17" s="684"/>
      <c r="U17" s="684"/>
      <c r="V17" s="684"/>
      <c r="W17" s="684"/>
      <c r="X17" s="684"/>
      <c r="Y17" s="685"/>
      <c r="Z17" s="686">
        <v>0.1</v>
      </c>
      <c r="AA17" s="686"/>
      <c r="AB17" s="686"/>
      <c r="AC17" s="686"/>
      <c r="AD17" s="687">
        <v>5435</v>
      </c>
      <c r="AE17" s="687"/>
      <c r="AF17" s="687"/>
      <c r="AG17" s="687"/>
      <c r="AH17" s="687"/>
      <c r="AI17" s="687"/>
      <c r="AJ17" s="687"/>
      <c r="AK17" s="687"/>
      <c r="AL17" s="688">
        <v>0.3</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224</v>
      </c>
      <c r="BH17" s="684"/>
      <c r="BI17" s="684"/>
      <c r="BJ17" s="684"/>
      <c r="BK17" s="684"/>
      <c r="BL17" s="684"/>
      <c r="BM17" s="684"/>
      <c r="BN17" s="685"/>
      <c r="BO17" s="686" t="s">
        <v>224</v>
      </c>
      <c r="BP17" s="686"/>
      <c r="BQ17" s="686"/>
      <c r="BR17" s="686"/>
      <c r="BS17" s="692" t="s">
        <v>257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388804</v>
      </c>
      <c r="CS17" s="684"/>
      <c r="CT17" s="684"/>
      <c r="CU17" s="684"/>
      <c r="CV17" s="684"/>
      <c r="CW17" s="684"/>
      <c r="CX17" s="684"/>
      <c r="CY17" s="685"/>
      <c r="CZ17" s="686">
        <v>8.4</v>
      </c>
      <c r="DA17" s="686"/>
      <c r="DB17" s="686"/>
      <c r="DC17" s="686"/>
      <c r="DD17" s="692" t="s">
        <v>224</v>
      </c>
      <c r="DE17" s="684"/>
      <c r="DF17" s="684"/>
      <c r="DG17" s="684"/>
      <c r="DH17" s="684"/>
      <c r="DI17" s="684"/>
      <c r="DJ17" s="684"/>
      <c r="DK17" s="684"/>
      <c r="DL17" s="684"/>
      <c r="DM17" s="684"/>
      <c r="DN17" s="684"/>
      <c r="DO17" s="684"/>
      <c r="DP17" s="685"/>
      <c r="DQ17" s="692">
        <v>387504</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342</v>
      </c>
      <c r="S18" s="684"/>
      <c r="T18" s="684"/>
      <c r="U18" s="684"/>
      <c r="V18" s="684"/>
      <c r="W18" s="684"/>
      <c r="X18" s="684"/>
      <c r="Y18" s="685"/>
      <c r="Z18" s="686">
        <v>0</v>
      </c>
      <c r="AA18" s="686"/>
      <c r="AB18" s="686"/>
      <c r="AC18" s="686"/>
      <c r="AD18" s="687">
        <v>342</v>
      </c>
      <c r="AE18" s="687"/>
      <c r="AF18" s="687"/>
      <c r="AG18" s="687"/>
      <c r="AH18" s="687"/>
      <c r="AI18" s="687"/>
      <c r="AJ18" s="687"/>
      <c r="AK18" s="687"/>
      <c r="AL18" s="688">
        <v>0</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230</v>
      </c>
      <c r="BH18" s="684"/>
      <c r="BI18" s="684"/>
      <c r="BJ18" s="684"/>
      <c r="BK18" s="684"/>
      <c r="BL18" s="684"/>
      <c r="BM18" s="684"/>
      <c r="BN18" s="685"/>
      <c r="BO18" s="686" t="s">
        <v>224</v>
      </c>
      <c r="BP18" s="686"/>
      <c r="BQ18" s="686"/>
      <c r="BR18" s="686"/>
      <c r="BS18" s="692" t="s">
        <v>230</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224</v>
      </c>
      <c r="CS18" s="684"/>
      <c r="CT18" s="684"/>
      <c r="CU18" s="684"/>
      <c r="CV18" s="684"/>
      <c r="CW18" s="684"/>
      <c r="CX18" s="684"/>
      <c r="CY18" s="685"/>
      <c r="CZ18" s="686" t="s">
        <v>230</v>
      </c>
      <c r="DA18" s="686"/>
      <c r="DB18" s="686"/>
      <c r="DC18" s="686"/>
      <c r="DD18" s="692" t="s">
        <v>224</v>
      </c>
      <c r="DE18" s="684"/>
      <c r="DF18" s="684"/>
      <c r="DG18" s="684"/>
      <c r="DH18" s="684"/>
      <c r="DI18" s="684"/>
      <c r="DJ18" s="684"/>
      <c r="DK18" s="684"/>
      <c r="DL18" s="684"/>
      <c r="DM18" s="684"/>
      <c r="DN18" s="684"/>
      <c r="DO18" s="684"/>
      <c r="DP18" s="685"/>
      <c r="DQ18" s="692" t="s">
        <v>224</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1449</v>
      </c>
      <c r="S19" s="684"/>
      <c r="T19" s="684"/>
      <c r="U19" s="684"/>
      <c r="V19" s="684"/>
      <c r="W19" s="684"/>
      <c r="X19" s="684"/>
      <c r="Y19" s="685"/>
      <c r="Z19" s="686">
        <v>0</v>
      </c>
      <c r="AA19" s="686"/>
      <c r="AB19" s="686"/>
      <c r="AC19" s="686"/>
      <c r="AD19" s="687">
        <v>1449</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230</v>
      </c>
      <c r="BH19" s="684"/>
      <c r="BI19" s="684"/>
      <c r="BJ19" s="684"/>
      <c r="BK19" s="684"/>
      <c r="BL19" s="684"/>
      <c r="BM19" s="684"/>
      <c r="BN19" s="685"/>
      <c r="BO19" s="686" t="s">
        <v>230</v>
      </c>
      <c r="BP19" s="686"/>
      <c r="BQ19" s="686"/>
      <c r="BR19" s="686"/>
      <c r="BS19" s="692" t="s">
        <v>230</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224</v>
      </c>
      <c r="DA19" s="686"/>
      <c r="DB19" s="686"/>
      <c r="DC19" s="686"/>
      <c r="DD19" s="692" t="s">
        <v>230</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89</v>
      </c>
      <c r="S20" s="684"/>
      <c r="T20" s="684"/>
      <c r="U20" s="684"/>
      <c r="V20" s="684"/>
      <c r="W20" s="684"/>
      <c r="X20" s="684"/>
      <c r="Y20" s="685"/>
      <c r="Z20" s="686">
        <v>0</v>
      </c>
      <c r="AA20" s="686"/>
      <c r="AB20" s="686"/>
      <c r="AC20" s="686"/>
      <c r="AD20" s="687">
        <v>89</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224</v>
      </c>
      <c r="BH20" s="684"/>
      <c r="BI20" s="684"/>
      <c r="BJ20" s="684"/>
      <c r="BK20" s="684"/>
      <c r="BL20" s="684"/>
      <c r="BM20" s="684"/>
      <c r="BN20" s="685"/>
      <c r="BO20" s="686" t="s">
        <v>224</v>
      </c>
      <c r="BP20" s="686"/>
      <c r="BQ20" s="686"/>
      <c r="BR20" s="686"/>
      <c r="BS20" s="692" t="s">
        <v>137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4608196</v>
      </c>
      <c r="CS20" s="684"/>
      <c r="CT20" s="684"/>
      <c r="CU20" s="684"/>
      <c r="CV20" s="684"/>
      <c r="CW20" s="684"/>
      <c r="CX20" s="684"/>
      <c r="CY20" s="685"/>
      <c r="CZ20" s="686">
        <v>100</v>
      </c>
      <c r="DA20" s="686"/>
      <c r="DB20" s="686"/>
      <c r="DC20" s="686"/>
      <c r="DD20" s="692">
        <v>591695</v>
      </c>
      <c r="DE20" s="684"/>
      <c r="DF20" s="684"/>
      <c r="DG20" s="684"/>
      <c r="DH20" s="684"/>
      <c r="DI20" s="684"/>
      <c r="DJ20" s="684"/>
      <c r="DK20" s="684"/>
      <c r="DL20" s="684"/>
      <c r="DM20" s="684"/>
      <c r="DN20" s="684"/>
      <c r="DO20" s="684"/>
      <c r="DP20" s="685"/>
      <c r="DQ20" s="692">
        <v>3548428</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3555</v>
      </c>
      <c r="S21" s="684"/>
      <c r="T21" s="684"/>
      <c r="U21" s="684"/>
      <c r="V21" s="684"/>
      <c r="W21" s="684"/>
      <c r="X21" s="684"/>
      <c r="Y21" s="685"/>
      <c r="Z21" s="686">
        <v>0.1</v>
      </c>
      <c r="AA21" s="686"/>
      <c r="AB21" s="686"/>
      <c r="AC21" s="686"/>
      <c r="AD21" s="687">
        <v>3555</v>
      </c>
      <c r="AE21" s="687"/>
      <c r="AF21" s="687"/>
      <c r="AG21" s="687"/>
      <c r="AH21" s="687"/>
      <c r="AI21" s="687"/>
      <c r="AJ21" s="687"/>
      <c r="AK21" s="687"/>
      <c r="AL21" s="688">
        <v>0.2</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230</v>
      </c>
      <c r="BH21" s="684"/>
      <c r="BI21" s="684"/>
      <c r="BJ21" s="684"/>
      <c r="BK21" s="684"/>
      <c r="BL21" s="684"/>
      <c r="BM21" s="684"/>
      <c r="BN21" s="685"/>
      <c r="BO21" s="686" t="s">
        <v>230</v>
      </c>
      <c r="BP21" s="686"/>
      <c r="BQ21" s="686"/>
      <c r="BR21" s="686"/>
      <c r="BS21" s="692" t="s">
        <v>224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1720056</v>
      </c>
      <c r="S22" s="684"/>
      <c r="T22" s="684"/>
      <c r="U22" s="684"/>
      <c r="V22" s="684"/>
      <c r="W22" s="684"/>
      <c r="X22" s="684"/>
      <c r="Y22" s="685"/>
      <c r="Z22" s="686">
        <v>35.9</v>
      </c>
      <c r="AA22" s="686"/>
      <c r="AB22" s="686"/>
      <c r="AC22" s="686"/>
      <c r="AD22" s="687">
        <v>1544080</v>
      </c>
      <c r="AE22" s="687"/>
      <c r="AF22" s="687"/>
      <c r="AG22" s="687"/>
      <c r="AH22" s="687"/>
      <c r="AI22" s="687"/>
      <c r="AJ22" s="687"/>
      <c r="AK22" s="687"/>
      <c r="AL22" s="688">
        <v>77.2</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230</v>
      </c>
      <c r="BP22" s="686"/>
      <c r="BQ22" s="686"/>
      <c r="BR22" s="686"/>
      <c r="BS22" s="692" t="s">
        <v>224</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1544080</v>
      </c>
      <c r="S23" s="684"/>
      <c r="T23" s="684"/>
      <c r="U23" s="684"/>
      <c r="V23" s="684"/>
      <c r="W23" s="684"/>
      <c r="X23" s="684"/>
      <c r="Y23" s="685"/>
      <c r="Z23" s="686">
        <v>32.299999999999997</v>
      </c>
      <c r="AA23" s="686"/>
      <c r="AB23" s="686"/>
      <c r="AC23" s="686"/>
      <c r="AD23" s="687">
        <v>1544080</v>
      </c>
      <c r="AE23" s="687"/>
      <c r="AF23" s="687"/>
      <c r="AG23" s="687"/>
      <c r="AH23" s="687"/>
      <c r="AI23" s="687"/>
      <c r="AJ23" s="687"/>
      <c r="AK23" s="687"/>
      <c r="AL23" s="688">
        <v>77.2</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230</v>
      </c>
      <c r="BH23" s="684"/>
      <c r="BI23" s="684"/>
      <c r="BJ23" s="684"/>
      <c r="BK23" s="684"/>
      <c r="BL23" s="684"/>
      <c r="BM23" s="684"/>
      <c r="BN23" s="685"/>
      <c r="BO23" s="686" t="s">
        <v>224</v>
      </c>
      <c r="BP23" s="686"/>
      <c r="BQ23" s="686"/>
      <c r="BR23" s="686"/>
      <c r="BS23" s="692" t="s">
        <v>230</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175976</v>
      </c>
      <c r="S24" s="684"/>
      <c r="T24" s="684"/>
      <c r="U24" s="684"/>
      <c r="V24" s="684"/>
      <c r="W24" s="684"/>
      <c r="X24" s="684"/>
      <c r="Y24" s="685"/>
      <c r="Z24" s="686">
        <v>3.7</v>
      </c>
      <c r="AA24" s="686"/>
      <c r="AB24" s="686"/>
      <c r="AC24" s="686"/>
      <c r="AD24" s="687" t="s">
        <v>230</v>
      </c>
      <c r="AE24" s="687"/>
      <c r="AF24" s="687"/>
      <c r="AG24" s="687"/>
      <c r="AH24" s="687"/>
      <c r="AI24" s="687"/>
      <c r="AJ24" s="687"/>
      <c r="AK24" s="687"/>
      <c r="AL24" s="688" t="s">
        <v>224</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224</v>
      </c>
      <c r="BH24" s="684"/>
      <c r="BI24" s="684"/>
      <c r="BJ24" s="684"/>
      <c r="BK24" s="684"/>
      <c r="BL24" s="684"/>
      <c r="BM24" s="684"/>
      <c r="BN24" s="685"/>
      <c r="BO24" s="686" t="s">
        <v>224</v>
      </c>
      <c r="BP24" s="686"/>
      <c r="BQ24" s="686"/>
      <c r="BR24" s="686"/>
      <c r="BS24" s="692" t="s">
        <v>224</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1110474</v>
      </c>
      <c r="CS24" s="673"/>
      <c r="CT24" s="673"/>
      <c r="CU24" s="673"/>
      <c r="CV24" s="673"/>
      <c r="CW24" s="673"/>
      <c r="CX24" s="673"/>
      <c r="CY24" s="674"/>
      <c r="CZ24" s="677">
        <v>24.1</v>
      </c>
      <c r="DA24" s="678"/>
      <c r="DB24" s="678"/>
      <c r="DC24" s="697"/>
      <c r="DD24" s="717">
        <v>956446</v>
      </c>
      <c r="DE24" s="673"/>
      <c r="DF24" s="673"/>
      <c r="DG24" s="673"/>
      <c r="DH24" s="673"/>
      <c r="DI24" s="673"/>
      <c r="DJ24" s="673"/>
      <c r="DK24" s="674"/>
      <c r="DL24" s="717">
        <v>937344</v>
      </c>
      <c r="DM24" s="673"/>
      <c r="DN24" s="673"/>
      <c r="DO24" s="673"/>
      <c r="DP24" s="673"/>
      <c r="DQ24" s="673"/>
      <c r="DR24" s="673"/>
      <c r="DS24" s="673"/>
      <c r="DT24" s="673"/>
      <c r="DU24" s="673"/>
      <c r="DV24" s="674"/>
      <c r="DW24" s="677">
        <v>45.5</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224</v>
      </c>
      <c r="S25" s="684"/>
      <c r="T25" s="684"/>
      <c r="U25" s="684"/>
      <c r="V25" s="684"/>
      <c r="W25" s="684"/>
      <c r="X25" s="684"/>
      <c r="Y25" s="685"/>
      <c r="Z25" s="686" t="s">
        <v>230</v>
      </c>
      <c r="AA25" s="686"/>
      <c r="AB25" s="686"/>
      <c r="AC25" s="686"/>
      <c r="AD25" s="687" t="s">
        <v>224</v>
      </c>
      <c r="AE25" s="687"/>
      <c r="AF25" s="687"/>
      <c r="AG25" s="687"/>
      <c r="AH25" s="687"/>
      <c r="AI25" s="687"/>
      <c r="AJ25" s="687"/>
      <c r="AK25" s="687"/>
      <c r="AL25" s="688" t="s">
        <v>224</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224</v>
      </c>
      <c r="BP25" s="686"/>
      <c r="BQ25" s="686"/>
      <c r="BR25" s="686"/>
      <c r="BS25" s="692" t="s">
        <v>224</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566317</v>
      </c>
      <c r="CS25" s="720"/>
      <c r="CT25" s="720"/>
      <c r="CU25" s="720"/>
      <c r="CV25" s="720"/>
      <c r="CW25" s="720"/>
      <c r="CX25" s="720"/>
      <c r="CY25" s="721"/>
      <c r="CZ25" s="688">
        <v>12.3</v>
      </c>
      <c r="DA25" s="718"/>
      <c r="DB25" s="718"/>
      <c r="DC25" s="722"/>
      <c r="DD25" s="692">
        <v>523827</v>
      </c>
      <c r="DE25" s="720"/>
      <c r="DF25" s="720"/>
      <c r="DG25" s="720"/>
      <c r="DH25" s="720"/>
      <c r="DI25" s="720"/>
      <c r="DJ25" s="720"/>
      <c r="DK25" s="721"/>
      <c r="DL25" s="692">
        <v>504949</v>
      </c>
      <c r="DM25" s="720"/>
      <c r="DN25" s="720"/>
      <c r="DO25" s="720"/>
      <c r="DP25" s="720"/>
      <c r="DQ25" s="720"/>
      <c r="DR25" s="720"/>
      <c r="DS25" s="720"/>
      <c r="DT25" s="720"/>
      <c r="DU25" s="720"/>
      <c r="DV25" s="721"/>
      <c r="DW25" s="688">
        <v>24.5</v>
      </c>
      <c r="DX25" s="718"/>
      <c r="DY25" s="718"/>
      <c r="DZ25" s="718"/>
      <c r="EA25" s="718"/>
      <c r="EB25" s="718"/>
      <c r="EC25" s="719"/>
    </row>
    <row r="26" spans="2:133" ht="11.25" customHeight="1" x14ac:dyDescent="0.15">
      <c r="B26" s="680" t="s">
        <v>293</v>
      </c>
      <c r="C26" s="681"/>
      <c r="D26" s="681"/>
      <c r="E26" s="681"/>
      <c r="F26" s="681"/>
      <c r="G26" s="681"/>
      <c r="H26" s="681"/>
      <c r="I26" s="681"/>
      <c r="J26" s="681"/>
      <c r="K26" s="681"/>
      <c r="L26" s="681"/>
      <c r="M26" s="681"/>
      <c r="N26" s="681"/>
      <c r="O26" s="681"/>
      <c r="P26" s="681"/>
      <c r="Q26" s="682"/>
      <c r="R26" s="683">
        <v>2166998</v>
      </c>
      <c r="S26" s="684"/>
      <c r="T26" s="684"/>
      <c r="U26" s="684"/>
      <c r="V26" s="684"/>
      <c r="W26" s="684"/>
      <c r="X26" s="684"/>
      <c r="Y26" s="685"/>
      <c r="Z26" s="686">
        <v>45.3</v>
      </c>
      <c r="AA26" s="686"/>
      <c r="AB26" s="686"/>
      <c r="AC26" s="686"/>
      <c r="AD26" s="687">
        <v>1991022</v>
      </c>
      <c r="AE26" s="687"/>
      <c r="AF26" s="687"/>
      <c r="AG26" s="687"/>
      <c r="AH26" s="687"/>
      <c r="AI26" s="687"/>
      <c r="AJ26" s="687"/>
      <c r="AK26" s="687"/>
      <c r="AL26" s="688">
        <v>99.5</v>
      </c>
      <c r="AM26" s="689"/>
      <c r="AN26" s="689"/>
      <c r="AO26" s="690"/>
      <c r="AP26" s="702" t="s">
        <v>294</v>
      </c>
      <c r="AQ26" s="729"/>
      <c r="AR26" s="729"/>
      <c r="AS26" s="729"/>
      <c r="AT26" s="729"/>
      <c r="AU26" s="729"/>
      <c r="AV26" s="729"/>
      <c r="AW26" s="729"/>
      <c r="AX26" s="729"/>
      <c r="AY26" s="729"/>
      <c r="AZ26" s="729"/>
      <c r="BA26" s="729"/>
      <c r="BB26" s="729"/>
      <c r="BC26" s="729"/>
      <c r="BD26" s="729"/>
      <c r="BE26" s="729"/>
      <c r="BF26" s="704"/>
      <c r="BG26" s="683" t="s">
        <v>224</v>
      </c>
      <c r="BH26" s="684"/>
      <c r="BI26" s="684"/>
      <c r="BJ26" s="684"/>
      <c r="BK26" s="684"/>
      <c r="BL26" s="684"/>
      <c r="BM26" s="684"/>
      <c r="BN26" s="685"/>
      <c r="BO26" s="686" t="s">
        <v>230</v>
      </c>
      <c r="BP26" s="686"/>
      <c r="BQ26" s="686"/>
      <c r="BR26" s="686"/>
      <c r="BS26" s="692" t="s">
        <v>137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357487</v>
      </c>
      <c r="CS26" s="684"/>
      <c r="CT26" s="684"/>
      <c r="CU26" s="684"/>
      <c r="CV26" s="684"/>
      <c r="CW26" s="684"/>
      <c r="CX26" s="684"/>
      <c r="CY26" s="685"/>
      <c r="CZ26" s="688">
        <v>7.8</v>
      </c>
      <c r="DA26" s="718"/>
      <c r="DB26" s="718"/>
      <c r="DC26" s="722"/>
      <c r="DD26" s="692">
        <v>322817</v>
      </c>
      <c r="DE26" s="684"/>
      <c r="DF26" s="684"/>
      <c r="DG26" s="684"/>
      <c r="DH26" s="684"/>
      <c r="DI26" s="684"/>
      <c r="DJ26" s="684"/>
      <c r="DK26" s="685"/>
      <c r="DL26" s="692" t="s">
        <v>224</v>
      </c>
      <c r="DM26" s="684"/>
      <c r="DN26" s="684"/>
      <c r="DO26" s="684"/>
      <c r="DP26" s="684"/>
      <c r="DQ26" s="684"/>
      <c r="DR26" s="684"/>
      <c r="DS26" s="684"/>
      <c r="DT26" s="684"/>
      <c r="DU26" s="684"/>
      <c r="DV26" s="685"/>
      <c r="DW26" s="688" t="s">
        <v>230</v>
      </c>
      <c r="DX26" s="718"/>
      <c r="DY26" s="718"/>
      <c r="DZ26" s="718"/>
      <c r="EA26" s="718"/>
      <c r="EB26" s="718"/>
      <c r="EC26" s="719"/>
    </row>
    <row r="27" spans="2:133" ht="11.25" customHeight="1" x14ac:dyDescent="0.15">
      <c r="B27" s="680" t="s">
        <v>296</v>
      </c>
      <c r="C27" s="681"/>
      <c r="D27" s="681"/>
      <c r="E27" s="681"/>
      <c r="F27" s="681"/>
      <c r="G27" s="681"/>
      <c r="H27" s="681"/>
      <c r="I27" s="681"/>
      <c r="J27" s="681"/>
      <c r="K27" s="681"/>
      <c r="L27" s="681"/>
      <c r="M27" s="681"/>
      <c r="N27" s="681"/>
      <c r="O27" s="681"/>
      <c r="P27" s="681"/>
      <c r="Q27" s="682"/>
      <c r="R27" s="683">
        <v>492</v>
      </c>
      <c r="S27" s="684"/>
      <c r="T27" s="684"/>
      <c r="U27" s="684"/>
      <c r="V27" s="684"/>
      <c r="W27" s="684"/>
      <c r="X27" s="684"/>
      <c r="Y27" s="685"/>
      <c r="Z27" s="686">
        <v>0</v>
      </c>
      <c r="AA27" s="686"/>
      <c r="AB27" s="686"/>
      <c r="AC27" s="686"/>
      <c r="AD27" s="687">
        <v>492</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317365</v>
      </c>
      <c r="BH27" s="684"/>
      <c r="BI27" s="684"/>
      <c r="BJ27" s="684"/>
      <c r="BK27" s="684"/>
      <c r="BL27" s="684"/>
      <c r="BM27" s="684"/>
      <c r="BN27" s="685"/>
      <c r="BO27" s="686">
        <v>100</v>
      </c>
      <c r="BP27" s="686"/>
      <c r="BQ27" s="686"/>
      <c r="BR27" s="686"/>
      <c r="BS27" s="692" t="s">
        <v>224</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155353</v>
      </c>
      <c r="CS27" s="720"/>
      <c r="CT27" s="720"/>
      <c r="CU27" s="720"/>
      <c r="CV27" s="720"/>
      <c r="CW27" s="720"/>
      <c r="CX27" s="720"/>
      <c r="CY27" s="721"/>
      <c r="CZ27" s="688">
        <v>3.4</v>
      </c>
      <c r="DA27" s="718"/>
      <c r="DB27" s="718"/>
      <c r="DC27" s="722"/>
      <c r="DD27" s="692">
        <v>45115</v>
      </c>
      <c r="DE27" s="720"/>
      <c r="DF27" s="720"/>
      <c r="DG27" s="720"/>
      <c r="DH27" s="720"/>
      <c r="DI27" s="720"/>
      <c r="DJ27" s="720"/>
      <c r="DK27" s="721"/>
      <c r="DL27" s="692">
        <v>44891</v>
      </c>
      <c r="DM27" s="720"/>
      <c r="DN27" s="720"/>
      <c r="DO27" s="720"/>
      <c r="DP27" s="720"/>
      <c r="DQ27" s="720"/>
      <c r="DR27" s="720"/>
      <c r="DS27" s="720"/>
      <c r="DT27" s="720"/>
      <c r="DU27" s="720"/>
      <c r="DV27" s="721"/>
      <c r="DW27" s="688">
        <v>2.2000000000000002</v>
      </c>
      <c r="DX27" s="718"/>
      <c r="DY27" s="718"/>
      <c r="DZ27" s="718"/>
      <c r="EA27" s="718"/>
      <c r="EB27" s="718"/>
      <c r="EC27" s="719"/>
    </row>
    <row r="28" spans="2:133" ht="11.25" customHeight="1" x14ac:dyDescent="0.15">
      <c r="B28" s="680" t="s">
        <v>299</v>
      </c>
      <c r="C28" s="681"/>
      <c r="D28" s="681"/>
      <c r="E28" s="681"/>
      <c r="F28" s="681"/>
      <c r="G28" s="681"/>
      <c r="H28" s="681"/>
      <c r="I28" s="681"/>
      <c r="J28" s="681"/>
      <c r="K28" s="681"/>
      <c r="L28" s="681"/>
      <c r="M28" s="681"/>
      <c r="N28" s="681"/>
      <c r="O28" s="681"/>
      <c r="P28" s="681"/>
      <c r="Q28" s="682"/>
      <c r="R28" s="683">
        <v>21246</v>
      </c>
      <c r="S28" s="684"/>
      <c r="T28" s="684"/>
      <c r="U28" s="684"/>
      <c r="V28" s="684"/>
      <c r="W28" s="684"/>
      <c r="X28" s="684"/>
      <c r="Y28" s="685"/>
      <c r="Z28" s="686">
        <v>0.4</v>
      </c>
      <c r="AA28" s="686"/>
      <c r="AB28" s="686"/>
      <c r="AC28" s="686"/>
      <c r="AD28" s="687" t="s">
        <v>224</v>
      </c>
      <c r="AE28" s="687"/>
      <c r="AF28" s="687"/>
      <c r="AG28" s="687"/>
      <c r="AH28" s="687"/>
      <c r="AI28" s="687"/>
      <c r="AJ28" s="687"/>
      <c r="AK28" s="687"/>
      <c r="AL28" s="688" t="s">
        <v>224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388804</v>
      </c>
      <c r="CS28" s="684"/>
      <c r="CT28" s="684"/>
      <c r="CU28" s="684"/>
      <c r="CV28" s="684"/>
      <c r="CW28" s="684"/>
      <c r="CX28" s="684"/>
      <c r="CY28" s="685"/>
      <c r="CZ28" s="688">
        <v>8.4</v>
      </c>
      <c r="DA28" s="718"/>
      <c r="DB28" s="718"/>
      <c r="DC28" s="722"/>
      <c r="DD28" s="692">
        <v>387504</v>
      </c>
      <c r="DE28" s="684"/>
      <c r="DF28" s="684"/>
      <c r="DG28" s="684"/>
      <c r="DH28" s="684"/>
      <c r="DI28" s="684"/>
      <c r="DJ28" s="684"/>
      <c r="DK28" s="685"/>
      <c r="DL28" s="692">
        <v>387504</v>
      </c>
      <c r="DM28" s="684"/>
      <c r="DN28" s="684"/>
      <c r="DO28" s="684"/>
      <c r="DP28" s="684"/>
      <c r="DQ28" s="684"/>
      <c r="DR28" s="684"/>
      <c r="DS28" s="684"/>
      <c r="DT28" s="684"/>
      <c r="DU28" s="684"/>
      <c r="DV28" s="685"/>
      <c r="DW28" s="688">
        <v>18.8</v>
      </c>
      <c r="DX28" s="718"/>
      <c r="DY28" s="718"/>
      <c r="DZ28" s="718"/>
      <c r="EA28" s="718"/>
      <c r="EB28" s="718"/>
      <c r="EC28" s="719"/>
    </row>
    <row r="29" spans="2:133" ht="11.25" customHeight="1" x14ac:dyDescent="0.15">
      <c r="B29" s="680" t="s">
        <v>301</v>
      </c>
      <c r="C29" s="681"/>
      <c r="D29" s="681"/>
      <c r="E29" s="681"/>
      <c r="F29" s="681"/>
      <c r="G29" s="681"/>
      <c r="H29" s="681"/>
      <c r="I29" s="681"/>
      <c r="J29" s="681"/>
      <c r="K29" s="681"/>
      <c r="L29" s="681"/>
      <c r="M29" s="681"/>
      <c r="N29" s="681"/>
      <c r="O29" s="681"/>
      <c r="P29" s="681"/>
      <c r="Q29" s="682"/>
      <c r="R29" s="683">
        <v>83581</v>
      </c>
      <c r="S29" s="684"/>
      <c r="T29" s="684"/>
      <c r="U29" s="684"/>
      <c r="V29" s="684"/>
      <c r="W29" s="684"/>
      <c r="X29" s="684"/>
      <c r="Y29" s="685"/>
      <c r="Z29" s="686">
        <v>1.7</v>
      </c>
      <c r="AA29" s="686"/>
      <c r="AB29" s="686"/>
      <c r="AC29" s="686"/>
      <c r="AD29" s="687" t="s">
        <v>230</v>
      </c>
      <c r="AE29" s="687"/>
      <c r="AF29" s="687"/>
      <c r="AG29" s="687"/>
      <c r="AH29" s="687"/>
      <c r="AI29" s="687"/>
      <c r="AJ29" s="687"/>
      <c r="AK29" s="687"/>
      <c r="AL29" s="688" t="s">
        <v>230</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70</v>
      </c>
      <c r="CG29" s="699"/>
      <c r="CH29" s="699"/>
      <c r="CI29" s="699"/>
      <c r="CJ29" s="699"/>
      <c r="CK29" s="699"/>
      <c r="CL29" s="699"/>
      <c r="CM29" s="699"/>
      <c r="CN29" s="699"/>
      <c r="CO29" s="699"/>
      <c r="CP29" s="699"/>
      <c r="CQ29" s="700"/>
      <c r="CR29" s="683">
        <v>388804</v>
      </c>
      <c r="CS29" s="720"/>
      <c r="CT29" s="720"/>
      <c r="CU29" s="720"/>
      <c r="CV29" s="720"/>
      <c r="CW29" s="720"/>
      <c r="CX29" s="720"/>
      <c r="CY29" s="721"/>
      <c r="CZ29" s="688">
        <v>8.4</v>
      </c>
      <c r="DA29" s="718"/>
      <c r="DB29" s="718"/>
      <c r="DC29" s="722"/>
      <c r="DD29" s="692">
        <v>387504</v>
      </c>
      <c r="DE29" s="720"/>
      <c r="DF29" s="720"/>
      <c r="DG29" s="720"/>
      <c r="DH29" s="720"/>
      <c r="DI29" s="720"/>
      <c r="DJ29" s="720"/>
      <c r="DK29" s="721"/>
      <c r="DL29" s="692">
        <v>387504</v>
      </c>
      <c r="DM29" s="720"/>
      <c r="DN29" s="720"/>
      <c r="DO29" s="720"/>
      <c r="DP29" s="720"/>
      <c r="DQ29" s="720"/>
      <c r="DR29" s="720"/>
      <c r="DS29" s="720"/>
      <c r="DT29" s="720"/>
      <c r="DU29" s="720"/>
      <c r="DV29" s="721"/>
      <c r="DW29" s="688">
        <v>18.8</v>
      </c>
      <c r="DX29" s="718"/>
      <c r="DY29" s="718"/>
      <c r="DZ29" s="718"/>
      <c r="EA29" s="718"/>
      <c r="EB29" s="718"/>
      <c r="EC29" s="719"/>
    </row>
    <row r="30" spans="2:133" ht="11.25" customHeight="1" x14ac:dyDescent="0.15">
      <c r="B30" s="680" t="s">
        <v>303</v>
      </c>
      <c r="C30" s="681"/>
      <c r="D30" s="681"/>
      <c r="E30" s="681"/>
      <c r="F30" s="681"/>
      <c r="G30" s="681"/>
      <c r="H30" s="681"/>
      <c r="I30" s="681"/>
      <c r="J30" s="681"/>
      <c r="K30" s="681"/>
      <c r="L30" s="681"/>
      <c r="M30" s="681"/>
      <c r="N30" s="681"/>
      <c r="O30" s="681"/>
      <c r="P30" s="681"/>
      <c r="Q30" s="682"/>
      <c r="R30" s="683">
        <v>3181</v>
      </c>
      <c r="S30" s="684"/>
      <c r="T30" s="684"/>
      <c r="U30" s="684"/>
      <c r="V30" s="684"/>
      <c r="W30" s="684"/>
      <c r="X30" s="684"/>
      <c r="Y30" s="685"/>
      <c r="Z30" s="686">
        <v>0.1</v>
      </c>
      <c r="AA30" s="686"/>
      <c r="AB30" s="686"/>
      <c r="AC30" s="686"/>
      <c r="AD30" s="687">
        <v>11</v>
      </c>
      <c r="AE30" s="687"/>
      <c r="AF30" s="687"/>
      <c r="AG30" s="687"/>
      <c r="AH30" s="687"/>
      <c r="AI30" s="687"/>
      <c r="AJ30" s="687"/>
      <c r="AK30" s="687"/>
      <c r="AL30" s="688">
        <v>0</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304</v>
      </c>
      <c r="BH30" s="730"/>
      <c r="BI30" s="730"/>
      <c r="BJ30" s="730"/>
      <c r="BK30" s="730"/>
      <c r="BL30" s="730"/>
      <c r="BM30" s="730"/>
      <c r="BN30" s="730"/>
      <c r="BO30" s="730"/>
      <c r="BP30" s="730"/>
      <c r="BQ30" s="731"/>
      <c r="BR30" s="662" t="s">
        <v>305</v>
      </c>
      <c r="BS30" s="730"/>
      <c r="BT30" s="730"/>
      <c r="BU30" s="730"/>
      <c r="BV30" s="730"/>
      <c r="BW30" s="730"/>
      <c r="BX30" s="730"/>
      <c r="BY30" s="730"/>
      <c r="BZ30" s="730"/>
      <c r="CA30" s="730"/>
      <c r="CB30" s="731"/>
      <c r="CD30" s="725"/>
      <c r="CE30" s="726"/>
      <c r="CF30" s="698" t="s">
        <v>306</v>
      </c>
      <c r="CG30" s="699"/>
      <c r="CH30" s="699"/>
      <c r="CI30" s="699"/>
      <c r="CJ30" s="699"/>
      <c r="CK30" s="699"/>
      <c r="CL30" s="699"/>
      <c r="CM30" s="699"/>
      <c r="CN30" s="699"/>
      <c r="CO30" s="699"/>
      <c r="CP30" s="699"/>
      <c r="CQ30" s="700"/>
      <c r="CR30" s="683">
        <v>371980</v>
      </c>
      <c r="CS30" s="684"/>
      <c r="CT30" s="684"/>
      <c r="CU30" s="684"/>
      <c r="CV30" s="684"/>
      <c r="CW30" s="684"/>
      <c r="CX30" s="684"/>
      <c r="CY30" s="685"/>
      <c r="CZ30" s="688">
        <v>8.1</v>
      </c>
      <c r="DA30" s="718"/>
      <c r="DB30" s="718"/>
      <c r="DC30" s="722"/>
      <c r="DD30" s="692">
        <v>370680</v>
      </c>
      <c r="DE30" s="684"/>
      <c r="DF30" s="684"/>
      <c r="DG30" s="684"/>
      <c r="DH30" s="684"/>
      <c r="DI30" s="684"/>
      <c r="DJ30" s="684"/>
      <c r="DK30" s="685"/>
      <c r="DL30" s="692">
        <v>370680</v>
      </c>
      <c r="DM30" s="684"/>
      <c r="DN30" s="684"/>
      <c r="DO30" s="684"/>
      <c r="DP30" s="684"/>
      <c r="DQ30" s="684"/>
      <c r="DR30" s="684"/>
      <c r="DS30" s="684"/>
      <c r="DT30" s="684"/>
      <c r="DU30" s="684"/>
      <c r="DV30" s="685"/>
      <c r="DW30" s="688">
        <v>18</v>
      </c>
      <c r="DX30" s="718"/>
      <c r="DY30" s="718"/>
      <c r="DZ30" s="718"/>
      <c r="EA30" s="718"/>
      <c r="EB30" s="718"/>
      <c r="EC30" s="719"/>
    </row>
    <row r="31" spans="2:133" ht="11.25" customHeight="1" x14ac:dyDescent="0.15">
      <c r="B31" s="680" t="s">
        <v>307</v>
      </c>
      <c r="C31" s="681"/>
      <c r="D31" s="681"/>
      <c r="E31" s="681"/>
      <c r="F31" s="681"/>
      <c r="G31" s="681"/>
      <c r="H31" s="681"/>
      <c r="I31" s="681"/>
      <c r="J31" s="681"/>
      <c r="K31" s="681"/>
      <c r="L31" s="681"/>
      <c r="M31" s="681"/>
      <c r="N31" s="681"/>
      <c r="O31" s="681"/>
      <c r="P31" s="681"/>
      <c r="Q31" s="682"/>
      <c r="R31" s="683">
        <v>146109</v>
      </c>
      <c r="S31" s="684"/>
      <c r="T31" s="684"/>
      <c r="U31" s="684"/>
      <c r="V31" s="684"/>
      <c r="W31" s="684"/>
      <c r="X31" s="684"/>
      <c r="Y31" s="685"/>
      <c r="Z31" s="686">
        <v>3.1</v>
      </c>
      <c r="AA31" s="686"/>
      <c r="AB31" s="686"/>
      <c r="AC31" s="686"/>
      <c r="AD31" s="687" t="s">
        <v>224</v>
      </c>
      <c r="AE31" s="687"/>
      <c r="AF31" s="687"/>
      <c r="AG31" s="687"/>
      <c r="AH31" s="687"/>
      <c r="AI31" s="687"/>
      <c r="AJ31" s="687"/>
      <c r="AK31" s="687"/>
      <c r="AL31" s="688" t="s">
        <v>230</v>
      </c>
      <c r="AM31" s="689"/>
      <c r="AN31" s="689"/>
      <c r="AO31" s="690"/>
      <c r="AP31" s="737" t="s">
        <v>308</v>
      </c>
      <c r="AQ31" s="738"/>
      <c r="AR31" s="738"/>
      <c r="AS31" s="738"/>
      <c r="AT31" s="743" t="s">
        <v>309</v>
      </c>
      <c r="AU31" s="231"/>
      <c r="AV31" s="231"/>
      <c r="AW31" s="231"/>
      <c r="AX31" s="669" t="s">
        <v>185</v>
      </c>
      <c r="AY31" s="670"/>
      <c r="AZ31" s="670"/>
      <c r="BA31" s="670"/>
      <c r="BB31" s="670"/>
      <c r="BC31" s="670"/>
      <c r="BD31" s="670"/>
      <c r="BE31" s="670"/>
      <c r="BF31" s="671"/>
      <c r="BG31" s="751">
        <v>98.6</v>
      </c>
      <c r="BH31" s="735"/>
      <c r="BI31" s="735"/>
      <c r="BJ31" s="735"/>
      <c r="BK31" s="735"/>
      <c r="BL31" s="735"/>
      <c r="BM31" s="678">
        <v>95.6</v>
      </c>
      <c r="BN31" s="735"/>
      <c r="BO31" s="735"/>
      <c r="BP31" s="735"/>
      <c r="BQ31" s="736"/>
      <c r="BR31" s="751">
        <v>99.2</v>
      </c>
      <c r="BS31" s="735"/>
      <c r="BT31" s="735"/>
      <c r="BU31" s="735"/>
      <c r="BV31" s="735"/>
      <c r="BW31" s="735"/>
      <c r="BX31" s="678">
        <v>96.3</v>
      </c>
      <c r="BY31" s="735"/>
      <c r="BZ31" s="735"/>
      <c r="CA31" s="735"/>
      <c r="CB31" s="736"/>
      <c r="CD31" s="725"/>
      <c r="CE31" s="726"/>
      <c r="CF31" s="698" t="s">
        <v>310</v>
      </c>
      <c r="CG31" s="699"/>
      <c r="CH31" s="699"/>
      <c r="CI31" s="699"/>
      <c r="CJ31" s="699"/>
      <c r="CK31" s="699"/>
      <c r="CL31" s="699"/>
      <c r="CM31" s="699"/>
      <c r="CN31" s="699"/>
      <c r="CO31" s="699"/>
      <c r="CP31" s="699"/>
      <c r="CQ31" s="700"/>
      <c r="CR31" s="683">
        <v>16824</v>
      </c>
      <c r="CS31" s="720"/>
      <c r="CT31" s="720"/>
      <c r="CU31" s="720"/>
      <c r="CV31" s="720"/>
      <c r="CW31" s="720"/>
      <c r="CX31" s="720"/>
      <c r="CY31" s="721"/>
      <c r="CZ31" s="688">
        <v>0.4</v>
      </c>
      <c r="DA31" s="718"/>
      <c r="DB31" s="718"/>
      <c r="DC31" s="722"/>
      <c r="DD31" s="692">
        <v>16824</v>
      </c>
      <c r="DE31" s="720"/>
      <c r="DF31" s="720"/>
      <c r="DG31" s="720"/>
      <c r="DH31" s="720"/>
      <c r="DI31" s="720"/>
      <c r="DJ31" s="720"/>
      <c r="DK31" s="721"/>
      <c r="DL31" s="692">
        <v>16824</v>
      </c>
      <c r="DM31" s="720"/>
      <c r="DN31" s="720"/>
      <c r="DO31" s="720"/>
      <c r="DP31" s="720"/>
      <c r="DQ31" s="720"/>
      <c r="DR31" s="720"/>
      <c r="DS31" s="720"/>
      <c r="DT31" s="720"/>
      <c r="DU31" s="720"/>
      <c r="DV31" s="721"/>
      <c r="DW31" s="688">
        <v>0.8</v>
      </c>
      <c r="DX31" s="718"/>
      <c r="DY31" s="718"/>
      <c r="DZ31" s="718"/>
      <c r="EA31" s="718"/>
      <c r="EB31" s="718"/>
      <c r="EC31" s="719"/>
    </row>
    <row r="32" spans="2:133" ht="11.25" customHeight="1" x14ac:dyDescent="0.15">
      <c r="B32" s="746" t="s">
        <v>311</v>
      </c>
      <c r="C32" s="747"/>
      <c r="D32" s="747"/>
      <c r="E32" s="747"/>
      <c r="F32" s="747"/>
      <c r="G32" s="747"/>
      <c r="H32" s="747"/>
      <c r="I32" s="747"/>
      <c r="J32" s="747"/>
      <c r="K32" s="747"/>
      <c r="L32" s="747"/>
      <c r="M32" s="747"/>
      <c r="N32" s="747"/>
      <c r="O32" s="747"/>
      <c r="P32" s="747"/>
      <c r="Q32" s="748"/>
      <c r="R32" s="683" t="s">
        <v>224</v>
      </c>
      <c r="S32" s="684"/>
      <c r="T32" s="684"/>
      <c r="U32" s="684"/>
      <c r="V32" s="684"/>
      <c r="W32" s="684"/>
      <c r="X32" s="684"/>
      <c r="Y32" s="685"/>
      <c r="Z32" s="686" t="s">
        <v>230</v>
      </c>
      <c r="AA32" s="686"/>
      <c r="AB32" s="686"/>
      <c r="AC32" s="686"/>
      <c r="AD32" s="687" t="s">
        <v>257</v>
      </c>
      <c r="AE32" s="687"/>
      <c r="AF32" s="687"/>
      <c r="AG32" s="687"/>
      <c r="AH32" s="687"/>
      <c r="AI32" s="687"/>
      <c r="AJ32" s="687"/>
      <c r="AK32" s="687"/>
      <c r="AL32" s="688" t="s">
        <v>224</v>
      </c>
      <c r="AM32" s="689"/>
      <c r="AN32" s="689"/>
      <c r="AO32" s="690"/>
      <c r="AP32" s="739"/>
      <c r="AQ32" s="740"/>
      <c r="AR32" s="740"/>
      <c r="AS32" s="740"/>
      <c r="AT32" s="744"/>
      <c r="AU32" s="230" t="s">
        <v>312</v>
      </c>
      <c r="AV32" s="230"/>
      <c r="AW32" s="230"/>
      <c r="AX32" s="680" t="s">
        <v>313</v>
      </c>
      <c r="AY32" s="681"/>
      <c r="AZ32" s="681"/>
      <c r="BA32" s="681"/>
      <c r="BB32" s="681"/>
      <c r="BC32" s="681"/>
      <c r="BD32" s="681"/>
      <c r="BE32" s="681"/>
      <c r="BF32" s="682"/>
      <c r="BG32" s="752">
        <v>98.6</v>
      </c>
      <c r="BH32" s="720"/>
      <c r="BI32" s="720"/>
      <c r="BJ32" s="720"/>
      <c r="BK32" s="720"/>
      <c r="BL32" s="720"/>
      <c r="BM32" s="689">
        <v>97.2</v>
      </c>
      <c r="BN32" s="749"/>
      <c r="BO32" s="749"/>
      <c r="BP32" s="749"/>
      <c r="BQ32" s="750"/>
      <c r="BR32" s="752">
        <v>99.4</v>
      </c>
      <c r="BS32" s="720"/>
      <c r="BT32" s="720"/>
      <c r="BU32" s="720"/>
      <c r="BV32" s="720"/>
      <c r="BW32" s="720"/>
      <c r="BX32" s="689">
        <v>98</v>
      </c>
      <c r="BY32" s="749"/>
      <c r="BZ32" s="749"/>
      <c r="CA32" s="749"/>
      <c r="CB32" s="750"/>
      <c r="CD32" s="727"/>
      <c r="CE32" s="728"/>
      <c r="CF32" s="698" t="s">
        <v>314</v>
      </c>
      <c r="CG32" s="699"/>
      <c r="CH32" s="699"/>
      <c r="CI32" s="699"/>
      <c r="CJ32" s="699"/>
      <c r="CK32" s="699"/>
      <c r="CL32" s="699"/>
      <c r="CM32" s="699"/>
      <c r="CN32" s="699"/>
      <c r="CO32" s="699"/>
      <c r="CP32" s="699"/>
      <c r="CQ32" s="700"/>
      <c r="CR32" s="683" t="s">
        <v>230</v>
      </c>
      <c r="CS32" s="684"/>
      <c r="CT32" s="684"/>
      <c r="CU32" s="684"/>
      <c r="CV32" s="684"/>
      <c r="CW32" s="684"/>
      <c r="CX32" s="684"/>
      <c r="CY32" s="685"/>
      <c r="CZ32" s="688" t="s">
        <v>224</v>
      </c>
      <c r="DA32" s="718"/>
      <c r="DB32" s="718"/>
      <c r="DC32" s="722"/>
      <c r="DD32" s="692" t="s">
        <v>224</v>
      </c>
      <c r="DE32" s="684"/>
      <c r="DF32" s="684"/>
      <c r="DG32" s="684"/>
      <c r="DH32" s="684"/>
      <c r="DI32" s="684"/>
      <c r="DJ32" s="684"/>
      <c r="DK32" s="685"/>
      <c r="DL32" s="692" t="s">
        <v>224</v>
      </c>
      <c r="DM32" s="684"/>
      <c r="DN32" s="684"/>
      <c r="DO32" s="684"/>
      <c r="DP32" s="684"/>
      <c r="DQ32" s="684"/>
      <c r="DR32" s="684"/>
      <c r="DS32" s="684"/>
      <c r="DT32" s="684"/>
      <c r="DU32" s="684"/>
      <c r="DV32" s="685"/>
      <c r="DW32" s="688" t="s">
        <v>224</v>
      </c>
      <c r="DX32" s="718"/>
      <c r="DY32" s="718"/>
      <c r="DZ32" s="718"/>
      <c r="EA32" s="718"/>
      <c r="EB32" s="718"/>
      <c r="EC32" s="719"/>
    </row>
    <row r="33" spans="2:133" ht="11.25" customHeight="1" x14ac:dyDescent="0.15">
      <c r="B33" s="680" t="s">
        <v>315</v>
      </c>
      <c r="C33" s="681"/>
      <c r="D33" s="681"/>
      <c r="E33" s="681"/>
      <c r="F33" s="681"/>
      <c r="G33" s="681"/>
      <c r="H33" s="681"/>
      <c r="I33" s="681"/>
      <c r="J33" s="681"/>
      <c r="K33" s="681"/>
      <c r="L33" s="681"/>
      <c r="M33" s="681"/>
      <c r="N33" s="681"/>
      <c r="O33" s="681"/>
      <c r="P33" s="681"/>
      <c r="Q33" s="682"/>
      <c r="R33" s="683">
        <v>214505</v>
      </c>
      <c r="S33" s="684"/>
      <c r="T33" s="684"/>
      <c r="U33" s="684"/>
      <c r="V33" s="684"/>
      <c r="W33" s="684"/>
      <c r="X33" s="684"/>
      <c r="Y33" s="685"/>
      <c r="Z33" s="686">
        <v>4.5</v>
      </c>
      <c r="AA33" s="686"/>
      <c r="AB33" s="686"/>
      <c r="AC33" s="686"/>
      <c r="AD33" s="687" t="s">
        <v>224</v>
      </c>
      <c r="AE33" s="687"/>
      <c r="AF33" s="687"/>
      <c r="AG33" s="687"/>
      <c r="AH33" s="687"/>
      <c r="AI33" s="687"/>
      <c r="AJ33" s="687"/>
      <c r="AK33" s="687"/>
      <c r="AL33" s="688" t="s">
        <v>224</v>
      </c>
      <c r="AM33" s="689"/>
      <c r="AN33" s="689"/>
      <c r="AO33" s="690"/>
      <c r="AP33" s="741"/>
      <c r="AQ33" s="742"/>
      <c r="AR33" s="742"/>
      <c r="AS33" s="742"/>
      <c r="AT33" s="745"/>
      <c r="AU33" s="232"/>
      <c r="AV33" s="232"/>
      <c r="AW33" s="232"/>
      <c r="AX33" s="732" t="s">
        <v>316</v>
      </c>
      <c r="AY33" s="733"/>
      <c r="AZ33" s="733"/>
      <c r="BA33" s="733"/>
      <c r="BB33" s="733"/>
      <c r="BC33" s="733"/>
      <c r="BD33" s="733"/>
      <c r="BE33" s="733"/>
      <c r="BF33" s="734"/>
      <c r="BG33" s="753">
        <v>98.5</v>
      </c>
      <c r="BH33" s="754"/>
      <c r="BI33" s="754"/>
      <c r="BJ33" s="754"/>
      <c r="BK33" s="754"/>
      <c r="BL33" s="754"/>
      <c r="BM33" s="755">
        <v>93.9</v>
      </c>
      <c r="BN33" s="754"/>
      <c r="BO33" s="754"/>
      <c r="BP33" s="754"/>
      <c r="BQ33" s="756"/>
      <c r="BR33" s="753">
        <v>99</v>
      </c>
      <c r="BS33" s="754"/>
      <c r="BT33" s="754"/>
      <c r="BU33" s="754"/>
      <c r="BV33" s="754"/>
      <c r="BW33" s="754"/>
      <c r="BX33" s="755">
        <v>94.7</v>
      </c>
      <c r="BY33" s="754"/>
      <c r="BZ33" s="754"/>
      <c r="CA33" s="754"/>
      <c r="CB33" s="756"/>
      <c r="CD33" s="698" t="s">
        <v>317</v>
      </c>
      <c r="CE33" s="699"/>
      <c r="CF33" s="699"/>
      <c r="CG33" s="699"/>
      <c r="CH33" s="699"/>
      <c r="CI33" s="699"/>
      <c r="CJ33" s="699"/>
      <c r="CK33" s="699"/>
      <c r="CL33" s="699"/>
      <c r="CM33" s="699"/>
      <c r="CN33" s="699"/>
      <c r="CO33" s="699"/>
      <c r="CP33" s="699"/>
      <c r="CQ33" s="700"/>
      <c r="CR33" s="683">
        <v>2877304</v>
      </c>
      <c r="CS33" s="720"/>
      <c r="CT33" s="720"/>
      <c r="CU33" s="720"/>
      <c r="CV33" s="720"/>
      <c r="CW33" s="720"/>
      <c r="CX33" s="720"/>
      <c r="CY33" s="721"/>
      <c r="CZ33" s="688">
        <v>62.4</v>
      </c>
      <c r="DA33" s="718"/>
      <c r="DB33" s="718"/>
      <c r="DC33" s="722"/>
      <c r="DD33" s="692">
        <v>2542500</v>
      </c>
      <c r="DE33" s="720"/>
      <c r="DF33" s="720"/>
      <c r="DG33" s="720"/>
      <c r="DH33" s="720"/>
      <c r="DI33" s="720"/>
      <c r="DJ33" s="720"/>
      <c r="DK33" s="721"/>
      <c r="DL33" s="692">
        <v>737723</v>
      </c>
      <c r="DM33" s="720"/>
      <c r="DN33" s="720"/>
      <c r="DO33" s="720"/>
      <c r="DP33" s="720"/>
      <c r="DQ33" s="720"/>
      <c r="DR33" s="720"/>
      <c r="DS33" s="720"/>
      <c r="DT33" s="720"/>
      <c r="DU33" s="720"/>
      <c r="DV33" s="721"/>
      <c r="DW33" s="688">
        <v>35.799999999999997</v>
      </c>
      <c r="DX33" s="718"/>
      <c r="DY33" s="718"/>
      <c r="DZ33" s="718"/>
      <c r="EA33" s="718"/>
      <c r="EB33" s="718"/>
      <c r="EC33" s="719"/>
    </row>
    <row r="34" spans="2:133" ht="11.25" customHeight="1" x14ac:dyDescent="0.15">
      <c r="B34" s="680" t="s">
        <v>318</v>
      </c>
      <c r="C34" s="681"/>
      <c r="D34" s="681"/>
      <c r="E34" s="681"/>
      <c r="F34" s="681"/>
      <c r="G34" s="681"/>
      <c r="H34" s="681"/>
      <c r="I34" s="681"/>
      <c r="J34" s="681"/>
      <c r="K34" s="681"/>
      <c r="L34" s="681"/>
      <c r="M34" s="681"/>
      <c r="N34" s="681"/>
      <c r="O34" s="681"/>
      <c r="P34" s="681"/>
      <c r="Q34" s="682"/>
      <c r="R34" s="683">
        <v>13208</v>
      </c>
      <c r="S34" s="684"/>
      <c r="T34" s="684"/>
      <c r="U34" s="684"/>
      <c r="V34" s="684"/>
      <c r="W34" s="684"/>
      <c r="X34" s="684"/>
      <c r="Y34" s="685"/>
      <c r="Z34" s="686">
        <v>0.3</v>
      </c>
      <c r="AA34" s="686"/>
      <c r="AB34" s="686"/>
      <c r="AC34" s="686"/>
      <c r="AD34" s="687">
        <v>31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692579</v>
      </c>
      <c r="CS34" s="684"/>
      <c r="CT34" s="684"/>
      <c r="CU34" s="684"/>
      <c r="CV34" s="684"/>
      <c r="CW34" s="684"/>
      <c r="CX34" s="684"/>
      <c r="CY34" s="685"/>
      <c r="CZ34" s="688">
        <v>15</v>
      </c>
      <c r="DA34" s="718"/>
      <c r="DB34" s="718"/>
      <c r="DC34" s="722"/>
      <c r="DD34" s="692">
        <v>454682</v>
      </c>
      <c r="DE34" s="684"/>
      <c r="DF34" s="684"/>
      <c r="DG34" s="684"/>
      <c r="DH34" s="684"/>
      <c r="DI34" s="684"/>
      <c r="DJ34" s="684"/>
      <c r="DK34" s="685"/>
      <c r="DL34" s="692">
        <v>215903</v>
      </c>
      <c r="DM34" s="684"/>
      <c r="DN34" s="684"/>
      <c r="DO34" s="684"/>
      <c r="DP34" s="684"/>
      <c r="DQ34" s="684"/>
      <c r="DR34" s="684"/>
      <c r="DS34" s="684"/>
      <c r="DT34" s="684"/>
      <c r="DU34" s="684"/>
      <c r="DV34" s="685"/>
      <c r="DW34" s="688">
        <v>10.5</v>
      </c>
      <c r="DX34" s="718"/>
      <c r="DY34" s="718"/>
      <c r="DZ34" s="718"/>
      <c r="EA34" s="718"/>
      <c r="EB34" s="718"/>
      <c r="EC34" s="719"/>
    </row>
    <row r="35" spans="2:133" ht="11.25" customHeight="1" x14ac:dyDescent="0.15">
      <c r="B35" s="680" t="s">
        <v>320</v>
      </c>
      <c r="C35" s="681"/>
      <c r="D35" s="681"/>
      <c r="E35" s="681"/>
      <c r="F35" s="681"/>
      <c r="G35" s="681"/>
      <c r="H35" s="681"/>
      <c r="I35" s="681"/>
      <c r="J35" s="681"/>
      <c r="K35" s="681"/>
      <c r="L35" s="681"/>
      <c r="M35" s="681"/>
      <c r="N35" s="681"/>
      <c r="O35" s="681"/>
      <c r="P35" s="681"/>
      <c r="Q35" s="682"/>
      <c r="R35" s="683">
        <v>8621</v>
      </c>
      <c r="S35" s="684"/>
      <c r="T35" s="684"/>
      <c r="U35" s="684"/>
      <c r="V35" s="684"/>
      <c r="W35" s="684"/>
      <c r="X35" s="684"/>
      <c r="Y35" s="685"/>
      <c r="Z35" s="686">
        <v>0.2</v>
      </c>
      <c r="AA35" s="686"/>
      <c r="AB35" s="686"/>
      <c r="AC35" s="686"/>
      <c r="AD35" s="687" t="s">
        <v>224</v>
      </c>
      <c r="AE35" s="687"/>
      <c r="AF35" s="687"/>
      <c r="AG35" s="687"/>
      <c r="AH35" s="687"/>
      <c r="AI35" s="687"/>
      <c r="AJ35" s="687"/>
      <c r="AK35" s="687"/>
      <c r="AL35" s="688" t="s">
        <v>230</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15020</v>
      </c>
      <c r="CS35" s="720"/>
      <c r="CT35" s="720"/>
      <c r="CU35" s="720"/>
      <c r="CV35" s="720"/>
      <c r="CW35" s="720"/>
      <c r="CX35" s="720"/>
      <c r="CY35" s="721"/>
      <c r="CZ35" s="688">
        <v>0.3</v>
      </c>
      <c r="DA35" s="718"/>
      <c r="DB35" s="718"/>
      <c r="DC35" s="722"/>
      <c r="DD35" s="692">
        <v>14996</v>
      </c>
      <c r="DE35" s="720"/>
      <c r="DF35" s="720"/>
      <c r="DG35" s="720"/>
      <c r="DH35" s="720"/>
      <c r="DI35" s="720"/>
      <c r="DJ35" s="720"/>
      <c r="DK35" s="721"/>
      <c r="DL35" s="692">
        <v>126</v>
      </c>
      <c r="DM35" s="720"/>
      <c r="DN35" s="720"/>
      <c r="DO35" s="720"/>
      <c r="DP35" s="720"/>
      <c r="DQ35" s="720"/>
      <c r="DR35" s="720"/>
      <c r="DS35" s="720"/>
      <c r="DT35" s="720"/>
      <c r="DU35" s="720"/>
      <c r="DV35" s="721"/>
      <c r="DW35" s="688">
        <v>0</v>
      </c>
      <c r="DX35" s="718"/>
      <c r="DY35" s="718"/>
      <c r="DZ35" s="718"/>
      <c r="EA35" s="718"/>
      <c r="EB35" s="718"/>
      <c r="EC35" s="719"/>
    </row>
    <row r="36" spans="2:133" ht="11.25" customHeight="1" x14ac:dyDescent="0.15">
      <c r="B36" s="680" t="s">
        <v>324</v>
      </c>
      <c r="C36" s="681"/>
      <c r="D36" s="681"/>
      <c r="E36" s="681"/>
      <c r="F36" s="681"/>
      <c r="G36" s="681"/>
      <c r="H36" s="681"/>
      <c r="I36" s="681"/>
      <c r="J36" s="681"/>
      <c r="K36" s="681"/>
      <c r="L36" s="681"/>
      <c r="M36" s="681"/>
      <c r="N36" s="681"/>
      <c r="O36" s="681"/>
      <c r="P36" s="681"/>
      <c r="Q36" s="682"/>
      <c r="R36" s="683">
        <v>185559</v>
      </c>
      <c r="S36" s="684"/>
      <c r="T36" s="684"/>
      <c r="U36" s="684"/>
      <c r="V36" s="684"/>
      <c r="W36" s="684"/>
      <c r="X36" s="684"/>
      <c r="Y36" s="685"/>
      <c r="Z36" s="686">
        <v>3.9</v>
      </c>
      <c r="AA36" s="686"/>
      <c r="AB36" s="686"/>
      <c r="AC36" s="686"/>
      <c r="AD36" s="687" t="s">
        <v>137</v>
      </c>
      <c r="AE36" s="687"/>
      <c r="AF36" s="687"/>
      <c r="AG36" s="687"/>
      <c r="AH36" s="687"/>
      <c r="AI36" s="687"/>
      <c r="AJ36" s="687"/>
      <c r="AK36" s="687"/>
      <c r="AL36" s="688" t="s">
        <v>224</v>
      </c>
      <c r="AM36" s="689"/>
      <c r="AN36" s="689"/>
      <c r="AO36" s="690"/>
      <c r="AP36" s="235"/>
      <c r="AQ36" s="757" t="s">
        <v>325</v>
      </c>
      <c r="AR36" s="758"/>
      <c r="AS36" s="758"/>
      <c r="AT36" s="758"/>
      <c r="AU36" s="758"/>
      <c r="AV36" s="758"/>
      <c r="AW36" s="758"/>
      <c r="AX36" s="758"/>
      <c r="AY36" s="759"/>
      <c r="AZ36" s="672">
        <v>503890</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22526</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513854</v>
      </c>
      <c r="CS36" s="684"/>
      <c r="CT36" s="684"/>
      <c r="CU36" s="684"/>
      <c r="CV36" s="684"/>
      <c r="CW36" s="684"/>
      <c r="CX36" s="684"/>
      <c r="CY36" s="685"/>
      <c r="CZ36" s="688">
        <v>11.2</v>
      </c>
      <c r="DA36" s="718"/>
      <c r="DB36" s="718"/>
      <c r="DC36" s="722"/>
      <c r="DD36" s="692">
        <v>461333</v>
      </c>
      <c r="DE36" s="684"/>
      <c r="DF36" s="684"/>
      <c r="DG36" s="684"/>
      <c r="DH36" s="684"/>
      <c r="DI36" s="684"/>
      <c r="DJ36" s="684"/>
      <c r="DK36" s="685"/>
      <c r="DL36" s="692">
        <v>438189</v>
      </c>
      <c r="DM36" s="684"/>
      <c r="DN36" s="684"/>
      <c r="DO36" s="684"/>
      <c r="DP36" s="684"/>
      <c r="DQ36" s="684"/>
      <c r="DR36" s="684"/>
      <c r="DS36" s="684"/>
      <c r="DT36" s="684"/>
      <c r="DU36" s="684"/>
      <c r="DV36" s="685"/>
      <c r="DW36" s="688">
        <v>21.3</v>
      </c>
      <c r="DX36" s="718"/>
      <c r="DY36" s="718"/>
      <c r="DZ36" s="718"/>
      <c r="EA36" s="718"/>
      <c r="EB36" s="718"/>
      <c r="EC36" s="719"/>
    </row>
    <row r="37" spans="2:133" ht="11.25" customHeight="1" x14ac:dyDescent="0.15">
      <c r="B37" s="680" t="s">
        <v>328</v>
      </c>
      <c r="C37" s="681"/>
      <c r="D37" s="681"/>
      <c r="E37" s="681"/>
      <c r="F37" s="681"/>
      <c r="G37" s="681"/>
      <c r="H37" s="681"/>
      <c r="I37" s="681"/>
      <c r="J37" s="681"/>
      <c r="K37" s="681"/>
      <c r="L37" s="681"/>
      <c r="M37" s="681"/>
      <c r="N37" s="681"/>
      <c r="O37" s="681"/>
      <c r="P37" s="681"/>
      <c r="Q37" s="682"/>
      <c r="R37" s="683">
        <v>257190</v>
      </c>
      <c r="S37" s="684"/>
      <c r="T37" s="684"/>
      <c r="U37" s="684"/>
      <c r="V37" s="684"/>
      <c r="W37" s="684"/>
      <c r="X37" s="684"/>
      <c r="Y37" s="685"/>
      <c r="Z37" s="686">
        <v>5.4</v>
      </c>
      <c r="AA37" s="686"/>
      <c r="AB37" s="686"/>
      <c r="AC37" s="686"/>
      <c r="AD37" s="687" t="s">
        <v>230</v>
      </c>
      <c r="AE37" s="687"/>
      <c r="AF37" s="687"/>
      <c r="AG37" s="687"/>
      <c r="AH37" s="687"/>
      <c r="AI37" s="687"/>
      <c r="AJ37" s="687"/>
      <c r="AK37" s="687"/>
      <c r="AL37" s="688" t="s">
        <v>224</v>
      </c>
      <c r="AM37" s="689"/>
      <c r="AN37" s="689"/>
      <c r="AO37" s="690"/>
      <c r="AQ37" s="761" t="s">
        <v>329</v>
      </c>
      <c r="AR37" s="762"/>
      <c r="AS37" s="762"/>
      <c r="AT37" s="762"/>
      <c r="AU37" s="762"/>
      <c r="AV37" s="762"/>
      <c r="AW37" s="762"/>
      <c r="AX37" s="762"/>
      <c r="AY37" s="763"/>
      <c r="AZ37" s="683">
        <v>78605</v>
      </c>
      <c r="BA37" s="684"/>
      <c r="BB37" s="684"/>
      <c r="BC37" s="684"/>
      <c r="BD37" s="720"/>
      <c r="BE37" s="720"/>
      <c r="BF37" s="750"/>
      <c r="BG37" s="698" t="s">
        <v>330</v>
      </c>
      <c r="BH37" s="699"/>
      <c r="BI37" s="699"/>
      <c r="BJ37" s="699"/>
      <c r="BK37" s="699"/>
      <c r="BL37" s="699"/>
      <c r="BM37" s="699"/>
      <c r="BN37" s="699"/>
      <c r="BO37" s="699"/>
      <c r="BP37" s="699"/>
      <c r="BQ37" s="699"/>
      <c r="BR37" s="699"/>
      <c r="BS37" s="699"/>
      <c r="BT37" s="699"/>
      <c r="BU37" s="700"/>
      <c r="BV37" s="683">
        <v>22526</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219809</v>
      </c>
      <c r="CS37" s="720"/>
      <c r="CT37" s="720"/>
      <c r="CU37" s="720"/>
      <c r="CV37" s="720"/>
      <c r="CW37" s="720"/>
      <c r="CX37" s="720"/>
      <c r="CY37" s="721"/>
      <c r="CZ37" s="688">
        <v>4.8</v>
      </c>
      <c r="DA37" s="718"/>
      <c r="DB37" s="718"/>
      <c r="DC37" s="722"/>
      <c r="DD37" s="692">
        <v>219809</v>
      </c>
      <c r="DE37" s="720"/>
      <c r="DF37" s="720"/>
      <c r="DG37" s="720"/>
      <c r="DH37" s="720"/>
      <c r="DI37" s="720"/>
      <c r="DJ37" s="720"/>
      <c r="DK37" s="721"/>
      <c r="DL37" s="692">
        <v>219809</v>
      </c>
      <c r="DM37" s="720"/>
      <c r="DN37" s="720"/>
      <c r="DO37" s="720"/>
      <c r="DP37" s="720"/>
      <c r="DQ37" s="720"/>
      <c r="DR37" s="720"/>
      <c r="DS37" s="720"/>
      <c r="DT37" s="720"/>
      <c r="DU37" s="720"/>
      <c r="DV37" s="721"/>
      <c r="DW37" s="688">
        <v>10.7</v>
      </c>
      <c r="DX37" s="718"/>
      <c r="DY37" s="718"/>
      <c r="DZ37" s="718"/>
      <c r="EA37" s="718"/>
      <c r="EB37" s="718"/>
      <c r="EC37" s="719"/>
    </row>
    <row r="38" spans="2:133" ht="11.25" customHeight="1" x14ac:dyDescent="0.15">
      <c r="B38" s="680" t="s">
        <v>332</v>
      </c>
      <c r="C38" s="681"/>
      <c r="D38" s="681"/>
      <c r="E38" s="681"/>
      <c r="F38" s="681"/>
      <c r="G38" s="681"/>
      <c r="H38" s="681"/>
      <c r="I38" s="681"/>
      <c r="J38" s="681"/>
      <c r="K38" s="681"/>
      <c r="L38" s="681"/>
      <c r="M38" s="681"/>
      <c r="N38" s="681"/>
      <c r="O38" s="681"/>
      <c r="P38" s="681"/>
      <c r="Q38" s="682"/>
      <c r="R38" s="683">
        <v>1188990</v>
      </c>
      <c r="S38" s="684"/>
      <c r="T38" s="684"/>
      <c r="U38" s="684"/>
      <c r="V38" s="684"/>
      <c r="W38" s="684"/>
      <c r="X38" s="684"/>
      <c r="Y38" s="685"/>
      <c r="Z38" s="686">
        <v>24.8</v>
      </c>
      <c r="AA38" s="686"/>
      <c r="AB38" s="686"/>
      <c r="AC38" s="686"/>
      <c r="AD38" s="687">
        <v>9386</v>
      </c>
      <c r="AE38" s="687"/>
      <c r="AF38" s="687"/>
      <c r="AG38" s="687"/>
      <c r="AH38" s="687"/>
      <c r="AI38" s="687"/>
      <c r="AJ38" s="687"/>
      <c r="AK38" s="687"/>
      <c r="AL38" s="688">
        <v>0.5</v>
      </c>
      <c r="AM38" s="689"/>
      <c r="AN38" s="689"/>
      <c r="AO38" s="690"/>
      <c r="AQ38" s="761" t="s">
        <v>333</v>
      </c>
      <c r="AR38" s="762"/>
      <c r="AS38" s="762"/>
      <c r="AT38" s="762"/>
      <c r="AU38" s="762"/>
      <c r="AV38" s="762"/>
      <c r="AW38" s="762"/>
      <c r="AX38" s="762"/>
      <c r="AY38" s="763"/>
      <c r="AZ38" s="683">
        <v>60802</v>
      </c>
      <c r="BA38" s="684"/>
      <c r="BB38" s="684"/>
      <c r="BC38" s="684"/>
      <c r="BD38" s="720"/>
      <c r="BE38" s="720"/>
      <c r="BF38" s="750"/>
      <c r="BG38" s="698" t="s">
        <v>334</v>
      </c>
      <c r="BH38" s="699"/>
      <c r="BI38" s="699"/>
      <c r="BJ38" s="699"/>
      <c r="BK38" s="699"/>
      <c r="BL38" s="699"/>
      <c r="BM38" s="699"/>
      <c r="BN38" s="699"/>
      <c r="BO38" s="699"/>
      <c r="BP38" s="699"/>
      <c r="BQ38" s="699"/>
      <c r="BR38" s="699"/>
      <c r="BS38" s="699"/>
      <c r="BT38" s="699"/>
      <c r="BU38" s="700"/>
      <c r="BV38" s="683">
        <v>510</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503890</v>
      </c>
      <c r="CS38" s="684"/>
      <c r="CT38" s="684"/>
      <c r="CU38" s="684"/>
      <c r="CV38" s="684"/>
      <c r="CW38" s="684"/>
      <c r="CX38" s="684"/>
      <c r="CY38" s="685"/>
      <c r="CZ38" s="688">
        <v>10.9</v>
      </c>
      <c r="DA38" s="718"/>
      <c r="DB38" s="718"/>
      <c r="DC38" s="722"/>
      <c r="DD38" s="692">
        <v>481906</v>
      </c>
      <c r="DE38" s="684"/>
      <c r="DF38" s="684"/>
      <c r="DG38" s="684"/>
      <c r="DH38" s="684"/>
      <c r="DI38" s="684"/>
      <c r="DJ38" s="684"/>
      <c r="DK38" s="685"/>
      <c r="DL38" s="692">
        <v>75202</v>
      </c>
      <c r="DM38" s="684"/>
      <c r="DN38" s="684"/>
      <c r="DO38" s="684"/>
      <c r="DP38" s="684"/>
      <c r="DQ38" s="684"/>
      <c r="DR38" s="684"/>
      <c r="DS38" s="684"/>
      <c r="DT38" s="684"/>
      <c r="DU38" s="684"/>
      <c r="DV38" s="685"/>
      <c r="DW38" s="688">
        <v>3.6</v>
      </c>
      <c r="DX38" s="718"/>
      <c r="DY38" s="718"/>
      <c r="DZ38" s="718"/>
      <c r="EA38" s="718"/>
      <c r="EB38" s="718"/>
      <c r="EC38" s="719"/>
    </row>
    <row r="39" spans="2:133" ht="11.25" customHeight="1" x14ac:dyDescent="0.15">
      <c r="B39" s="680" t="s">
        <v>336</v>
      </c>
      <c r="C39" s="681"/>
      <c r="D39" s="681"/>
      <c r="E39" s="681"/>
      <c r="F39" s="681"/>
      <c r="G39" s="681"/>
      <c r="H39" s="681"/>
      <c r="I39" s="681"/>
      <c r="J39" s="681"/>
      <c r="K39" s="681"/>
      <c r="L39" s="681"/>
      <c r="M39" s="681"/>
      <c r="N39" s="681"/>
      <c r="O39" s="681"/>
      <c r="P39" s="681"/>
      <c r="Q39" s="682"/>
      <c r="R39" s="683">
        <v>494996</v>
      </c>
      <c r="S39" s="684"/>
      <c r="T39" s="684"/>
      <c r="U39" s="684"/>
      <c r="V39" s="684"/>
      <c r="W39" s="684"/>
      <c r="X39" s="684"/>
      <c r="Y39" s="685"/>
      <c r="Z39" s="686">
        <v>10.3</v>
      </c>
      <c r="AA39" s="686"/>
      <c r="AB39" s="686"/>
      <c r="AC39" s="686"/>
      <c r="AD39" s="687" t="s">
        <v>230</v>
      </c>
      <c r="AE39" s="687"/>
      <c r="AF39" s="687"/>
      <c r="AG39" s="687"/>
      <c r="AH39" s="687"/>
      <c r="AI39" s="687"/>
      <c r="AJ39" s="687"/>
      <c r="AK39" s="687"/>
      <c r="AL39" s="688" t="s">
        <v>230</v>
      </c>
      <c r="AM39" s="689"/>
      <c r="AN39" s="689"/>
      <c r="AO39" s="690"/>
      <c r="AQ39" s="761" t="s">
        <v>337</v>
      </c>
      <c r="AR39" s="762"/>
      <c r="AS39" s="762"/>
      <c r="AT39" s="762"/>
      <c r="AU39" s="762"/>
      <c r="AV39" s="762"/>
      <c r="AW39" s="762"/>
      <c r="AX39" s="762"/>
      <c r="AY39" s="763"/>
      <c r="AZ39" s="683" t="s">
        <v>224</v>
      </c>
      <c r="BA39" s="684"/>
      <c r="BB39" s="684"/>
      <c r="BC39" s="684"/>
      <c r="BD39" s="720"/>
      <c r="BE39" s="720"/>
      <c r="BF39" s="750"/>
      <c r="BG39" s="698" t="s">
        <v>338</v>
      </c>
      <c r="BH39" s="699"/>
      <c r="BI39" s="699"/>
      <c r="BJ39" s="699"/>
      <c r="BK39" s="699"/>
      <c r="BL39" s="699"/>
      <c r="BM39" s="699"/>
      <c r="BN39" s="699"/>
      <c r="BO39" s="699"/>
      <c r="BP39" s="699"/>
      <c r="BQ39" s="699"/>
      <c r="BR39" s="699"/>
      <c r="BS39" s="699"/>
      <c r="BT39" s="699"/>
      <c r="BU39" s="700"/>
      <c r="BV39" s="683">
        <v>790</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1140761</v>
      </c>
      <c r="CS39" s="720"/>
      <c r="CT39" s="720"/>
      <c r="CU39" s="720"/>
      <c r="CV39" s="720"/>
      <c r="CW39" s="720"/>
      <c r="CX39" s="720"/>
      <c r="CY39" s="721"/>
      <c r="CZ39" s="688">
        <v>24.8</v>
      </c>
      <c r="DA39" s="718"/>
      <c r="DB39" s="718"/>
      <c r="DC39" s="722"/>
      <c r="DD39" s="692">
        <v>1121280</v>
      </c>
      <c r="DE39" s="720"/>
      <c r="DF39" s="720"/>
      <c r="DG39" s="720"/>
      <c r="DH39" s="720"/>
      <c r="DI39" s="720"/>
      <c r="DJ39" s="720"/>
      <c r="DK39" s="721"/>
      <c r="DL39" s="692" t="s">
        <v>224</v>
      </c>
      <c r="DM39" s="720"/>
      <c r="DN39" s="720"/>
      <c r="DO39" s="720"/>
      <c r="DP39" s="720"/>
      <c r="DQ39" s="720"/>
      <c r="DR39" s="720"/>
      <c r="DS39" s="720"/>
      <c r="DT39" s="720"/>
      <c r="DU39" s="720"/>
      <c r="DV39" s="721"/>
      <c r="DW39" s="688" t="s">
        <v>257</v>
      </c>
      <c r="DX39" s="718"/>
      <c r="DY39" s="718"/>
      <c r="DZ39" s="718"/>
      <c r="EA39" s="718"/>
      <c r="EB39" s="718"/>
      <c r="EC39" s="719"/>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257</v>
      </c>
      <c r="S40" s="684"/>
      <c r="T40" s="684"/>
      <c r="U40" s="684"/>
      <c r="V40" s="684"/>
      <c r="W40" s="684"/>
      <c r="X40" s="684"/>
      <c r="Y40" s="685"/>
      <c r="Z40" s="686" t="s">
        <v>224</v>
      </c>
      <c r="AA40" s="686"/>
      <c r="AB40" s="686"/>
      <c r="AC40" s="686"/>
      <c r="AD40" s="687" t="s">
        <v>224</v>
      </c>
      <c r="AE40" s="687"/>
      <c r="AF40" s="687"/>
      <c r="AG40" s="687"/>
      <c r="AH40" s="687"/>
      <c r="AI40" s="687"/>
      <c r="AJ40" s="687"/>
      <c r="AK40" s="687"/>
      <c r="AL40" s="688" t="s">
        <v>257</v>
      </c>
      <c r="AM40" s="689"/>
      <c r="AN40" s="689"/>
      <c r="AO40" s="690"/>
      <c r="AQ40" s="761" t="s">
        <v>341</v>
      </c>
      <c r="AR40" s="762"/>
      <c r="AS40" s="762"/>
      <c r="AT40" s="762"/>
      <c r="AU40" s="762"/>
      <c r="AV40" s="762"/>
      <c r="AW40" s="762"/>
      <c r="AX40" s="762"/>
      <c r="AY40" s="763"/>
      <c r="AZ40" s="683" t="s">
        <v>230</v>
      </c>
      <c r="BA40" s="684"/>
      <c r="BB40" s="684"/>
      <c r="BC40" s="684"/>
      <c r="BD40" s="720"/>
      <c r="BE40" s="720"/>
      <c r="BF40" s="750"/>
      <c r="BG40" s="764" t="s">
        <v>342</v>
      </c>
      <c r="BH40" s="765"/>
      <c r="BI40" s="765"/>
      <c r="BJ40" s="765"/>
      <c r="BK40" s="765"/>
      <c r="BL40" s="236"/>
      <c r="BM40" s="699" t="s">
        <v>343</v>
      </c>
      <c r="BN40" s="699"/>
      <c r="BO40" s="699"/>
      <c r="BP40" s="699"/>
      <c r="BQ40" s="699"/>
      <c r="BR40" s="699"/>
      <c r="BS40" s="699"/>
      <c r="BT40" s="699"/>
      <c r="BU40" s="700"/>
      <c r="BV40" s="683">
        <v>89</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11200</v>
      </c>
      <c r="CS40" s="684"/>
      <c r="CT40" s="684"/>
      <c r="CU40" s="684"/>
      <c r="CV40" s="684"/>
      <c r="CW40" s="684"/>
      <c r="CX40" s="684"/>
      <c r="CY40" s="685"/>
      <c r="CZ40" s="688">
        <v>0.2</v>
      </c>
      <c r="DA40" s="718"/>
      <c r="DB40" s="718"/>
      <c r="DC40" s="722"/>
      <c r="DD40" s="692">
        <v>8303</v>
      </c>
      <c r="DE40" s="684"/>
      <c r="DF40" s="684"/>
      <c r="DG40" s="684"/>
      <c r="DH40" s="684"/>
      <c r="DI40" s="684"/>
      <c r="DJ40" s="684"/>
      <c r="DK40" s="685"/>
      <c r="DL40" s="692">
        <v>8303</v>
      </c>
      <c r="DM40" s="684"/>
      <c r="DN40" s="684"/>
      <c r="DO40" s="684"/>
      <c r="DP40" s="684"/>
      <c r="DQ40" s="684"/>
      <c r="DR40" s="684"/>
      <c r="DS40" s="684"/>
      <c r="DT40" s="684"/>
      <c r="DU40" s="684"/>
      <c r="DV40" s="685"/>
      <c r="DW40" s="688">
        <v>0.4</v>
      </c>
      <c r="DX40" s="718"/>
      <c r="DY40" s="718"/>
      <c r="DZ40" s="718"/>
      <c r="EA40" s="718"/>
      <c r="EB40" s="718"/>
      <c r="EC40" s="719"/>
    </row>
    <row r="41" spans="2:133" ht="11.25" customHeight="1" x14ac:dyDescent="0.15">
      <c r="B41" s="680" t="s">
        <v>345</v>
      </c>
      <c r="C41" s="681"/>
      <c r="D41" s="681"/>
      <c r="E41" s="681"/>
      <c r="F41" s="681"/>
      <c r="G41" s="681"/>
      <c r="H41" s="681"/>
      <c r="I41" s="681"/>
      <c r="J41" s="681"/>
      <c r="K41" s="681"/>
      <c r="L41" s="681"/>
      <c r="M41" s="681"/>
      <c r="N41" s="681"/>
      <c r="O41" s="681"/>
      <c r="P41" s="681"/>
      <c r="Q41" s="682"/>
      <c r="R41" s="683">
        <v>59696</v>
      </c>
      <c r="S41" s="684"/>
      <c r="T41" s="684"/>
      <c r="U41" s="684"/>
      <c r="V41" s="684"/>
      <c r="W41" s="684"/>
      <c r="X41" s="684"/>
      <c r="Y41" s="685"/>
      <c r="Z41" s="686">
        <v>1.2</v>
      </c>
      <c r="AA41" s="686"/>
      <c r="AB41" s="686"/>
      <c r="AC41" s="686"/>
      <c r="AD41" s="687" t="s">
        <v>224</v>
      </c>
      <c r="AE41" s="687"/>
      <c r="AF41" s="687"/>
      <c r="AG41" s="687"/>
      <c r="AH41" s="687"/>
      <c r="AI41" s="687"/>
      <c r="AJ41" s="687"/>
      <c r="AK41" s="687"/>
      <c r="AL41" s="688" t="s">
        <v>230</v>
      </c>
      <c r="AM41" s="689"/>
      <c r="AN41" s="689"/>
      <c r="AO41" s="690"/>
      <c r="AQ41" s="761" t="s">
        <v>346</v>
      </c>
      <c r="AR41" s="762"/>
      <c r="AS41" s="762"/>
      <c r="AT41" s="762"/>
      <c r="AU41" s="762"/>
      <c r="AV41" s="762"/>
      <c r="AW41" s="762"/>
      <c r="AX41" s="762"/>
      <c r="AY41" s="763"/>
      <c r="AZ41" s="683">
        <v>290637</v>
      </c>
      <c r="BA41" s="684"/>
      <c r="BB41" s="684"/>
      <c r="BC41" s="684"/>
      <c r="BD41" s="720"/>
      <c r="BE41" s="720"/>
      <c r="BF41" s="750"/>
      <c r="BG41" s="764"/>
      <c r="BH41" s="765"/>
      <c r="BI41" s="765"/>
      <c r="BJ41" s="765"/>
      <c r="BK41" s="765"/>
      <c r="BL41" s="236"/>
      <c r="BM41" s="699" t="s">
        <v>347</v>
      </c>
      <c r="BN41" s="699"/>
      <c r="BO41" s="699"/>
      <c r="BP41" s="699"/>
      <c r="BQ41" s="699"/>
      <c r="BR41" s="699"/>
      <c r="BS41" s="699"/>
      <c r="BT41" s="699"/>
      <c r="BU41" s="700"/>
      <c r="BV41" s="683" t="s">
        <v>230</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224</v>
      </c>
      <c r="CS41" s="720"/>
      <c r="CT41" s="720"/>
      <c r="CU41" s="720"/>
      <c r="CV41" s="720"/>
      <c r="CW41" s="720"/>
      <c r="CX41" s="720"/>
      <c r="CY41" s="721"/>
      <c r="CZ41" s="688" t="s">
        <v>224</v>
      </c>
      <c r="DA41" s="718"/>
      <c r="DB41" s="718"/>
      <c r="DC41" s="722"/>
      <c r="DD41" s="692" t="s">
        <v>224</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349</v>
      </c>
      <c r="C42" s="733"/>
      <c r="D42" s="733"/>
      <c r="E42" s="733"/>
      <c r="F42" s="733"/>
      <c r="G42" s="733"/>
      <c r="H42" s="733"/>
      <c r="I42" s="733"/>
      <c r="J42" s="733"/>
      <c r="K42" s="733"/>
      <c r="L42" s="733"/>
      <c r="M42" s="733"/>
      <c r="N42" s="733"/>
      <c r="O42" s="733"/>
      <c r="P42" s="733"/>
      <c r="Q42" s="734"/>
      <c r="R42" s="768">
        <v>4784676</v>
      </c>
      <c r="S42" s="769"/>
      <c r="T42" s="769"/>
      <c r="U42" s="769"/>
      <c r="V42" s="769"/>
      <c r="W42" s="769"/>
      <c r="X42" s="769"/>
      <c r="Y42" s="777"/>
      <c r="Z42" s="778">
        <v>100</v>
      </c>
      <c r="AA42" s="778"/>
      <c r="AB42" s="778"/>
      <c r="AC42" s="778"/>
      <c r="AD42" s="779">
        <v>2000942</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73846</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355</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620418</v>
      </c>
      <c r="CS42" s="684"/>
      <c r="CT42" s="684"/>
      <c r="CU42" s="684"/>
      <c r="CV42" s="684"/>
      <c r="CW42" s="684"/>
      <c r="CX42" s="684"/>
      <c r="CY42" s="685"/>
      <c r="CZ42" s="688">
        <v>13.5</v>
      </c>
      <c r="DA42" s="689"/>
      <c r="DB42" s="689"/>
      <c r="DC42" s="701"/>
      <c r="DD42" s="692">
        <v>49482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24578</v>
      </c>
      <c r="CS43" s="720"/>
      <c r="CT43" s="720"/>
      <c r="CU43" s="720"/>
      <c r="CV43" s="720"/>
      <c r="CW43" s="720"/>
      <c r="CX43" s="720"/>
      <c r="CY43" s="721"/>
      <c r="CZ43" s="688">
        <v>0.5</v>
      </c>
      <c r="DA43" s="718"/>
      <c r="DB43" s="718"/>
      <c r="DC43" s="722"/>
      <c r="DD43" s="692">
        <v>21451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591695</v>
      </c>
      <c r="CS44" s="684"/>
      <c r="CT44" s="684"/>
      <c r="CU44" s="684"/>
      <c r="CV44" s="684"/>
      <c r="CW44" s="684"/>
      <c r="CX44" s="684"/>
      <c r="CY44" s="685"/>
      <c r="CZ44" s="688">
        <v>12.8</v>
      </c>
      <c r="DA44" s="689"/>
      <c r="DB44" s="689"/>
      <c r="DC44" s="701"/>
      <c r="DD44" s="692">
        <v>48969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49441</v>
      </c>
      <c r="CS45" s="720"/>
      <c r="CT45" s="720"/>
      <c r="CU45" s="720"/>
      <c r="CV45" s="720"/>
      <c r="CW45" s="720"/>
      <c r="CX45" s="720"/>
      <c r="CY45" s="721"/>
      <c r="CZ45" s="688">
        <v>1.1000000000000001</v>
      </c>
      <c r="DA45" s="718"/>
      <c r="DB45" s="718"/>
      <c r="DC45" s="722"/>
      <c r="DD45" s="692">
        <v>6659</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542254</v>
      </c>
      <c r="CS46" s="684"/>
      <c r="CT46" s="684"/>
      <c r="CU46" s="684"/>
      <c r="CV46" s="684"/>
      <c r="CW46" s="684"/>
      <c r="CX46" s="684"/>
      <c r="CY46" s="685"/>
      <c r="CZ46" s="688">
        <v>11.8</v>
      </c>
      <c r="DA46" s="689"/>
      <c r="DB46" s="689"/>
      <c r="DC46" s="701"/>
      <c r="DD46" s="692">
        <v>42310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28723</v>
      </c>
      <c r="CS47" s="720"/>
      <c r="CT47" s="720"/>
      <c r="CU47" s="720"/>
      <c r="CV47" s="720"/>
      <c r="CW47" s="720"/>
      <c r="CX47" s="720"/>
      <c r="CY47" s="721"/>
      <c r="CZ47" s="688">
        <v>0.6</v>
      </c>
      <c r="DA47" s="718"/>
      <c r="DB47" s="718"/>
      <c r="DC47" s="722"/>
      <c r="DD47" s="692">
        <v>513</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224</v>
      </c>
      <c r="CS48" s="684"/>
      <c r="CT48" s="684"/>
      <c r="CU48" s="684"/>
      <c r="CV48" s="684"/>
      <c r="CW48" s="684"/>
      <c r="CX48" s="684"/>
      <c r="CY48" s="685"/>
      <c r="CZ48" s="688" t="s">
        <v>230</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362</v>
      </c>
      <c r="CE49" s="733"/>
      <c r="CF49" s="733"/>
      <c r="CG49" s="733"/>
      <c r="CH49" s="733"/>
      <c r="CI49" s="733"/>
      <c r="CJ49" s="733"/>
      <c r="CK49" s="733"/>
      <c r="CL49" s="733"/>
      <c r="CM49" s="733"/>
      <c r="CN49" s="733"/>
      <c r="CO49" s="733"/>
      <c r="CP49" s="733"/>
      <c r="CQ49" s="734"/>
      <c r="CR49" s="768">
        <v>4608196</v>
      </c>
      <c r="CS49" s="754"/>
      <c r="CT49" s="754"/>
      <c r="CU49" s="754"/>
      <c r="CV49" s="754"/>
      <c r="CW49" s="754"/>
      <c r="CX49" s="754"/>
      <c r="CY49" s="785"/>
      <c r="CZ49" s="780">
        <v>100</v>
      </c>
      <c r="DA49" s="786"/>
      <c r="DB49" s="786"/>
      <c r="DC49" s="787"/>
      <c r="DD49" s="788">
        <v>3548428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9hZmZtdjXypZOuDoTGzn70RtikFwDb2JpYLB5QM6cPPQdvdH1bBDnhph1PbDM0J/PuzfHTWGolJ4xVL3Y3gC0w==" saltValue="3H9iYAqFxETOdZbb8cGzP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4785</v>
      </c>
      <c r="R7" s="819"/>
      <c r="S7" s="819"/>
      <c r="T7" s="819"/>
      <c r="U7" s="819"/>
      <c r="V7" s="819">
        <v>4608</v>
      </c>
      <c r="W7" s="819"/>
      <c r="X7" s="819"/>
      <c r="Y7" s="819"/>
      <c r="Z7" s="819"/>
      <c r="AA7" s="819">
        <v>176</v>
      </c>
      <c r="AB7" s="819"/>
      <c r="AC7" s="819"/>
      <c r="AD7" s="819"/>
      <c r="AE7" s="820"/>
      <c r="AF7" s="821">
        <v>143</v>
      </c>
      <c r="AG7" s="822"/>
      <c r="AH7" s="822"/>
      <c r="AI7" s="822"/>
      <c r="AJ7" s="823"/>
      <c r="AK7" s="858">
        <v>186</v>
      </c>
      <c r="AL7" s="859"/>
      <c r="AM7" s="859"/>
      <c r="AN7" s="859"/>
      <c r="AO7" s="859"/>
      <c r="AP7" s="859">
        <v>3521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570</v>
      </c>
      <c r="BT7" s="863"/>
      <c r="BU7" s="863"/>
      <c r="BV7" s="863"/>
      <c r="BW7" s="863"/>
      <c r="BX7" s="863"/>
      <c r="BY7" s="863"/>
      <c r="BZ7" s="863"/>
      <c r="CA7" s="863"/>
      <c r="CB7" s="863"/>
      <c r="CC7" s="863"/>
      <c r="CD7" s="863"/>
      <c r="CE7" s="863"/>
      <c r="CF7" s="863"/>
      <c r="CG7" s="864"/>
      <c r="CH7" s="855">
        <v>-4</v>
      </c>
      <c r="CI7" s="856"/>
      <c r="CJ7" s="856"/>
      <c r="CK7" s="856"/>
      <c r="CL7" s="857"/>
      <c r="CM7" s="855">
        <v>11</v>
      </c>
      <c r="CN7" s="856"/>
      <c r="CO7" s="856"/>
      <c r="CP7" s="856"/>
      <c r="CQ7" s="857"/>
      <c r="CR7" s="855">
        <v>30</v>
      </c>
      <c r="CS7" s="856"/>
      <c r="CT7" s="856"/>
      <c r="CU7" s="856"/>
      <c r="CV7" s="857"/>
      <c r="CW7" s="855" t="s">
        <v>575</v>
      </c>
      <c r="CX7" s="856"/>
      <c r="CY7" s="856"/>
      <c r="CZ7" s="856"/>
      <c r="DA7" s="857"/>
      <c r="DB7" s="855" t="s">
        <v>575</v>
      </c>
      <c r="DC7" s="856"/>
      <c r="DD7" s="856"/>
      <c r="DE7" s="856"/>
      <c r="DF7" s="857"/>
      <c r="DG7" s="855" t="s">
        <v>575</v>
      </c>
      <c r="DH7" s="856"/>
      <c r="DI7" s="856"/>
      <c r="DJ7" s="856"/>
      <c r="DK7" s="857"/>
      <c r="DL7" s="855" t="s">
        <v>575</v>
      </c>
      <c r="DM7" s="856"/>
      <c r="DN7" s="856"/>
      <c r="DO7" s="856"/>
      <c r="DP7" s="857"/>
      <c r="DQ7" s="855" t="s">
        <v>575</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4785</v>
      </c>
      <c r="R23" s="878"/>
      <c r="S23" s="878"/>
      <c r="T23" s="878"/>
      <c r="U23" s="878"/>
      <c r="V23" s="878">
        <v>4608</v>
      </c>
      <c r="W23" s="878"/>
      <c r="X23" s="878"/>
      <c r="Y23" s="878"/>
      <c r="Z23" s="878"/>
      <c r="AA23" s="878">
        <v>176</v>
      </c>
      <c r="AB23" s="878"/>
      <c r="AC23" s="878"/>
      <c r="AD23" s="878"/>
      <c r="AE23" s="879"/>
      <c r="AF23" s="880">
        <v>143</v>
      </c>
      <c r="AG23" s="878"/>
      <c r="AH23" s="878"/>
      <c r="AI23" s="878"/>
      <c r="AJ23" s="881"/>
      <c r="AK23" s="882"/>
      <c r="AL23" s="883"/>
      <c r="AM23" s="883"/>
      <c r="AN23" s="883"/>
      <c r="AO23" s="883"/>
      <c r="AP23" s="878">
        <v>3521</v>
      </c>
      <c r="AQ23" s="878"/>
      <c r="AR23" s="878"/>
      <c r="AS23" s="878"/>
      <c r="AT23" s="878"/>
      <c r="AU23" s="884"/>
      <c r="AV23" s="884"/>
      <c r="AW23" s="884"/>
      <c r="AX23" s="884"/>
      <c r="AY23" s="885"/>
      <c r="AZ23" s="893">
        <v>-6.96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447</v>
      </c>
      <c r="R28" s="907"/>
      <c r="S28" s="907"/>
      <c r="T28" s="907"/>
      <c r="U28" s="907"/>
      <c r="V28" s="907">
        <v>424</v>
      </c>
      <c r="W28" s="907"/>
      <c r="X28" s="907"/>
      <c r="Y28" s="907"/>
      <c r="Z28" s="907"/>
      <c r="AA28" s="907">
        <v>23</v>
      </c>
      <c r="AB28" s="907"/>
      <c r="AC28" s="907"/>
      <c r="AD28" s="907"/>
      <c r="AE28" s="908"/>
      <c r="AF28" s="909">
        <v>23</v>
      </c>
      <c r="AG28" s="907"/>
      <c r="AH28" s="907"/>
      <c r="AI28" s="907"/>
      <c r="AJ28" s="910"/>
      <c r="AK28" s="911">
        <v>33</v>
      </c>
      <c r="AL28" s="902"/>
      <c r="AM28" s="902"/>
      <c r="AN28" s="902"/>
      <c r="AO28" s="902"/>
      <c r="AP28" s="902" t="s">
        <v>575</v>
      </c>
      <c r="AQ28" s="902"/>
      <c r="AR28" s="902"/>
      <c r="AS28" s="902"/>
      <c r="AT28" s="902"/>
      <c r="AU28" s="902" t="s">
        <v>575</v>
      </c>
      <c r="AV28" s="902"/>
      <c r="AW28" s="902"/>
      <c r="AX28" s="902"/>
      <c r="AY28" s="902"/>
      <c r="AZ28" s="903" t="s">
        <v>575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126</v>
      </c>
      <c r="R29" s="843"/>
      <c r="S29" s="843"/>
      <c r="T29" s="843"/>
      <c r="U29" s="843"/>
      <c r="V29" s="843">
        <v>122</v>
      </c>
      <c r="W29" s="843"/>
      <c r="X29" s="843"/>
      <c r="Y29" s="843"/>
      <c r="Z29" s="843"/>
      <c r="AA29" s="843">
        <v>4</v>
      </c>
      <c r="AB29" s="843"/>
      <c r="AC29" s="843"/>
      <c r="AD29" s="843"/>
      <c r="AE29" s="844"/>
      <c r="AF29" s="845">
        <v>4</v>
      </c>
      <c r="AG29" s="846"/>
      <c r="AH29" s="846"/>
      <c r="AI29" s="846"/>
      <c r="AJ29" s="847"/>
      <c r="AK29" s="914">
        <v>74</v>
      </c>
      <c r="AL29" s="915"/>
      <c r="AM29" s="915"/>
      <c r="AN29" s="915"/>
      <c r="AO29" s="915"/>
      <c r="AP29" s="915" t="s">
        <v>575</v>
      </c>
      <c r="AQ29" s="915"/>
      <c r="AR29" s="915"/>
      <c r="AS29" s="915"/>
      <c r="AT29" s="915"/>
      <c r="AU29" s="915" t="s">
        <v>575</v>
      </c>
      <c r="AV29" s="915"/>
      <c r="AW29" s="915"/>
      <c r="AX29" s="915"/>
      <c r="AY29" s="915"/>
      <c r="AZ29" s="916" t="s">
        <v>575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616</v>
      </c>
      <c r="R30" s="843"/>
      <c r="S30" s="843"/>
      <c r="T30" s="843"/>
      <c r="U30" s="843"/>
      <c r="V30" s="843">
        <v>582</v>
      </c>
      <c r="W30" s="843"/>
      <c r="X30" s="843"/>
      <c r="Y30" s="843"/>
      <c r="Z30" s="843"/>
      <c r="AA30" s="843">
        <v>35</v>
      </c>
      <c r="AB30" s="843"/>
      <c r="AC30" s="843"/>
      <c r="AD30" s="843"/>
      <c r="AE30" s="844"/>
      <c r="AF30" s="845">
        <v>35</v>
      </c>
      <c r="AG30" s="846"/>
      <c r="AH30" s="846"/>
      <c r="AI30" s="846"/>
      <c r="AJ30" s="847"/>
      <c r="AK30" s="914">
        <v>288</v>
      </c>
      <c r="AL30" s="915"/>
      <c r="AM30" s="915"/>
      <c r="AN30" s="915"/>
      <c r="AO30" s="915"/>
      <c r="AP30" s="915">
        <v>36</v>
      </c>
      <c r="AQ30" s="915"/>
      <c r="AR30" s="915"/>
      <c r="AS30" s="915"/>
      <c r="AT30" s="915"/>
      <c r="AU30" s="915">
        <v>36</v>
      </c>
      <c r="AV30" s="915"/>
      <c r="AW30" s="915"/>
      <c r="AX30" s="915"/>
      <c r="AY30" s="915"/>
      <c r="AZ30" s="916" t="s">
        <v>575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128</v>
      </c>
      <c r="R31" s="843"/>
      <c r="S31" s="843"/>
      <c r="T31" s="843"/>
      <c r="U31" s="843"/>
      <c r="V31" s="843">
        <v>122</v>
      </c>
      <c r="W31" s="843"/>
      <c r="X31" s="843"/>
      <c r="Y31" s="843"/>
      <c r="Z31" s="843"/>
      <c r="AA31" s="843">
        <v>6</v>
      </c>
      <c r="AB31" s="843"/>
      <c r="AC31" s="843"/>
      <c r="AD31" s="843"/>
      <c r="AE31" s="844"/>
      <c r="AF31" s="845">
        <v>6</v>
      </c>
      <c r="AG31" s="846"/>
      <c r="AH31" s="846"/>
      <c r="AI31" s="846"/>
      <c r="AJ31" s="847"/>
      <c r="AK31" s="914">
        <v>61</v>
      </c>
      <c r="AL31" s="915"/>
      <c r="AM31" s="915"/>
      <c r="AN31" s="915"/>
      <c r="AO31" s="915"/>
      <c r="AP31" s="915">
        <v>833</v>
      </c>
      <c r="AQ31" s="915"/>
      <c r="AR31" s="915"/>
      <c r="AS31" s="915"/>
      <c r="AT31" s="915"/>
      <c r="AU31" s="915">
        <v>665</v>
      </c>
      <c r="AV31" s="915"/>
      <c r="AW31" s="915"/>
      <c r="AX31" s="915"/>
      <c r="AY31" s="915"/>
      <c r="AZ31" s="916" t="s">
        <v>575</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104</v>
      </c>
      <c r="R32" s="843"/>
      <c r="S32" s="843"/>
      <c r="T32" s="843"/>
      <c r="U32" s="843"/>
      <c r="V32" s="843">
        <v>100</v>
      </c>
      <c r="W32" s="843"/>
      <c r="X32" s="843"/>
      <c r="Y32" s="843"/>
      <c r="Z32" s="843"/>
      <c r="AA32" s="843">
        <v>3</v>
      </c>
      <c r="AB32" s="843"/>
      <c r="AC32" s="843"/>
      <c r="AD32" s="843"/>
      <c r="AE32" s="844"/>
      <c r="AF32" s="845">
        <v>15</v>
      </c>
      <c r="AG32" s="846"/>
      <c r="AH32" s="846"/>
      <c r="AI32" s="846"/>
      <c r="AJ32" s="847"/>
      <c r="AK32" s="914">
        <v>60</v>
      </c>
      <c r="AL32" s="915"/>
      <c r="AM32" s="915"/>
      <c r="AN32" s="915"/>
      <c r="AO32" s="915"/>
      <c r="AP32" s="915">
        <v>564</v>
      </c>
      <c r="AQ32" s="915"/>
      <c r="AR32" s="915"/>
      <c r="AS32" s="915"/>
      <c r="AT32" s="915"/>
      <c r="AU32" s="915">
        <v>564</v>
      </c>
      <c r="AV32" s="915"/>
      <c r="AW32" s="915"/>
      <c r="AX32" s="915"/>
      <c r="AY32" s="915"/>
      <c r="AZ32" s="916" t="s">
        <v>575</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405</v>
      </c>
      <c r="C33" s="840"/>
      <c r="D33" s="840"/>
      <c r="E33" s="840"/>
      <c r="F33" s="840"/>
      <c r="G33" s="840"/>
      <c r="H33" s="840"/>
      <c r="I33" s="840"/>
      <c r="J33" s="840"/>
      <c r="K33" s="840"/>
      <c r="L33" s="840"/>
      <c r="M33" s="840"/>
      <c r="N33" s="840"/>
      <c r="O33" s="840"/>
      <c r="P33" s="841"/>
      <c r="Q33" s="842">
        <v>25</v>
      </c>
      <c r="R33" s="843"/>
      <c r="S33" s="843"/>
      <c r="T33" s="843"/>
      <c r="U33" s="843"/>
      <c r="V33" s="843">
        <v>23</v>
      </c>
      <c r="W33" s="843"/>
      <c r="X33" s="843"/>
      <c r="Y33" s="843"/>
      <c r="Z33" s="843"/>
      <c r="AA33" s="843">
        <v>2</v>
      </c>
      <c r="AB33" s="843"/>
      <c r="AC33" s="843"/>
      <c r="AD33" s="843"/>
      <c r="AE33" s="844"/>
      <c r="AF33" s="845">
        <v>2</v>
      </c>
      <c r="AG33" s="846"/>
      <c r="AH33" s="846"/>
      <c r="AI33" s="846"/>
      <c r="AJ33" s="847"/>
      <c r="AK33" s="914">
        <v>19</v>
      </c>
      <c r="AL33" s="915"/>
      <c r="AM33" s="915"/>
      <c r="AN33" s="915"/>
      <c r="AO33" s="915"/>
      <c r="AP33" s="915">
        <v>102</v>
      </c>
      <c r="AQ33" s="915"/>
      <c r="AR33" s="915"/>
      <c r="AS33" s="915"/>
      <c r="AT33" s="915"/>
      <c r="AU33" s="915">
        <v>102</v>
      </c>
      <c r="AV33" s="915"/>
      <c r="AW33" s="915"/>
      <c r="AX33" s="915"/>
      <c r="AY33" s="915"/>
      <c r="AZ33" s="916" t="s">
        <v>575</v>
      </c>
      <c r="BA33" s="916"/>
      <c r="BB33" s="916"/>
      <c r="BC33" s="916"/>
      <c r="BD33" s="916"/>
      <c r="BE33" s="912" t="s">
        <v>403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85</v>
      </c>
      <c r="AG63" s="926"/>
      <c r="AH63" s="926"/>
      <c r="AI63" s="926"/>
      <c r="AJ63" s="927"/>
      <c r="AK63" s="928"/>
      <c r="AL63" s="923"/>
      <c r="AM63" s="923"/>
      <c r="AN63" s="923"/>
      <c r="AO63" s="923"/>
      <c r="AP63" s="926">
        <v>1535</v>
      </c>
      <c r="AQ63" s="926"/>
      <c r="AR63" s="926"/>
      <c r="AS63" s="926"/>
      <c r="AT63" s="926"/>
      <c r="AU63" s="926">
        <v>1367</v>
      </c>
      <c r="AV63" s="926"/>
      <c r="AW63" s="926"/>
      <c r="AX63" s="926"/>
      <c r="AY63" s="926"/>
      <c r="AZ63" s="930"/>
      <c r="BA63" s="930"/>
      <c r="BB63" s="930"/>
      <c r="BC63" s="930"/>
      <c r="BD63" s="930"/>
      <c r="BE63" s="931"/>
      <c r="BF63" s="931"/>
      <c r="BG63" s="931"/>
      <c r="BH63" s="931"/>
      <c r="BI63" s="932"/>
      <c r="BJ63" s="933" t="s">
        <v>408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410</v>
      </c>
      <c r="B66" s="825"/>
      <c r="C66" s="825"/>
      <c r="D66" s="825"/>
      <c r="E66" s="825"/>
      <c r="F66" s="825"/>
      <c r="G66" s="825"/>
      <c r="H66" s="825"/>
      <c r="I66" s="825"/>
      <c r="J66" s="825"/>
      <c r="K66" s="825"/>
      <c r="L66" s="825"/>
      <c r="M66" s="825"/>
      <c r="N66" s="825"/>
      <c r="O66" s="825"/>
      <c r="P66" s="826"/>
      <c r="Q66" s="801" t="s">
        <v>391</v>
      </c>
      <c r="R66" s="802"/>
      <c r="S66" s="802"/>
      <c r="T66" s="802"/>
      <c r="U66" s="803"/>
      <c r="V66" s="801" t="s">
        <v>392</v>
      </c>
      <c r="W66" s="802"/>
      <c r="X66" s="802"/>
      <c r="Y66" s="802"/>
      <c r="Z66" s="803"/>
      <c r="AA66" s="801" t="s">
        <v>393</v>
      </c>
      <c r="AB66" s="802"/>
      <c r="AC66" s="802"/>
      <c r="AD66" s="802"/>
      <c r="AE66" s="803"/>
      <c r="AF66" s="936" t="s">
        <v>411</v>
      </c>
      <c r="AG66" s="897"/>
      <c r="AH66" s="897"/>
      <c r="AI66" s="897"/>
      <c r="AJ66" s="937"/>
      <c r="AK66" s="801" t="s">
        <v>412</v>
      </c>
      <c r="AL66" s="825"/>
      <c r="AM66" s="825"/>
      <c r="AN66" s="825"/>
      <c r="AO66" s="826"/>
      <c r="AP66" s="801" t="s">
        <v>396</v>
      </c>
      <c r="AQ66" s="802"/>
      <c r="AR66" s="802"/>
      <c r="AS66" s="802"/>
      <c r="AT66" s="803"/>
      <c r="AU66" s="801" t="s">
        <v>413</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564</v>
      </c>
      <c r="C68" s="954"/>
      <c r="D68" s="954"/>
      <c r="E68" s="954"/>
      <c r="F68" s="954"/>
      <c r="G68" s="954"/>
      <c r="H68" s="954"/>
      <c r="I68" s="954"/>
      <c r="J68" s="954"/>
      <c r="K68" s="954"/>
      <c r="L68" s="954"/>
      <c r="M68" s="954"/>
      <c r="N68" s="954"/>
      <c r="O68" s="954"/>
      <c r="P68" s="955"/>
      <c r="Q68" s="956">
        <v>8143</v>
      </c>
      <c r="R68" s="950"/>
      <c r="S68" s="950"/>
      <c r="T68" s="950"/>
      <c r="U68" s="950"/>
      <c r="V68" s="950">
        <v>7203</v>
      </c>
      <c r="W68" s="950"/>
      <c r="X68" s="950"/>
      <c r="Y68" s="950"/>
      <c r="Z68" s="950"/>
      <c r="AA68" s="950">
        <v>939</v>
      </c>
      <c r="AB68" s="950"/>
      <c r="AC68" s="950"/>
      <c r="AD68" s="950"/>
      <c r="AE68" s="950"/>
      <c r="AF68" s="950">
        <v>939</v>
      </c>
      <c r="AG68" s="950"/>
      <c r="AH68" s="950"/>
      <c r="AI68" s="950"/>
      <c r="AJ68" s="950"/>
      <c r="AK68" s="950" t="s">
        <v>575</v>
      </c>
      <c r="AL68" s="950"/>
      <c r="AM68" s="950"/>
      <c r="AN68" s="950"/>
      <c r="AO68" s="950"/>
      <c r="AP68" s="950" t="s">
        <v>575</v>
      </c>
      <c r="AQ68" s="950"/>
      <c r="AR68" s="950"/>
      <c r="AS68" s="950"/>
      <c r="AT68" s="950"/>
      <c r="AU68" s="950" t="s">
        <v>575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565</v>
      </c>
      <c r="C69" s="958"/>
      <c r="D69" s="958"/>
      <c r="E69" s="958"/>
      <c r="F69" s="958"/>
      <c r="G69" s="958"/>
      <c r="H69" s="958"/>
      <c r="I69" s="958"/>
      <c r="J69" s="958"/>
      <c r="K69" s="958"/>
      <c r="L69" s="958"/>
      <c r="M69" s="958"/>
      <c r="N69" s="958"/>
      <c r="O69" s="958"/>
      <c r="P69" s="959"/>
      <c r="Q69" s="960">
        <v>1487</v>
      </c>
      <c r="R69" s="915"/>
      <c r="S69" s="915"/>
      <c r="T69" s="915"/>
      <c r="U69" s="915"/>
      <c r="V69" s="915">
        <v>1465</v>
      </c>
      <c r="W69" s="915"/>
      <c r="X69" s="915"/>
      <c r="Y69" s="915"/>
      <c r="Z69" s="915"/>
      <c r="AA69" s="915">
        <v>22</v>
      </c>
      <c r="AB69" s="915"/>
      <c r="AC69" s="915"/>
      <c r="AD69" s="915"/>
      <c r="AE69" s="915"/>
      <c r="AF69" s="915">
        <v>21</v>
      </c>
      <c r="AG69" s="915"/>
      <c r="AH69" s="915"/>
      <c r="AI69" s="915"/>
      <c r="AJ69" s="915"/>
      <c r="AK69" s="915">
        <v>3</v>
      </c>
      <c r="AL69" s="915"/>
      <c r="AM69" s="915"/>
      <c r="AN69" s="915"/>
      <c r="AO69" s="915"/>
      <c r="AP69" s="915" t="s">
        <v>575</v>
      </c>
      <c r="AQ69" s="915"/>
      <c r="AR69" s="915"/>
      <c r="AS69" s="915"/>
      <c r="AT69" s="915"/>
      <c r="AU69" s="915" t="s">
        <v>575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568</v>
      </c>
      <c r="C70" s="958"/>
      <c r="D70" s="958"/>
      <c r="E70" s="958"/>
      <c r="F70" s="958"/>
      <c r="G70" s="958"/>
      <c r="H70" s="958"/>
      <c r="I70" s="958"/>
      <c r="J70" s="958"/>
      <c r="K70" s="958"/>
      <c r="L70" s="958"/>
      <c r="M70" s="958"/>
      <c r="N70" s="958"/>
      <c r="O70" s="958"/>
      <c r="P70" s="959"/>
      <c r="Q70" s="960">
        <v>1637</v>
      </c>
      <c r="R70" s="915"/>
      <c r="S70" s="915"/>
      <c r="T70" s="915"/>
      <c r="U70" s="915"/>
      <c r="V70" s="915">
        <v>1542</v>
      </c>
      <c r="W70" s="915"/>
      <c r="X70" s="915"/>
      <c r="Y70" s="915"/>
      <c r="Z70" s="915"/>
      <c r="AA70" s="915">
        <v>95</v>
      </c>
      <c r="AB70" s="915"/>
      <c r="AC70" s="915"/>
      <c r="AD70" s="915"/>
      <c r="AE70" s="915"/>
      <c r="AF70" s="915">
        <v>95</v>
      </c>
      <c r="AG70" s="915"/>
      <c r="AH70" s="915"/>
      <c r="AI70" s="915"/>
      <c r="AJ70" s="915"/>
      <c r="AK70" s="915" t="s">
        <v>575</v>
      </c>
      <c r="AL70" s="915"/>
      <c r="AM70" s="915"/>
      <c r="AN70" s="915"/>
      <c r="AO70" s="915"/>
      <c r="AP70" s="915" t="s">
        <v>575</v>
      </c>
      <c r="AQ70" s="915"/>
      <c r="AR70" s="915"/>
      <c r="AS70" s="915"/>
      <c r="AT70" s="915"/>
      <c r="AU70" s="915" t="s">
        <v>575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569</v>
      </c>
      <c r="C71" s="958"/>
      <c r="D71" s="958"/>
      <c r="E71" s="958"/>
      <c r="F71" s="958"/>
      <c r="G71" s="958"/>
      <c r="H71" s="958"/>
      <c r="I71" s="958"/>
      <c r="J71" s="958"/>
      <c r="K71" s="958"/>
      <c r="L71" s="958"/>
      <c r="M71" s="958"/>
      <c r="N71" s="958"/>
      <c r="O71" s="958"/>
      <c r="P71" s="959"/>
      <c r="Q71" s="960">
        <v>878811</v>
      </c>
      <c r="R71" s="915"/>
      <c r="S71" s="915"/>
      <c r="T71" s="915"/>
      <c r="U71" s="915"/>
      <c r="V71" s="915">
        <v>858109</v>
      </c>
      <c r="W71" s="915"/>
      <c r="X71" s="915"/>
      <c r="Y71" s="915"/>
      <c r="Z71" s="915"/>
      <c r="AA71" s="915">
        <v>20702</v>
      </c>
      <c r="AB71" s="915"/>
      <c r="AC71" s="915"/>
      <c r="AD71" s="915"/>
      <c r="AE71" s="915"/>
      <c r="AF71" s="915">
        <v>20702</v>
      </c>
      <c r="AG71" s="915"/>
      <c r="AH71" s="915"/>
      <c r="AI71" s="915"/>
      <c r="AJ71" s="915"/>
      <c r="AK71" s="915">
        <v>1</v>
      </c>
      <c r="AL71" s="915"/>
      <c r="AM71" s="915"/>
      <c r="AN71" s="915"/>
      <c r="AO71" s="915"/>
      <c r="AP71" s="915" t="s">
        <v>575</v>
      </c>
      <c r="AQ71" s="915"/>
      <c r="AR71" s="915"/>
      <c r="AS71" s="915"/>
      <c r="AT71" s="915"/>
      <c r="AU71" s="915" t="s">
        <v>575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566</v>
      </c>
      <c r="C72" s="958"/>
      <c r="D72" s="958"/>
      <c r="E72" s="958"/>
      <c r="F72" s="958"/>
      <c r="G72" s="958"/>
      <c r="H72" s="958"/>
      <c r="I72" s="958"/>
      <c r="J72" s="958"/>
      <c r="K72" s="958"/>
      <c r="L72" s="958"/>
      <c r="M72" s="958"/>
      <c r="N72" s="958"/>
      <c r="O72" s="958"/>
      <c r="P72" s="959"/>
      <c r="Q72" s="960">
        <v>12</v>
      </c>
      <c r="R72" s="915"/>
      <c r="S72" s="915"/>
      <c r="T72" s="915"/>
      <c r="U72" s="915"/>
      <c r="V72" s="915">
        <v>12</v>
      </c>
      <c r="W72" s="915"/>
      <c r="X72" s="915"/>
      <c r="Y72" s="915"/>
      <c r="Z72" s="915"/>
      <c r="AA72" s="915">
        <v>0</v>
      </c>
      <c r="AB72" s="915"/>
      <c r="AC72" s="915"/>
      <c r="AD72" s="915"/>
      <c r="AE72" s="915"/>
      <c r="AF72" s="915">
        <v>0</v>
      </c>
      <c r="AG72" s="915"/>
      <c r="AH72" s="915"/>
      <c r="AI72" s="915"/>
      <c r="AJ72" s="915"/>
      <c r="AK72" s="915" t="s">
        <v>575</v>
      </c>
      <c r="AL72" s="915"/>
      <c r="AM72" s="915"/>
      <c r="AN72" s="915"/>
      <c r="AO72" s="915"/>
      <c r="AP72" s="915" t="s">
        <v>575</v>
      </c>
      <c r="AQ72" s="915"/>
      <c r="AR72" s="915"/>
      <c r="AS72" s="915"/>
      <c r="AT72" s="915"/>
      <c r="AU72" s="915" t="s">
        <v>575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567</v>
      </c>
      <c r="C73" s="958"/>
      <c r="D73" s="958"/>
      <c r="E73" s="958"/>
      <c r="F73" s="958"/>
      <c r="G73" s="958"/>
      <c r="H73" s="958"/>
      <c r="I73" s="958"/>
      <c r="J73" s="958"/>
      <c r="K73" s="958"/>
      <c r="L73" s="958"/>
      <c r="M73" s="958"/>
      <c r="N73" s="958"/>
      <c r="O73" s="958"/>
      <c r="P73" s="959"/>
      <c r="Q73" s="960">
        <v>8405</v>
      </c>
      <c r="R73" s="915"/>
      <c r="S73" s="915"/>
      <c r="T73" s="915"/>
      <c r="U73" s="915"/>
      <c r="V73" s="915">
        <v>8249</v>
      </c>
      <c r="W73" s="915"/>
      <c r="X73" s="915"/>
      <c r="Y73" s="915"/>
      <c r="Z73" s="915"/>
      <c r="AA73" s="915">
        <v>156</v>
      </c>
      <c r="AB73" s="915"/>
      <c r="AC73" s="915"/>
      <c r="AD73" s="915"/>
      <c r="AE73" s="915"/>
      <c r="AF73" s="915">
        <v>156</v>
      </c>
      <c r="AG73" s="915"/>
      <c r="AH73" s="915"/>
      <c r="AI73" s="915"/>
      <c r="AJ73" s="915"/>
      <c r="AK73" s="915" t="s">
        <v>575</v>
      </c>
      <c r="AL73" s="915"/>
      <c r="AM73" s="915"/>
      <c r="AN73" s="915"/>
      <c r="AO73" s="915"/>
      <c r="AP73" s="915" t="s">
        <v>575</v>
      </c>
      <c r="AQ73" s="915"/>
      <c r="AR73" s="915"/>
      <c r="AS73" s="915"/>
      <c r="AT73" s="915"/>
      <c r="AU73" s="915" t="s">
        <v>575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21913</v>
      </c>
      <c r="AG88" s="926"/>
      <c r="AH88" s="926"/>
      <c r="AI88" s="926"/>
      <c r="AJ88" s="926"/>
      <c r="AK88" s="923"/>
      <c r="AL88" s="923"/>
      <c r="AM88" s="923"/>
      <c r="AN88" s="923"/>
      <c r="AO88" s="923"/>
      <c r="AP88" s="926" t="s">
        <v>575</v>
      </c>
      <c r="AQ88" s="926"/>
      <c r="AR88" s="926"/>
      <c r="AS88" s="926"/>
      <c r="AT88" s="926"/>
      <c r="AU88" s="926" t="s">
        <v>575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423</v>
      </c>
      <c r="AB109" s="979"/>
      <c r="AC109" s="979"/>
      <c r="AD109" s="979"/>
      <c r="AE109" s="980"/>
      <c r="AF109" s="978" t="s">
        <v>305</v>
      </c>
      <c r="AG109" s="979"/>
      <c r="AH109" s="979"/>
      <c r="AI109" s="979"/>
      <c r="AJ109" s="980"/>
      <c r="AK109" s="978" t="s">
        <v>304</v>
      </c>
      <c r="AL109" s="979"/>
      <c r="AM109" s="979"/>
      <c r="AN109" s="979"/>
      <c r="AO109" s="980"/>
      <c r="AP109" s="978" t="s">
        <v>424</v>
      </c>
      <c r="AQ109" s="979"/>
      <c r="AR109" s="979"/>
      <c r="AS109" s="979"/>
      <c r="AT109" s="981"/>
      <c r="AU109" s="998" t="s">
        <v>422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423</v>
      </c>
      <c r="BR109" s="979"/>
      <c r="BS109" s="979"/>
      <c r="BT109" s="979"/>
      <c r="BU109" s="980"/>
      <c r="BV109" s="978" t="s">
        <v>305</v>
      </c>
      <c r="BW109" s="979"/>
      <c r="BX109" s="979"/>
      <c r="BY109" s="979"/>
      <c r="BZ109" s="980"/>
      <c r="CA109" s="978" t="s">
        <v>304</v>
      </c>
      <c r="CB109" s="979"/>
      <c r="CC109" s="979"/>
      <c r="CD109" s="979"/>
      <c r="CE109" s="980"/>
      <c r="CF109" s="999" t="s">
        <v>424</v>
      </c>
      <c r="CG109" s="999"/>
      <c r="CH109" s="999"/>
      <c r="CI109" s="999"/>
      <c r="CJ109" s="999"/>
      <c r="CK109" s="978" t="s">
        <v>425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423</v>
      </c>
      <c r="DH109" s="979"/>
      <c r="DI109" s="979"/>
      <c r="DJ109" s="979"/>
      <c r="DK109" s="980"/>
      <c r="DL109" s="978" t="s">
        <v>305</v>
      </c>
      <c r="DM109" s="979"/>
      <c r="DN109" s="979"/>
      <c r="DO109" s="979"/>
      <c r="DP109" s="980"/>
      <c r="DQ109" s="978" t="s">
        <v>304</v>
      </c>
      <c r="DR109" s="979"/>
      <c r="DS109" s="979"/>
      <c r="DT109" s="979"/>
      <c r="DU109" s="980"/>
      <c r="DV109" s="978" t="s">
        <v>424</v>
      </c>
      <c r="DW109" s="979"/>
      <c r="DX109" s="979"/>
      <c r="DY109" s="979"/>
      <c r="DZ109" s="981"/>
    </row>
    <row r="110" spans="1:131" s="247" customFormat="1" ht="26.25" customHeight="1" x14ac:dyDescent="0.15">
      <c r="A110" s="982" t="s">
        <v>426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363633</v>
      </c>
      <c r="AB110" s="986"/>
      <c r="AC110" s="986"/>
      <c r="AD110" s="986"/>
      <c r="AE110" s="987"/>
      <c r="AF110" s="988">
        <v>380260</v>
      </c>
      <c r="AG110" s="986"/>
      <c r="AH110" s="986"/>
      <c r="AI110" s="986"/>
      <c r="AJ110" s="987"/>
      <c r="AK110" s="988">
        <v>388804</v>
      </c>
      <c r="AL110" s="986"/>
      <c r="AM110" s="986"/>
      <c r="AN110" s="986"/>
      <c r="AO110" s="987"/>
      <c r="AP110" s="989">
        <v>22.7</v>
      </c>
      <c r="AQ110" s="990"/>
      <c r="AR110" s="990"/>
      <c r="AS110" s="990"/>
      <c r="AT110" s="991"/>
      <c r="AU110" s="992" t="s">
        <v>73</v>
      </c>
      <c r="AV110" s="993"/>
      <c r="AW110" s="993"/>
      <c r="AX110" s="993"/>
      <c r="AY110" s="993"/>
      <c r="AZ110" s="1034" t="s">
        <v>427</v>
      </c>
      <c r="BA110" s="983"/>
      <c r="BB110" s="983"/>
      <c r="BC110" s="983"/>
      <c r="BD110" s="983"/>
      <c r="BE110" s="983"/>
      <c r="BF110" s="983"/>
      <c r="BG110" s="983"/>
      <c r="BH110" s="983"/>
      <c r="BI110" s="983"/>
      <c r="BJ110" s="983"/>
      <c r="BK110" s="983"/>
      <c r="BL110" s="983"/>
      <c r="BM110" s="983"/>
      <c r="BN110" s="983"/>
      <c r="BO110" s="983"/>
      <c r="BP110" s="984"/>
      <c r="BQ110" s="1020">
        <v>3357475</v>
      </c>
      <c r="BR110" s="1021"/>
      <c r="BS110" s="1021"/>
      <c r="BT110" s="1021"/>
      <c r="BU110" s="1021"/>
      <c r="BV110" s="1021">
        <v>3398458</v>
      </c>
      <c r="BW110" s="1021"/>
      <c r="BX110" s="1021"/>
      <c r="BY110" s="1021"/>
      <c r="BZ110" s="1021"/>
      <c r="CA110" s="1021">
        <v>3521474</v>
      </c>
      <c r="CB110" s="1021"/>
      <c r="CC110" s="1021"/>
      <c r="CD110" s="1021"/>
      <c r="CE110" s="1021"/>
      <c r="CF110" s="1035">
        <v>205.5</v>
      </c>
      <c r="CG110" s="1036"/>
      <c r="CH110" s="1036"/>
      <c r="CI110" s="1036"/>
      <c r="CJ110" s="1036"/>
      <c r="CK110" s="1037" t="s">
        <v>428</v>
      </c>
      <c r="CL110" s="1038"/>
      <c r="CM110" s="1017" t="s">
        <v>429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224</v>
      </c>
      <c r="DH110" s="1021"/>
      <c r="DI110" s="1021"/>
      <c r="DJ110" s="1021"/>
      <c r="DK110" s="1021"/>
      <c r="DL110" s="1021" t="s">
        <v>224</v>
      </c>
      <c r="DM110" s="1021"/>
      <c r="DN110" s="1021"/>
      <c r="DO110" s="1021"/>
      <c r="DP110" s="1021"/>
      <c r="DQ110" s="1021" t="s">
        <v>224</v>
      </c>
      <c r="DR110" s="1021"/>
      <c r="DS110" s="1021"/>
      <c r="DT110" s="1021"/>
      <c r="DU110" s="1021"/>
      <c r="DV110" s="1022" t="s">
        <v>408</v>
      </c>
      <c r="DW110" s="1022"/>
      <c r="DX110" s="1022"/>
      <c r="DY110" s="1022"/>
      <c r="DZ110" s="1023"/>
    </row>
    <row r="111" spans="1:131" s="247" customFormat="1" ht="26.25" customHeight="1" x14ac:dyDescent="0.15">
      <c r="A111" s="1024" t="s">
        <v>430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224</v>
      </c>
      <c r="AB111" s="1028"/>
      <c r="AC111" s="1028"/>
      <c r="AD111" s="1028"/>
      <c r="AE111" s="1029"/>
      <c r="AF111" s="1030" t="s">
        <v>224</v>
      </c>
      <c r="AG111" s="1028"/>
      <c r="AH111" s="1028"/>
      <c r="AI111" s="1028"/>
      <c r="AJ111" s="1029"/>
      <c r="AK111" s="1030" t="s">
        <v>224</v>
      </c>
      <c r="AL111" s="1028"/>
      <c r="AM111" s="1028"/>
      <c r="AN111" s="1028"/>
      <c r="AO111" s="1029"/>
      <c r="AP111" s="1031" t="s">
        <v>224</v>
      </c>
      <c r="AQ111" s="1032"/>
      <c r="AR111" s="1032"/>
      <c r="AS111" s="1032"/>
      <c r="AT111" s="1033"/>
      <c r="AU111" s="994"/>
      <c r="AV111" s="995"/>
      <c r="AW111" s="995"/>
      <c r="AX111" s="995"/>
      <c r="AY111" s="995"/>
      <c r="AZ111" s="1043" t="s">
        <v>431</v>
      </c>
      <c r="BA111" s="1044"/>
      <c r="BB111" s="1044"/>
      <c r="BC111" s="1044"/>
      <c r="BD111" s="1044"/>
      <c r="BE111" s="1044"/>
      <c r="BF111" s="1044"/>
      <c r="BG111" s="1044"/>
      <c r="BH111" s="1044"/>
      <c r="BI111" s="1044"/>
      <c r="BJ111" s="1044"/>
      <c r="BK111" s="1044"/>
      <c r="BL111" s="1044"/>
      <c r="BM111" s="1044"/>
      <c r="BN111" s="1044"/>
      <c r="BO111" s="1044"/>
      <c r="BP111" s="1045"/>
      <c r="BQ111" s="1013" t="s">
        <v>224</v>
      </c>
      <c r="BR111" s="1014"/>
      <c r="BS111" s="1014"/>
      <c r="BT111" s="1014"/>
      <c r="BU111" s="1014"/>
      <c r="BV111" s="1014" t="s">
        <v>408</v>
      </c>
      <c r="BW111" s="1014"/>
      <c r="BX111" s="1014"/>
      <c r="BY111" s="1014"/>
      <c r="BZ111" s="1014"/>
      <c r="CA111" s="1014" t="s">
        <v>408</v>
      </c>
      <c r="CB111" s="1014"/>
      <c r="CC111" s="1014"/>
      <c r="CD111" s="1014"/>
      <c r="CE111" s="1014"/>
      <c r="CF111" s="1008" t="s">
        <v>408</v>
      </c>
      <c r="CG111" s="1009"/>
      <c r="CH111" s="1009"/>
      <c r="CI111" s="1009"/>
      <c r="CJ111" s="1009"/>
      <c r="CK111" s="1039"/>
      <c r="CL111" s="1040"/>
      <c r="CM111" s="1010" t="s">
        <v>432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408</v>
      </c>
      <c r="DH111" s="1014"/>
      <c r="DI111" s="1014"/>
      <c r="DJ111" s="1014"/>
      <c r="DK111" s="1014"/>
      <c r="DL111" s="1014" t="s">
        <v>408</v>
      </c>
      <c r="DM111" s="1014"/>
      <c r="DN111" s="1014"/>
      <c r="DO111" s="1014"/>
      <c r="DP111" s="1014"/>
      <c r="DQ111" s="1014" t="s">
        <v>408</v>
      </c>
      <c r="DR111" s="1014"/>
      <c r="DS111" s="1014"/>
      <c r="DT111" s="1014"/>
      <c r="DU111" s="1014"/>
      <c r="DV111" s="1015" t="s">
        <v>408</v>
      </c>
      <c r="DW111" s="1015"/>
      <c r="DX111" s="1015"/>
      <c r="DY111" s="1015"/>
      <c r="DZ111" s="1016"/>
    </row>
    <row r="112" spans="1:131" s="247" customFormat="1" ht="26.25" customHeight="1" x14ac:dyDescent="0.15">
      <c r="A112" s="1046" t="s">
        <v>433</v>
      </c>
      <c r="B112" s="1047"/>
      <c r="C112" s="1044" t="s">
        <v>434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224</v>
      </c>
      <c r="AB112" s="1053"/>
      <c r="AC112" s="1053"/>
      <c r="AD112" s="1053"/>
      <c r="AE112" s="1054"/>
      <c r="AF112" s="1055" t="s">
        <v>224</v>
      </c>
      <c r="AG112" s="1053"/>
      <c r="AH112" s="1053"/>
      <c r="AI112" s="1053"/>
      <c r="AJ112" s="1054"/>
      <c r="AK112" s="1055" t="s">
        <v>224</v>
      </c>
      <c r="AL112" s="1053"/>
      <c r="AM112" s="1053"/>
      <c r="AN112" s="1053"/>
      <c r="AO112" s="1054"/>
      <c r="AP112" s="1056" t="s">
        <v>224</v>
      </c>
      <c r="AQ112" s="1057"/>
      <c r="AR112" s="1057"/>
      <c r="AS112" s="1057"/>
      <c r="AT112" s="1058"/>
      <c r="AU112" s="994"/>
      <c r="AV112" s="995"/>
      <c r="AW112" s="995"/>
      <c r="AX112" s="995"/>
      <c r="AY112" s="995"/>
      <c r="AZ112" s="1043" t="s">
        <v>435</v>
      </c>
      <c r="BA112" s="1044"/>
      <c r="BB112" s="1044"/>
      <c r="BC112" s="1044"/>
      <c r="BD112" s="1044"/>
      <c r="BE112" s="1044"/>
      <c r="BF112" s="1044"/>
      <c r="BG112" s="1044"/>
      <c r="BH112" s="1044"/>
      <c r="BI112" s="1044"/>
      <c r="BJ112" s="1044"/>
      <c r="BK112" s="1044"/>
      <c r="BL112" s="1044"/>
      <c r="BM112" s="1044"/>
      <c r="BN112" s="1044"/>
      <c r="BO112" s="1044"/>
      <c r="BP112" s="1045"/>
      <c r="BQ112" s="1013">
        <v>1683097</v>
      </c>
      <c r="BR112" s="1014"/>
      <c r="BS112" s="1014"/>
      <c r="BT112" s="1014"/>
      <c r="BU112" s="1014"/>
      <c r="BV112" s="1014">
        <v>1571570</v>
      </c>
      <c r="BW112" s="1014"/>
      <c r="BX112" s="1014"/>
      <c r="BY112" s="1014"/>
      <c r="BZ112" s="1014"/>
      <c r="CA112" s="1014">
        <v>1330218</v>
      </c>
      <c r="CB112" s="1014"/>
      <c r="CC112" s="1014"/>
      <c r="CD112" s="1014"/>
      <c r="CE112" s="1014"/>
      <c r="CF112" s="1008">
        <v>77.599999999999994</v>
      </c>
      <c r="CG112" s="1009"/>
      <c r="CH112" s="1009"/>
      <c r="CI112" s="1009"/>
      <c r="CJ112" s="1009"/>
      <c r="CK112" s="1039"/>
      <c r="CL112" s="1040"/>
      <c r="CM112" s="1010" t="s">
        <v>436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224</v>
      </c>
      <c r="DH112" s="1014"/>
      <c r="DI112" s="1014"/>
      <c r="DJ112" s="1014"/>
      <c r="DK112" s="1014"/>
      <c r="DL112" s="1014" t="s">
        <v>224</v>
      </c>
      <c r="DM112" s="1014"/>
      <c r="DN112" s="1014"/>
      <c r="DO112" s="1014"/>
      <c r="DP112" s="1014"/>
      <c r="DQ112" s="1014" t="s">
        <v>224</v>
      </c>
      <c r="DR112" s="1014"/>
      <c r="DS112" s="1014"/>
      <c r="DT112" s="1014"/>
      <c r="DU112" s="1014"/>
      <c r="DV112" s="1015" t="s">
        <v>224</v>
      </c>
      <c r="DW112" s="1015"/>
      <c r="DX112" s="1015"/>
      <c r="DY112" s="1015"/>
      <c r="DZ112" s="1016"/>
    </row>
    <row r="113" spans="1:130" s="247" customFormat="1" ht="26.25" customHeight="1" x14ac:dyDescent="0.15">
      <c r="A113" s="1048"/>
      <c r="B113" s="1049"/>
      <c r="C113" s="1044" t="s">
        <v>437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123798</v>
      </c>
      <c r="AB113" s="1028"/>
      <c r="AC113" s="1028"/>
      <c r="AD113" s="1028"/>
      <c r="AE113" s="1029"/>
      <c r="AF113" s="1030">
        <v>116949</v>
      </c>
      <c r="AG113" s="1028"/>
      <c r="AH113" s="1028"/>
      <c r="AI113" s="1028"/>
      <c r="AJ113" s="1029"/>
      <c r="AK113" s="1030">
        <v>103499</v>
      </c>
      <c r="AL113" s="1028"/>
      <c r="AM113" s="1028"/>
      <c r="AN113" s="1028"/>
      <c r="AO113" s="1029"/>
      <c r="AP113" s="1031">
        <v>6</v>
      </c>
      <c r="AQ113" s="1032"/>
      <c r="AR113" s="1032"/>
      <c r="AS113" s="1032"/>
      <c r="AT113" s="1033"/>
      <c r="AU113" s="994"/>
      <c r="AV113" s="995"/>
      <c r="AW113" s="995"/>
      <c r="AX113" s="995"/>
      <c r="AY113" s="995"/>
      <c r="AZ113" s="1043" t="s">
        <v>438</v>
      </c>
      <c r="BA113" s="1044"/>
      <c r="BB113" s="1044"/>
      <c r="BC113" s="1044"/>
      <c r="BD113" s="1044"/>
      <c r="BE113" s="1044"/>
      <c r="BF113" s="1044"/>
      <c r="BG113" s="1044"/>
      <c r="BH113" s="1044"/>
      <c r="BI113" s="1044"/>
      <c r="BJ113" s="1044"/>
      <c r="BK113" s="1044"/>
      <c r="BL113" s="1044"/>
      <c r="BM113" s="1044"/>
      <c r="BN113" s="1044"/>
      <c r="BO113" s="1044"/>
      <c r="BP113" s="1045"/>
      <c r="BQ113" s="1013" t="s">
        <v>224</v>
      </c>
      <c r="BR113" s="1014"/>
      <c r="BS113" s="1014"/>
      <c r="BT113" s="1014"/>
      <c r="BU113" s="1014"/>
      <c r="BV113" s="1014" t="s">
        <v>224</v>
      </c>
      <c r="BW113" s="1014"/>
      <c r="BX113" s="1014"/>
      <c r="BY113" s="1014"/>
      <c r="BZ113" s="1014"/>
      <c r="CA113" s="1014" t="s">
        <v>408</v>
      </c>
      <c r="CB113" s="1014"/>
      <c r="CC113" s="1014"/>
      <c r="CD113" s="1014"/>
      <c r="CE113" s="1014"/>
      <c r="CF113" s="1008" t="s">
        <v>224</v>
      </c>
      <c r="CG113" s="1009"/>
      <c r="CH113" s="1009"/>
      <c r="CI113" s="1009"/>
      <c r="CJ113" s="1009"/>
      <c r="CK113" s="1039"/>
      <c r="CL113" s="1040"/>
      <c r="CM113" s="1010" t="s">
        <v>439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224</v>
      </c>
      <c r="DH113" s="1053"/>
      <c r="DI113" s="1053"/>
      <c r="DJ113" s="1053"/>
      <c r="DK113" s="1054"/>
      <c r="DL113" s="1055" t="s">
        <v>224</v>
      </c>
      <c r="DM113" s="1053"/>
      <c r="DN113" s="1053"/>
      <c r="DO113" s="1053"/>
      <c r="DP113" s="1054"/>
      <c r="DQ113" s="1055" t="s">
        <v>224</v>
      </c>
      <c r="DR113" s="1053"/>
      <c r="DS113" s="1053"/>
      <c r="DT113" s="1053"/>
      <c r="DU113" s="1054"/>
      <c r="DV113" s="1056" t="s">
        <v>224</v>
      </c>
      <c r="DW113" s="1057"/>
      <c r="DX113" s="1057"/>
      <c r="DY113" s="1057"/>
      <c r="DZ113" s="1058"/>
    </row>
    <row r="114" spans="1:130" s="247" customFormat="1" ht="26.25" customHeight="1" x14ac:dyDescent="0.15">
      <c r="A114" s="1048"/>
      <c r="B114" s="1049"/>
      <c r="C114" s="1044" t="s">
        <v>440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224</v>
      </c>
      <c r="AB114" s="1053"/>
      <c r="AC114" s="1053"/>
      <c r="AD114" s="1053"/>
      <c r="AE114" s="1054"/>
      <c r="AF114" s="1055" t="s">
        <v>224</v>
      </c>
      <c r="AG114" s="1053"/>
      <c r="AH114" s="1053"/>
      <c r="AI114" s="1053"/>
      <c r="AJ114" s="1054"/>
      <c r="AK114" s="1055" t="s">
        <v>224</v>
      </c>
      <c r="AL114" s="1053"/>
      <c r="AM114" s="1053"/>
      <c r="AN114" s="1053"/>
      <c r="AO114" s="1054"/>
      <c r="AP114" s="1056" t="s">
        <v>224</v>
      </c>
      <c r="AQ114" s="1057"/>
      <c r="AR114" s="1057"/>
      <c r="AS114" s="1057"/>
      <c r="AT114" s="1058"/>
      <c r="AU114" s="994"/>
      <c r="AV114" s="995"/>
      <c r="AW114" s="995"/>
      <c r="AX114" s="995"/>
      <c r="AY114" s="995"/>
      <c r="AZ114" s="1043" t="s">
        <v>441</v>
      </c>
      <c r="BA114" s="1044"/>
      <c r="BB114" s="1044"/>
      <c r="BC114" s="1044"/>
      <c r="BD114" s="1044"/>
      <c r="BE114" s="1044"/>
      <c r="BF114" s="1044"/>
      <c r="BG114" s="1044"/>
      <c r="BH114" s="1044"/>
      <c r="BI114" s="1044"/>
      <c r="BJ114" s="1044"/>
      <c r="BK114" s="1044"/>
      <c r="BL114" s="1044"/>
      <c r="BM114" s="1044"/>
      <c r="BN114" s="1044"/>
      <c r="BO114" s="1044"/>
      <c r="BP114" s="1045"/>
      <c r="BQ114" s="1013">
        <v>1196223</v>
      </c>
      <c r="BR114" s="1014"/>
      <c r="BS114" s="1014"/>
      <c r="BT114" s="1014"/>
      <c r="BU114" s="1014"/>
      <c r="BV114" s="1014">
        <v>1039911</v>
      </c>
      <c r="BW114" s="1014"/>
      <c r="BX114" s="1014"/>
      <c r="BY114" s="1014"/>
      <c r="BZ114" s="1014"/>
      <c r="CA114" s="1014">
        <v>1010005</v>
      </c>
      <c r="CB114" s="1014"/>
      <c r="CC114" s="1014"/>
      <c r="CD114" s="1014"/>
      <c r="CE114" s="1014"/>
      <c r="CF114" s="1008">
        <v>58.9</v>
      </c>
      <c r="CG114" s="1009"/>
      <c r="CH114" s="1009"/>
      <c r="CI114" s="1009"/>
      <c r="CJ114" s="1009"/>
      <c r="CK114" s="1039"/>
      <c r="CL114" s="1040"/>
      <c r="CM114" s="1010" t="s">
        <v>442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224</v>
      </c>
      <c r="DH114" s="1053"/>
      <c r="DI114" s="1053"/>
      <c r="DJ114" s="1053"/>
      <c r="DK114" s="1054"/>
      <c r="DL114" s="1055" t="s">
        <v>224</v>
      </c>
      <c r="DM114" s="1053"/>
      <c r="DN114" s="1053"/>
      <c r="DO114" s="1053"/>
      <c r="DP114" s="1054"/>
      <c r="DQ114" s="1055" t="s">
        <v>224</v>
      </c>
      <c r="DR114" s="1053"/>
      <c r="DS114" s="1053"/>
      <c r="DT114" s="1053"/>
      <c r="DU114" s="1054"/>
      <c r="DV114" s="1056" t="s">
        <v>224</v>
      </c>
      <c r="DW114" s="1057"/>
      <c r="DX114" s="1057"/>
      <c r="DY114" s="1057"/>
      <c r="DZ114" s="1058"/>
    </row>
    <row r="115" spans="1:130" s="247" customFormat="1" ht="26.25" customHeight="1" x14ac:dyDescent="0.15">
      <c r="A115" s="1048"/>
      <c r="B115" s="1049"/>
      <c r="C115" s="1044" t="s">
        <v>443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224</v>
      </c>
      <c r="AB115" s="1028"/>
      <c r="AC115" s="1028"/>
      <c r="AD115" s="1028"/>
      <c r="AE115" s="1029"/>
      <c r="AF115" s="1030" t="s">
        <v>224</v>
      </c>
      <c r="AG115" s="1028"/>
      <c r="AH115" s="1028"/>
      <c r="AI115" s="1028"/>
      <c r="AJ115" s="1029"/>
      <c r="AK115" s="1030" t="s">
        <v>224</v>
      </c>
      <c r="AL115" s="1028"/>
      <c r="AM115" s="1028"/>
      <c r="AN115" s="1028"/>
      <c r="AO115" s="1029"/>
      <c r="AP115" s="1031" t="s">
        <v>224</v>
      </c>
      <c r="AQ115" s="1032"/>
      <c r="AR115" s="1032"/>
      <c r="AS115" s="1032"/>
      <c r="AT115" s="1033"/>
      <c r="AU115" s="994"/>
      <c r="AV115" s="995"/>
      <c r="AW115" s="995"/>
      <c r="AX115" s="995"/>
      <c r="AY115" s="995"/>
      <c r="AZ115" s="1043" t="s">
        <v>444</v>
      </c>
      <c r="BA115" s="1044"/>
      <c r="BB115" s="1044"/>
      <c r="BC115" s="1044"/>
      <c r="BD115" s="1044"/>
      <c r="BE115" s="1044"/>
      <c r="BF115" s="1044"/>
      <c r="BG115" s="1044"/>
      <c r="BH115" s="1044"/>
      <c r="BI115" s="1044"/>
      <c r="BJ115" s="1044"/>
      <c r="BK115" s="1044"/>
      <c r="BL115" s="1044"/>
      <c r="BM115" s="1044"/>
      <c r="BN115" s="1044"/>
      <c r="BO115" s="1044"/>
      <c r="BP115" s="1045"/>
      <c r="BQ115" s="1013" t="s">
        <v>224</v>
      </c>
      <c r="BR115" s="1014"/>
      <c r="BS115" s="1014"/>
      <c r="BT115" s="1014"/>
      <c r="BU115" s="1014"/>
      <c r="BV115" s="1014" t="s">
        <v>224</v>
      </c>
      <c r="BW115" s="1014"/>
      <c r="BX115" s="1014"/>
      <c r="BY115" s="1014"/>
      <c r="BZ115" s="1014"/>
      <c r="CA115" s="1014" t="s">
        <v>224</v>
      </c>
      <c r="CB115" s="1014"/>
      <c r="CC115" s="1014"/>
      <c r="CD115" s="1014"/>
      <c r="CE115" s="1014"/>
      <c r="CF115" s="1008" t="s">
        <v>224</v>
      </c>
      <c r="CG115" s="1009"/>
      <c r="CH115" s="1009"/>
      <c r="CI115" s="1009"/>
      <c r="CJ115" s="1009"/>
      <c r="CK115" s="1039"/>
      <c r="CL115" s="1040"/>
      <c r="CM115" s="1043" t="s">
        <v>445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408</v>
      </c>
      <c r="DH115" s="1053"/>
      <c r="DI115" s="1053"/>
      <c r="DJ115" s="1053"/>
      <c r="DK115" s="1054"/>
      <c r="DL115" s="1055" t="s">
        <v>408</v>
      </c>
      <c r="DM115" s="1053"/>
      <c r="DN115" s="1053"/>
      <c r="DO115" s="1053"/>
      <c r="DP115" s="1054"/>
      <c r="DQ115" s="1055" t="s">
        <v>224</v>
      </c>
      <c r="DR115" s="1053"/>
      <c r="DS115" s="1053"/>
      <c r="DT115" s="1053"/>
      <c r="DU115" s="1054"/>
      <c r="DV115" s="1056" t="s">
        <v>408</v>
      </c>
      <c r="DW115" s="1057"/>
      <c r="DX115" s="1057"/>
      <c r="DY115" s="1057"/>
      <c r="DZ115" s="1058"/>
    </row>
    <row r="116" spans="1:130" s="247" customFormat="1" ht="26.25" customHeight="1" x14ac:dyDescent="0.15">
      <c r="A116" s="1050"/>
      <c r="B116" s="1051"/>
      <c r="C116" s="1059" t="s">
        <v>446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224</v>
      </c>
      <c r="AB116" s="1053"/>
      <c r="AC116" s="1053"/>
      <c r="AD116" s="1053"/>
      <c r="AE116" s="1054"/>
      <c r="AF116" s="1055" t="s">
        <v>224</v>
      </c>
      <c r="AG116" s="1053"/>
      <c r="AH116" s="1053"/>
      <c r="AI116" s="1053"/>
      <c r="AJ116" s="1054"/>
      <c r="AK116" s="1055" t="s">
        <v>224</v>
      </c>
      <c r="AL116" s="1053"/>
      <c r="AM116" s="1053"/>
      <c r="AN116" s="1053"/>
      <c r="AO116" s="1054"/>
      <c r="AP116" s="1056" t="s">
        <v>224</v>
      </c>
      <c r="AQ116" s="1057"/>
      <c r="AR116" s="1057"/>
      <c r="AS116" s="1057"/>
      <c r="AT116" s="1058"/>
      <c r="AU116" s="994"/>
      <c r="AV116" s="995"/>
      <c r="AW116" s="995"/>
      <c r="AX116" s="995"/>
      <c r="AY116" s="995"/>
      <c r="AZ116" s="1061" t="s">
        <v>447</v>
      </c>
      <c r="BA116" s="1062"/>
      <c r="BB116" s="1062"/>
      <c r="BC116" s="1062"/>
      <c r="BD116" s="1062"/>
      <c r="BE116" s="1062"/>
      <c r="BF116" s="1062"/>
      <c r="BG116" s="1062"/>
      <c r="BH116" s="1062"/>
      <c r="BI116" s="1062"/>
      <c r="BJ116" s="1062"/>
      <c r="BK116" s="1062"/>
      <c r="BL116" s="1062"/>
      <c r="BM116" s="1062"/>
      <c r="BN116" s="1062"/>
      <c r="BO116" s="1062"/>
      <c r="BP116" s="1063"/>
      <c r="BQ116" s="1013" t="s">
        <v>224</v>
      </c>
      <c r="BR116" s="1014"/>
      <c r="BS116" s="1014"/>
      <c r="BT116" s="1014"/>
      <c r="BU116" s="1014"/>
      <c r="BV116" s="1014" t="s">
        <v>224</v>
      </c>
      <c r="BW116" s="1014"/>
      <c r="BX116" s="1014"/>
      <c r="BY116" s="1014"/>
      <c r="BZ116" s="1014"/>
      <c r="CA116" s="1014" t="s">
        <v>408</v>
      </c>
      <c r="CB116" s="1014"/>
      <c r="CC116" s="1014"/>
      <c r="CD116" s="1014"/>
      <c r="CE116" s="1014"/>
      <c r="CF116" s="1008" t="s">
        <v>224</v>
      </c>
      <c r="CG116" s="1009"/>
      <c r="CH116" s="1009"/>
      <c r="CI116" s="1009"/>
      <c r="CJ116" s="1009"/>
      <c r="CK116" s="1039"/>
      <c r="CL116" s="1040"/>
      <c r="CM116" s="1010" t="s">
        <v>448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224</v>
      </c>
      <c r="DH116" s="1053"/>
      <c r="DI116" s="1053"/>
      <c r="DJ116" s="1053"/>
      <c r="DK116" s="1054"/>
      <c r="DL116" s="1055" t="s">
        <v>224</v>
      </c>
      <c r="DM116" s="1053"/>
      <c r="DN116" s="1053"/>
      <c r="DO116" s="1053"/>
      <c r="DP116" s="1054"/>
      <c r="DQ116" s="1055" t="s">
        <v>224</v>
      </c>
      <c r="DR116" s="1053"/>
      <c r="DS116" s="1053"/>
      <c r="DT116" s="1053"/>
      <c r="DU116" s="1054"/>
      <c r="DV116" s="1056" t="s">
        <v>224</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449</v>
      </c>
      <c r="Z117" s="980"/>
      <c r="AA117" s="1070">
        <v>487431</v>
      </c>
      <c r="AB117" s="1071"/>
      <c r="AC117" s="1071"/>
      <c r="AD117" s="1071"/>
      <c r="AE117" s="1072"/>
      <c r="AF117" s="1073">
        <v>497209</v>
      </c>
      <c r="AG117" s="1071"/>
      <c r="AH117" s="1071"/>
      <c r="AI117" s="1071"/>
      <c r="AJ117" s="1072"/>
      <c r="AK117" s="1073">
        <v>492303</v>
      </c>
      <c r="AL117" s="1071"/>
      <c r="AM117" s="1071"/>
      <c r="AN117" s="1071"/>
      <c r="AO117" s="1072"/>
      <c r="AP117" s="1074"/>
      <c r="AQ117" s="1075"/>
      <c r="AR117" s="1075"/>
      <c r="AS117" s="1075"/>
      <c r="AT117" s="1076"/>
      <c r="AU117" s="994"/>
      <c r="AV117" s="995"/>
      <c r="AW117" s="995"/>
      <c r="AX117" s="995"/>
      <c r="AY117" s="995"/>
      <c r="AZ117" s="1061" t="s">
        <v>450</v>
      </c>
      <c r="BA117" s="1062"/>
      <c r="BB117" s="1062"/>
      <c r="BC117" s="1062"/>
      <c r="BD117" s="1062"/>
      <c r="BE117" s="1062"/>
      <c r="BF117" s="1062"/>
      <c r="BG117" s="1062"/>
      <c r="BH117" s="1062"/>
      <c r="BI117" s="1062"/>
      <c r="BJ117" s="1062"/>
      <c r="BK117" s="1062"/>
      <c r="BL117" s="1062"/>
      <c r="BM117" s="1062"/>
      <c r="BN117" s="1062"/>
      <c r="BO117" s="1062"/>
      <c r="BP117" s="1063"/>
      <c r="BQ117" s="1013" t="s">
        <v>224</v>
      </c>
      <c r="BR117" s="1014"/>
      <c r="BS117" s="1014"/>
      <c r="BT117" s="1014"/>
      <c r="BU117" s="1014"/>
      <c r="BV117" s="1014" t="s">
        <v>224</v>
      </c>
      <c r="BW117" s="1014"/>
      <c r="BX117" s="1014"/>
      <c r="BY117" s="1014"/>
      <c r="BZ117" s="1014"/>
      <c r="CA117" s="1014" t="s">
        <v>224</v>
      </c>
      <c r="CB117" s="1014"/>
      <c r="CC117" s="1014"/>
      <c r="CD117" s="1014"/>
      <c r="CE117" s="1014"/>
      <c r="CF117" s="1008" t="s">
        <v>224</v>
      </c>
      <c r="CG117" s="1009"/>
      <c r="CH117" s="1009"/>
      <c r="CI117" s="1009"/>
      <c r="CJ117" s="1009"/>
      <c r="CK117" s="1039"/>
      <c r="CL117" s="1040"/>
      <c r="CM117" s="1010" t="s">
        <v>451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224</v>
      </c>
      <c r="DH117" s="1053"/>
      <c r="DI117" s="1053"/>
      <c r="DJ117" s="1053"/>
      <c r="DK117" s="1054"/>
      <c r="DL117" s="1055" t="s">
        <v>224</v>
      </c>
      <c r="DM117" s="1053"/>
      <c r="DN117" s="1053"/>
      <c r="DO117" s="1053"/>
      <c r="DP117" s="1054"/>
      <c r="DQ117" s="1055" t="s">
        <v>224</v>
      </c>
      <c r="DR117" s="1053"/>
      <c r="DS117" s="1053"/>
      <c r="DT117" s="1053"/>
      <c r="DU117" s="1054"/>
      <c r="DV117" s="1056" t="s">
        <v>224</v>
      </c>
      <c r="DW117" s="1057"/>
      <c r="DX117" s="1057"/>
      <c r="DY117" s="1057"/>
      <c r="DZ117" s="1058"/>
    </row>
    <row r="118" spans="1:130" s="247" customFormat="1" ht="26.25" customHeight="1" x14ac:dyDescent="0.15">
      <c r="A118" s="998" t="s">
        <v>425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423</v>
      </c>
      <c r="AB118" s="979"/>
      <c r="AC118" s="979"/>
      <c r="AD118" s="979"/>
      <c r="AE118" s="980"/>
      <c r="AF118" s="978" t="s">
        <v>305</v>
      </c>
      <c r="AG118" s="979"/>
      <c r="AH118" s="979"/>
      <c r="AI118" s="979"/>
      <c r="AJ118" s="980"/>
      <c r="AK118" s="978" t="s">
        <v>304</v>
      </c>
      <c r="AL118" s="979"/>
      <c r="AM118" s="979"/>
      <c r="AN118" s="979"/>
      <c r="AO118" s="980"/>
      <c r="AP118" s="1065" t="s">
        <v>424</v>
      </c>
      <c r="AQ118" s="1066"/>
      <c r="AR118" s="1066"/>
      <c r="AS118" s="1066"/>
      <c r="AT118" s="1067"/>
      <c r="AU118" s="994"/>
      <c r="AV118" s="995"/>
      <c r="AW118" s="995"/>
      <c r="AX118" s="995"/>
      <c r="AY118" s="995"/>
      <c r="AZ118" s="1068" t="s">
        <v>452</v>
      </c>
      <c r="BA118" s="1059"/>
      <c r="BB118" s="1059"/>
      <c r="BC118" s="1059"/>
      <c r="BD118" s="1059"/>
      <c r="BE118" s="1059"/>
      <c r="BF118" s="1059"/>
      <c r="BG118" s="1059"/>
      <c r="BH118" s="1059"/>
      <c r="BI118" s="1059"/>
      <c r="BJ118" s="1059"/>
      <c r="BK118" s="1059"/>
      <c r="BL118" s="1059"/>
      <c r="BM118" s="1059"/>
      <c r="BN118" s="1059"/>
      <c r="BO118" s="1059"/>
      <c r="BP118" s="1060"/>
      <c r="BQ118" s="1091" t="s">
        <v>224</v>
      </c>
      <c r="BR118" s="1092"/>
      <c r="BS118" s="1092"/>
      <c r="BT118" s="1092"/>
      <c r="BU118" s="1092"/>
      <c r="BV118" s="1092" t="s">
        <v>224</v>
      </c>
      <c r="BW118" s="1092"/>
      <c r="BX118" s="1092"/>
      <c r="BY118" s="1092"/>
      <c r="BZ118" s="1092"/>
      <c r="CA118" s="1092" t="s">
        <v>224</v>
      </c>
      <c r="CB118" s="1092"/>
      <c r="CC118" s="1092"/>
      <c r="CD118" s="1092"/>
      <c r="CE118" s="1092"/>
      <c r="CF118" s="1008" t="s">
        <v>224</v>
      </c>
      <c r="CG118" s="1009"/>
      <c r="CH118" s="1009"/>
      <c r="CI118" s="1009"/>
      <c r="CJ118" s="1009"/>
      <c r="CK118" s="1039"/>
      <c r="CL118" s="1040"/>
      <c r="CM118" s="1010" t="s">
        <v>453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224</v>
      </c>
      <c r="DH118" s="1053"/>
      <c r="DI118" s="1053"/>
      <c r="DJ118" s="1053"/>
      <c r="DK118" s="1054"/>
      <c r="DL118" s="1055" t="s">
        <v>224</v>
      </c>
      <c r="DM118" s="1053"/>
      <c r="DN118" s="1053"/>
      <c r="DO118" s="1053"/>
      <c r="DP118" s="1054"/>
      <c r="DQ118" s="1055" t="s">
        <v>224</v>
      </c>
      <c r="DR118" s="1053"/>
      <c r="DS118" s="1053"/>
      <c r="DT118" s="1053"/>
      <c r="DU118" s="1054"/>
      <c r="DV118" s="1056" t="s">
        <v>224</v>
      </c>
      <c r="DW118" s="1057"/>
      <c r="DX118" s="1057"/>
      <c r="DY118" s="1057"/>
      <c r="DZ118" s="1058"/>
    </row>
    <row r="119" spans="1:130" s="247" customFormat="1" ht="26.25" customHeight="1" x14ac:dyDescent="0.15">
      <c r="A119" s="1152" t="s">
        <v>428</v>
      </c>
      <c r="B119" s="1038"/>
      <c r="C119" s="1017" t="s">
        <v>429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224</v>
      </c>
      <c r="AB119" s="986"/>
      <c r="AC119" s="986"/>
      <c r="AD119" s="986"/>
      <c r="AE119" s="987"/>
      <c r="AF119" s="988" t="s">
        <v>224</v>
      </c>
      <c r="AG119" s="986"/>
      <c r="AH119" s="986"/>
      <c r="AI119" s="986"/>
      <c r="AJ119" s="987"/>
      <c r="AK119" s="988" t="s">
        <v>224</v>
      </c>
      <c r="AL119" s="986"/>
      <c r="AM119" s="986"/>
      <c r="AN119" s="986"/>
      <c r="AO119" s="987"/>
      <c r="AP119" s="989" t="s">
        <v>224</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454</v>
      </c>
      <c r="BP119" s="1100"/>
      <c r="BQ119" s="1091">
        <v>6236795</v>
      </c>
      <c r="BR119" s="1092"/>
      <c r="BS119" s="1092"/>
      <c r="BT119" s="1092"/>
      <c r="BU119" s="1092"/>
      <c r="BV119" s="1092">
        <v>6009939</v>
      </c>
      <c r="BW119" s="1092"/>
      <c r="BX119" s="1092"/>
      <c r="BY119" s="1092"/>
      <c r="BZ119" s="1092"/>
      <c r="CA119" s="1092">
        <v>5861697</v>
      </c>
      <c r="CB119" s="1092"/>
      <c r="CC119" s="1092"/>
      <c r="CD119" s="1092"/>
      <c r="CE119" s="1092"/>
      <c r="CF119" s="1093"/>
      <c r="CG119" s="1094"/>
      <c r="CH119" s="1094"/>
      <c r="CI119" s="1094"/>
      <c r="CJ119" s="1095"/>
      <c r="CK119" s="1041"/>
      <c r="CL119" s="1042"/>
      <c r="CM119" s="1096" t="s">
        <v>455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224</v>
      </c>
      <c r="DH119" s="1078"/>
      <c r="DI119" s="1078"/>
      <c r="DJ119" s="1078"/>
      <c r="DK119" s="1079"/>
      <c r="DL119" s="1077" t="s">
        <v>224</v>
      </c>
      <c r="DM119" s="1078"/>
      <c r="DN119" s="1078"/>
      <c r="DO119" s="1078"/>
      <c r="DP119" s="1079"/>
      <c r="DQ119" s="1077" t="s">
        <v>224</v>
      </c>
      <c r="DR119" s="1078"/>
      <c r="DS119" s="1078"/>
      <c r="DT119" s="1078"/>
      <c r="DU119" s="1079"/>
      <c r="DV119" s="1080" t="s">
        <v>224</v>
      </c>
      <c r="DW119" s="1081"/>
      <c r="DX119" s="1081"/>
      <c r="DY119" s="1081"/>
      <c r="DZ119" s="1082"/>
    </row>
    <row r="120" spans="1:130" s="247" customFormat="1" ht="26.25" customHeight="1" x14ac:dyDescent="0.15">
      <c r="A120" s="1153"/>
      <c r="B120" s="1040"/>
      <c r="C120" s="1010" t="s">
        <v>432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224</v>
      </c>
      <c r="AB120" s="1053"/>
      <c r="AC120" s="1053"/>
      <c r="AD120" s="1053"/>
      <c r="AE120" s="1054"/>
      <c r="AF120" s="1055" t="s">
        <v>224</v>
      </c>
      <c r="AG120" s="1053"/>
      <c r="AH120" s="1053"/>
      <c r="AI120" s="1053"/>
      <c r="AJ120" s="1054"/>
      <c r="AK120" s="1055" t="s">
        <v>224</v>
      </c>
      <c r="AL120" s="1053"/>
      <c r="AM120" s="1053"/>
      <c r="AN120" s="1053"/>
      <c r="AO120" s="1054"/>
      <c r="AP120" s="1056" t="s">
        <v>224</v>
      </c>
      <c r="AQ120" s="1057"/>
      <c r="AR120" s="1057"/>
      <c r="AS120" s="1057"/>
      <c r="AT120" s="1058"/>
      <c r="AU120" s="1083" t="s">
        <v>456</v>
      </c>
      <c r="AV120" s="1084"/>
      <c r="AW120" s="1084"/>
      <c r="AX120" s="1084"/>
      <c r="AY120" s="1085"/>
      <c r="AZ120" s="1034" t="s">
        <v>457</v>
      </c>
      <c r="BA120" s="983"/>
      <c r="BB120" s="983"/>
      <c r="BC120" s="983"/>
      <c r="BD120" s="983"/>
      <c r="BE120" s="983"/>
      <c r="BF120" s="983"/>
      <c r="BG120" s="983"/>
      <c r="BH120" s="983"/>
      <c r="BI120" s="983"/>
      <c r="BJ120" s="983"/>
      <c r="BK120" s="983"/>
      <c r="BL120" s="983"/>
      <c r="BM120" s="983"/>
      <c r="BN120" s="983"/>
      <c r="BO120" s="983"/>
      <c r="BP120" s="984"/>
      <c r="BQ120" s="1020">
        <v>2716143</v>
      </c>
      <c r="BR120" s="1021"/>
      <c r="BS120" s="1021"/>
      <c r="BT120" s="1021"/>
      <c r="BU120" s="1021"/>
      <c r="BV120" s="1021">
        <v>2319600</v>
      </c>
      <c r="BW120" s="1021"/>
      <c r="BX120" s="1021"/>
      <c r="BY120" s="1021"/>
      <c r="BZ120" s="1021"/>
      <c r="CA120" s="1021">
        <v>3274836</v>
      </c>
      <c r="CB120" s="1021"/>
      <c r="CC120" s="1021"/>
      <c r="CD120" s="1021"/>
      <c r="CE120" s="1021"/>
      <c r="CF120" s="1035">
        <v>191.1</v>
      </c>
      <c r="CG120" s="1036"/>
      <c r="CH120" s="1036"/>
      <c r="CI120" s="1036"/>
      <c r="CJ120" s="1036"/>
      <c r="CK120" s="1101" t="s">
        <v>458</v>
      </c>
      <c r="CL120" s="1102"/>
      <c r="CM120" s="1102"/>
      <c r="CN120" s="1102"/>
      <c r="CO120" s="1103"/>
      <c r="CP120" s="1109" t="s">
        <v>402</v>
      </c>
      <c r="CQ120" s="1110"/>
      <c r="CR120" s="1110"/>
      <c r="CS120" s="1110"/>
      <c r="CT120" s="1110"/>
      <c r="CU120" s="1110"/>
      <c r="CV120" s="1110"/>
      <c r="CW120" s="1110"/>
      <c r="CX120" s="1110"/>
      <c r="CY120" s="1110"/>
      <c r="CZ120" s="1110"/>
      <c r="DA120" s="1110"/>
      <c r="DB120" s="1110"/>
      <c r="DC120" s="1110"/>
      <c r="DD120" s="1110"/>
      <c r="DE120" s="1110"/>
      <c r="DF120" s="1111"/>
      <c r="DG120" s="1020">
        <v>839747</v>
      </c>
      <c r="DH120" s="1021"/>
      <c r="DI120" s="1021"/>
      <c r="DJ120" s="1021"/>
      <c r="DK120" s="1021"/>
      <c r="DL120" s="1021">
        <v>800188</v>
      </c>
      <c r="DM120" s="1021"/>
      <c r="DN120" s="1021"/>
      <c r="DO120" s="1021"/>
      <c r="DP120" s="1021"/>
      <c r="DQ120" s="1021">
        <v>664661</v>
      </c>
      <c r="DR120" s="1021"/>
      <c r="DS120" s="1021"/>
      <c r="DT120" s="1021"/>
      <c r="DU120" s="1021"/>
      <c r="DV120" s="1022">
        <v>38.799999999999997</v>
      </c>
      <c r="DW120" s="1022"/>
      <c r="DX120" s="1022"/>
      <c r="DY120" s="1022"/>
      <c r="DZ120" s="1023"/>
    </row>
    <row r="121" spans="1:130" s="247" customFormat="1" ht="26.25" customHeight="1" x14ac:dyDescent="0.15">
      <c r="A121" s="1153"/>
      <c r="B121" s="1040"/>
      <c r="C121" s="1061" t="s">
        <v>459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224</v>
      </c>
      <c r="AB121" s="1053"/>
      <c r="AC121" s="1053"/>
      <c r="AD121" s="1053"/>
      <c r="AE121" s="1054"/>
      <c r="AF121" s="1055" t="s">
        <v>224</v>
      </c>
      <c r="AG121" s="1053"/>
      <c r="AH121" s="1053"/>
      <c r="AI121" s="1053"/>
      <c r="AJ121" s="1054"/>
      <c r="AK121" s="1055" t="s">
        <v>224</v>
      </c>
      <c r="AL121" s="1053"/>
      <c r="AM121" s="1053"/>
      <c r="AN121" s="1053"/>
      <c r="AO121" s="1054"/>
      <c r="AP121" s="1056" t="s">
        <v>224</v>
      </c>
      <c r="AQ121" s="1057"/>
      <c r="AR121" s="1057"/>
      <c r="AS121" s="1057"/>
      <c r="AT121" s="1058"/>
      <c r="AU121" s="1086"/>
      <c r="AV121" s="1087"/>
      <c r="AW121" s="1087"/>
      <c r="AX121" s="1087"/>
      <c r="AY121" s="1088"/>
      <c r="AZ121" s="1043" t="s">
        <v>460</v>
      </c>
      <c r="BA121" s="1044"/>
      <c r="BB121" s="1044"/>
      <c r="BC121" s="1044"/>
      <c r="BD121" s="1044"/>
      <c r="BE121" s="1044"/>
      <c r="BF121" s="1044"/>
      <c r="BG121" s="1044"/>
      <c r="BH121" s="1044"/>
      <c r="BI121" s="1044"/>
      <c r="BJ121" s="1044"/>
      <c r="BK121" s="1044"/>
      <c r="BL121" s="1044"/>
      <c r="BM121" s="1044"/>
      <c r="BN121" s="1044"/>
      <c r="BO121" s="1044"/>
      <c r="BP121" s="1045"/>
      <c r="BQ121" s="1013" t="s">
        <v>224</v>
      </c>
      <c r="BR121" s="1014"/>
      <c r="BS121" s="1014"/>
      <c r="BT121" s="1014"/>
      <c r="BU121" s="1014"/>
      <c r="BV121" s="1014" t="s">
        <v>224</v>
      </c>
      <c r="BW121" s="1014"/>
      <c r="BX121" s="1014"/>
      <c r="BY121" s="1014"/>
      <c r="BZ121" s="1014"/>
      <c r="CA121" s="1014" t="s">
        <v>224</v>
      </c>
      <c r="CB121" s="1014"/>
      <c r="CC121" s="1014"/>
      <c r="CD121" s="1014"/>
      <c r="CE121" s="1014"/>
      <c r="CF121" s="1008" t="s">
        <v>224</v>
      </c>
      <c r="CG121" s="1009"/>
      <c r="CH121" s="1009"/>
      <c r="CI121" s="1009"/>
      <c r="CJ121" s="1009"/>
      <c r="CK121" s="1104"/>
      <c r="CL121" s="1105"/>
      <c r="CM121" s="1105"/>
      <c r="CN121" s="1105"/>
      <c r="CO121" s="1106"/>
      <c r="CP121" s="1114" t="s">
        <v>404</v>
      </c>
      <c r="CQ121" s="1115"/>
      <c r="CR121" s="1115"/>
      <c r="CS121" s="1115"/>
      <c r="CT121" s="1115"/>
      <c r="CU121" s="1115"/>
      <c r="CV121" s="1115"/>
      <c r="CW121" s="1115"/>
      <c r="CX121" s="1115"/>
      <c r="CY121" s="1115"/>
      <c r="CZ121" s="1115"/>
      <c r="DA121" s="1115"/>
      <c r="DB121" s="1115"/>
      <c r="DC121" s="1115"/>
      <c r="DD121" s="1115"/>
      <c r="DE121" s="1115"/>
      <c r="DF121" s="1116"/>
      <c r="DG121" s="1013">
        <v>651213</v>
      </c>
      <c r="DH121" s="1014"/>
      <c r="DI121" s="1014"/>
      <c r="DJ121" s="1014"/>
      <c r="DK121" s="1014"/>
      <c r="DL121" s="1014">
        <v>613283</v>
      </c>
      <c r="DM121" s="1014"/>
      <c r="DN121" s="1014"/>
      <c r="DO121" s="1014"/>
      <c r="DP121" s="1014"/>
      <c r="DQ121" s="1014">
        <v>563706</v>
      </c>
      <c r="DR121" s="1014"/>
      <c r="DS121" s="1014"/>
      <c r="DT121" s="1014"/>
      <c r="DU121" s="1014"/>
      <c r="DV121" s="1015">
        <v>32.9</v>
      </c>
      <c r="DW121" s="1015"/>
      <c r="DX121" s="1015"/>
      <c r="DY121" s="1015"/>
      <c r="DZ121" s="1016"/>
    </row>
    <row r="122" spans="1:130" s="247" customFormat="1" ht="26.25" customHeight="1" x14ac:dyDescent="0.15">
      <c r="A122" s="1153"/>
      <c r="B122" s="1040"/>
      <c r="C122" s="1010" t="s">
        <v>442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224</v>
      </c>
      <c r="AB122" s="1053"/>
      <c r="AC122" s="1053"/>
      <c r="AD122" s="1053"/>
      <c r="AE122" s="1054"/>
      <c r="AF122" s="1055" t="s">
        <v>224</v>
      </c>
      <c r="AG122" s="1053"/>
      <c r="AH122" s="1053"/>
      <c r="AI122" s="1053"/>
      <c r="AJ122" s="1054"/>
      <c r="AK122" s="1055" t="s">
        <v>224</v>
      </c>
      <c r="AL122" s="1053"/>
      <c r="AM122" s="1053"/>
      <c r="AN122" s="1053"/>
      <c r="AO122" s="1054"/>
      <c r="AP122" s="1056" t="s">
        <v>224</v>
      </c>
      <c r="AQ122" s="1057"/>
      <c r="AR122" s="1057"/>
      <c r="AS122" s="1057"/>
      <c r="AT122" s="1058"/>
      <c r="AU122" s="1086"/>
      <c r="AV122" s="1087"/>
      <c r="AW122" s="1087"/>
      <c r="AX122" s="1087"/>
      <c r="AY122" s="1088"/>
      <c r="AZ122" s="1068" t="s">
        <v>461</v>
      </c>
      <c r="BA122" s="1059"/>
      <c r="BB122" s="1059"/>
      <c r="BC122" s="1059"/>
      <c r="BD122" s="1059"/>
      <c r="BE122" s="1059"/>
      <c r="BF122" s="1059"/>
      <c r="BG122" s="1059"/>
      <c r="BH122" s="1059"/>
      <c r="BI122" s="1059"/>
      <c r="BJ122" s="1059"/>
      <c r="BK122" s="1059"/>
      <c r="BL122" s="1059"/>
      <c r="BM122" s="1059"/>
      <c r="BN122" s="1059"/>
      <c r="BO122" s="1059"/>
      <c r="BP122" s="1060"/>
      <c r="BQ122" s="1091">
        <v>3128294</v>
      </c>
      <c r="BR122" s="1092"/>
      <c r="BS122" s="1092"/>
      <c r="BT122" s="1092"/>
      <c r="BU122" s="1092"/>
      <c r="BV122" s="1092">
        <v>3149456</v>
      </c>
      <c r="BW122" s="1092"/>
      <c r="BX122" s="1092"/>
      <c r="BY122" s="1092"/>
      <c r="BZ122" s="1092"/>
      <c r="CA122" s="1092">
        <v>3194044</v>
      </c>
      <c r="CB122" s="1092"/>
      <c r="CC122" s="1092"/>
      <c r="CD122" s="1092"/>
      <c r="CE122" s="1092"/>
      <c r="CF122" s="1112">
        <v>186.4</v>
      </c>
      <c r="CG122" s="1113"/>
      <c r="CH122" s="1113"/>
      <c r="CI122" s="1113"/>
      <c r="CJ122" s="1113"/>
      <c r="CK122" s="1104"/>
      <c r="CL122" s="1105"/>
      <c r="CM122" s="1105"/>
      <c r="CN122" s="1105"/>
      <c r="CO122" s="1106"/>
      <c r="CP122" s="1114" t="s">
        <v>405</v>
      </c>
      <c r="CQ122" s="1115"/>
      <c r="CR122" s="1115"/>
      <c r="CS122" s="1115"/>
      <c r="CT122" s="1115"/>
      <c r="CU122" s="1115"/>
      <c r="CV122" s="1115"/>
      <c r="CW122" s="1115"/>
      <c r="CX122" s="1115"/>
      <c r="CY122" s="1115"/>
      <c r="CZ122" s="1115"/>
      <c r="DA122" s="1115"/>
      <c r="DB122" s="1115"/>
      <c r="DC122" s="1115"/>
      <c r="DD122" s="1115"/>
      <c r="DE122" s="1115"/>
      <c r="DF122" s="1116"/>
      <c r="DG122" s="1013">
        <v>117547</v>
      </c>
      <c r="DH122" s="1014"/>
      <c r="DI122" s="1014"/>
      <c r="DJ122" s="1014"/>
      <c r="DK122" s="1014"/>
      <c r="DL122" s="1014">
        <v>109760</v>
      </c>
      <c r="DM122" s="1014"/>
      <c r="DN122" s="1014"/>
      <c r="DO122" s="1014"/>
      <c r="DP122" s="1014"/>
      <c r="DQ122" s="1014">
        <v>101851</v>
      </c>
      <c r="DR122" s="1014"/>
      <c r="DS122" s="1014"/>
      <c r="DT122" s="1014"/>
      <c r="DU122" s="1014"/>
      <c r="DV122" s="1015">
        <v>5.9</v>
      </c>
      <c r="DW122" s="1015"/>
      <c r="DX122" s="1015"/>
      <c r="DY122" s="1015"/>
      <c r="DZ122" s="1016"/>
    </row>
    <row r="123" spans="1:130" s="247" customFormat="1" ht="26.25" customHeight="1" x14ac:dyDescent="0.15">
      <c r="A123" s="1153"/>
      <c r="B123" s="1040"/>
      <c r="C123" s="1010" t="s">
        <v>448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224</v>
      </c>
      <c r="AB123" s="1053"/>
      <c r="AC123" s="1053"/>
      <c r="AD123" s="1053"/>
      <c r="AE123" s="1054"/>
      <c r="AF123" s="1055" t="s">
        <v>224</v>
      </c>
      <c r="AG123" s="1053"/>
      <c r="AH123" s="1053"/>
      <c r="AI123" s="1053"/>
      <c r="AJ123" s="1054"/>
      <c r="AK123" s="1055" t="s">
        <v>224</v>
      </c>
      <c r="AL123" s="1053"/>
      <c r="AM123" s="1053"/>
      <c r="AN123" s="1053"/>
      <c r="AO123" s="1054"/>
      <c r="AP123" s="1056" t="s">
        <v>224</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462</v>
      </c>
      <c r="BP123" s="1100"/>
      <c r="BQ123" s="1159">
        <v>5844437</v>
      </c>
      <c r="BR123" s="1160"/>
      <c r="BS123" s="1160"/>
      <c r="BT123" s="1160"/>
      <c r="BU123" s="1160"/>
      <c r="BV123" s="1160">
        <v>5469056</v>
      </c>
      <c r="BW123" s="1160"/>
      <c r="BX123" s="1160"/>
      <c r="BY123" s="1160"/>
      <c r="BZ123" s="1160"/>
      <c r="CA123" s="1160">
        <v>6468880</v>
      </c>
      <c r="CB123" s="1160"/>
      <c r="CC123" s="1160"/>
      <c r="CD123" s="1160"/>
      <c r="CE123" s="1160"/>
      <c r="CF123" s="1093"/>
      <c r="CG123" s="1094"/>
      <c r="CH123" s="1094"/>
      <c r="CI123" s="1094"/>
      <c r="CJ123" s="1095"/>
      <c r="CK123" s="1104"/>
      <c r="CL123" s="1105"/>
      <c r="CM123" s="1105"/>
      <c r="CN123" s="1105"/>
      <c r="CO123" s="1106"/>
      <c r="CP123" s="1114" t="s">
        <v>400</v>
      </c>
      <c r="CQ123" s="1115"/>
      <c r="CR123" s="1115"/>
      <c r="CS123" s="1115"/>
      <c r="CT123" s="1115"/>
      <c r="CU123" s="1115"/>
      <c r="CV123" s="1115"/>
      <c r="CW123" s="1115"/>
      <c r="CX123" s="1115"/>
      <c r="CY123" s="1115"/>
      <c r="CZ123" s="1115"/>
      <c r="DA123" s="1115"/>
      <c r="DB123" s="1115"/>
      <c r="DC123" s="1115"/>
      <c r="DD123" s="1115"/>
      <c r="DE123" s="1115"/>
      <c r="DF123" s="1116"/>
      <c r="DG123" s="1052" t="s">
        <v>224</v>
      </c>
      <c r="DH123" s="1053"/>
      <c r="DI123" s="1053"/>
      <c r="DJ123" s="1053"/>
      <c r="DK123" s="1054"/>
      <c r="DL123" s="1055" t="s">
        <v>224</v>
      </c>
      <c r="DM123" s="1053"/>
      <c r="DN123" s="1053"/>
      <c r="DO123" s="1053"/>
      <c r="DP123" s="1054"/>
      <c r="DQ123" s="1055" t="s">
        <v>224</v>
      </c>
      <c r="DR123" s="1053"/>
      <c r="DS123" s="1053"/>
      <c r="DT123" s="1053"/>
      <c r="DU123" s="1054"/>
      <c r="DV123" s="1056" t="s">
        <v>224</v>
      </c>
      <c r="DW123" s="1057"/>
      <c r="DX123" s="1057"/>
      <c r="DY123" s="1057"/>
      <c r="DZ123" s="1058"/>
    </row>
    <row r="124" spans="1:130" s="247" customFormat="1" ht="26.25" customHeight="1" thickBot="1" x14ac:dyDescent="0.2">
      <c r="A124" s="1153"/>
      <c r="B124" s="1040"/>
      <c r="C124" s="1010" t="s">
        <v>451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224</v>
      </c>
      <c r="AB124" s="1053"/>
      <c r="AC124" s="1053"/>
      <c r="AD124" s="1053"/>
      <c r="AE124" s="1054"/>
      <c r="AF124" s="1055" t="s">
        <v>224</v>
      </c>
      <c r="AG124" s="1053"/>
      <c r="AH124" s="1053"/>
      <c r="AI124" s="1053"/>
      <c r="AJ124" s="1054"/>
      <c r="AK124" s="1055" t="s">
        <v>224</v>
      </c>
      <c r="AL124" s="1053"/>
      <c r="AM124" s="1053"/>
      <c r="AN124" s="1053"/>
      <c r="AO124" s="1054"/>
      <c r="AP124" s="1056" t="s">
        <v>224</v>
      </c>
      <c r="AQ124" s="1057"/>
      <c r="AR124" s="1057"/>
      <c r="AS124" s="1057"/>
      <c r="AT124" s="1058"/>
      <c r="AU124" s="1155" t="s">
        <v>463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22.6</v>
      </c>
      <c r="BR124" s="1122"/>
      <c r="BS124" s="1122"/>
      <c r="BT124" s="1122"/>
      <c r="BU124" s="1122"/>
      <c r="BV124" s="1122">
        <v>31.6</v>
      </c>
      <c r="BW124" s="1122"/>
      <c r="BX124" s="1122"/>
      <c r="BY124" s="1122"/>
      <c r="BZ124" s="1122"/>
      <c r="CA124" s="1122" t="s">
        <v>224</v>
      </c>
      <c r="CB124" s="1122"/>
      <c r="CC124" s="1122"/>
      <c r="CD124" s="1122"/>
      <c r="CE124" s="1122"/>
      <c r="CF124" s="1123"/>
      <c r="CG124" s="1124"/>
      <c r="CH124" s="1124"/>
      <c r="CI124" s="1124"/>
      <c r="CJ124" s="1125"/>
      <c r="CK124" s="1107"/>
      <c r="CL124" s="1107"/>
      <c r="CM124" s="1107"/>
      <c r="CN124" s="1107"/>
      <c r="CO124" s="1108"/>
      <c r="CP124" s="1114" t="s">
        <v>464</v>
      </c>
      <c r="CQ124" s="1115"/>
      <c r="CR124" s="1115"/>
      <c r="CS124" s="1115"/>
      <c r="CT124" s="1115"/>
      <c r="CU124" s="1115"/>
      <c r="CV124" s="1115"/>
      <c r="CW124" s="1115"/>
      <c r="CX124" s="1115"/>
      <c r="CY124" s="1115"/>
      <c r="CZ124" s="1115"/>
      <c r="DA124" s="1115"/>
      <c r="DB124" s="1115"/>
      <c r="DC124" s="1115"/>
      <c r="DD124" s="1115"/>
      <c r="DE124" s="1115"/>
      <c r="DF124" s="1116"/>
      <c r="DG124" s="1099">
        <v>74590</v>
      </c>
      <c r="DH124" s="1078"/>
      <c r="DI124" s="1078"/>
      <c r="DJ124" s="1078"/>
      <c r="DK124" s="1079"/>
      <c r="DL124" s="1077">
        <v>48339</v>
      </c>
      <c r="DM124" s="1078"/>
      <c r="DN124" s="1078"/>
      <c r="DO124" s="1078"/>
      <c r="DP124" s="1079"/>
      <c r="DQ124" s="1077" t="s">
        <v>224</v>
      </c>
      <c r="DR124" s="1078"/>
      <c r="DS124" s="1078"/>
      <c r="DT124" s="1078"/>
      <c r="DU124" s="1079"/>
      <c r="DV124" s="1080" t="s">
        <v>224</v>
      </c>
      <c r="DW124" s="1081"/>
      <c r="DX124" s="1081"/>
      <c r="DY124" s="1081"/>
      <c r="DZ124" s="1082"/>
    </row>
    <row r="125" spans="1:130" s="247" customFormat="1" ht="26.25" customHeight="1" x14ac:dyDescent="0.15">
      <c r="A125" s="1153"/>
      <c r="B125" s="1040"/>
      <c r="C125" s="1010" t="s">
        <v>453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224</v>
      </c>
      <c r="AB125" s="1053"/>
      <c r="AC125" s="1053"/>
      <c r="AD125" s="1053"/>
      <c r="AE125" s="1054"/>
      <c r="AF125" s="1055" t="s">
        <v>224</v>
      </c>
      <c r="AG125" s="1053"/>
      <c r="AH125" s="1053"/>
      <c r="AI125" s="1053"/>
      <c r="AJ125" s="1054"/>
      <c r="AK125" s="1055" t="s">
        <v>224</v>
      </c>
      <c r="AL125" s="1053"/>
      <c r="AM125" s="1053"/>
      <c r="AN125" s="1053"/>
      <c r="AO125" s="1054"/>
      <c r="AP125" s="1056" t="s">
        <v>224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465</v>
      </c>
      <c r="CL125" s="1102"/>
      <c r="CM125" s="1102"/>
      <c r="CN125" s="1102"/>
      <c r="CO125" s="1103"/>
      <c r="CP125" s="1034" t="s">
        <v>466</v>
      </c>
      <c r="CQ125" s="983"/>
      <c r="CR125" s="983"/>
      <c r="CS125" s="983"/>
      <c r="CT125" s="983"/>
      <c r="CU125" s="983"/>
      <c r="CV125" s="983"/>
      <c r="CW125" s="983"/>
      <c r="CX125" s="983"/>
      <c r="CY125" s="983"/>
      <c r="CZ125" s="983"/>
      <c r="DA125" s="983"/>
      <c r="DB125" s="983"/>
      <c r="DC125" s="983"/>
      <c r="DD125" s="983"/>
      <c r="DE125" s="983"/>
      <c r="DF125" s="984"/>
      <c r="DG125" s="1020" t="s">
        <v>224</v>
      </c>
      <c r="DH125" s="1021"/>
      <c r="DI125" s="1021"/>
      <c r="DJ125" s="1021"/>
      <c r="DK125" s="1021"/>
      <c r="DL125" s="1021" t="s">
        <v>224</v>
      </c>
      <c r="DM125" s="1021"/>
      <c r="DN125" s="1021"/>
      <c r="DO125" s="1021"/>
      <c r="DP125" s="1021"/>
      <c r="DQ125" s="1021" t="s">
        <v>224</v>
      </c>
      <c r="DR125" s="1021"/>
      <c r="DS125" s="1021"/>
      <c r="DT125" s="1021"/>
      <c r="DU125" s="1021"/>
      <c r="DV125" s="1022" t="s">
        <v>224</v>
      </c>
      <c r="DW125" s="1022"/>
      <c r="DX125" s="1022"/>
      <c r="DY125" s="1022"/>
      <c r="DZ125" s="1023"/>
    </row>
    <row r="126" spans="1:130" s="247" customFormat="1" ht="26.25" customHeight="1" thickBot="1" x14ac:dyDescent="0.2">
      <c r="A126" s="1153"/>
      <c r="B126" s="1040"/>
      <c r="C126" s="1010" t="s">
        <v>455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224</v>
      </c>
      <c r="AB126" s="1053"/>
      <c r="AC126" s="1053"/>
      <c r="AD126" s="1053"/>
      <c r="AE126" s="1054"/>
      <c r="AF126" s="1055" t="s">
        <v>224</v>
      </c>
      <c r="AG126" s="1053"/>
      <c r="AH126" s="1053"/>
      <c r="AI126" s="1053"/>
      <c r="AJ126" s="1054"/>
      <c r="AK126" s="1055" t="s">
        <v>224</v>
      </c>
      <c r="AL126" s="1053"/>
      <c r="AM126" s="1053"/>
      <c r="AN126" s="1053"/>
      <c r="AO126" s="1054"/>
      <c r="AP126" s="1056" t="s">
        <v>224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467</v>
      </c>
      <c r="CQ126" s="1044"/>
      <c r="CR126" s="1044"/>
      <c r="CS126" s="1044"/>
      <c r="CT126" s="1044"/>
      <c r="CU126" s="1044"/>
      <c r="CV126" s="1044"/>
      <c r="CW126" s="1044"/>
      <c r="CX126" s="1044"/>
      <c r="CY126" s="1044"/>
      <c r="CZ126" s="1044"/>
      <c r="DA126" s="1044"/>
      <c r="DB126" s="1044"/>
      <c r="DC126" s="1044"/>
      <c r="DD126" s="1044"/>
      <c r="DE126" s="1044"/>
      <c r="DF126" s="1045"/>
      <c r="DG126" s="1013" t="s">
        <v>224</v>
      </c>
      <c r="DH126" s="1014"/>
      <c r="DI126" s="1014"/>
      <c r="DJ126" s="1014"/>
      <c r="DK126" s="1014"/>
      <c r="DL126" s="1014" t="s">
        <v>224</v>
      </c>
      <c r="DM126" s="1014"/>
      <c r="DN126" s="1014"/>
      <c r="DO126" s="1014"/>
      <c r="DP126" s="1014"/>
      <c r="DQ126" s="1014" t="s">
        <v>224</v>
      </c>
      <c r="DR126" s="1014"/>
      <c r="DS126" s="1014"/>
      <c r="DT126" s="1014"/>
      <c r="DU126" s="1014"/>
      <c r="DV126" s="1015" t="s">
        <v>224</v>
      </c>
      <c r="DW126" s="1015"/>
      <c r="DX126" s="1015"/>
      <c r="DY126" s="1015"/>
      <c r="DZ126" s="1016"/>
    </row>
    <row r="127" spans="1:130" s="247" customFormat="1" ht="26.25" customHeight="1" x14ac:dyDescent="0.15">
      <c r="A127" s="1154"/>
      <c r="B127" s="1042"/>
      <c r="C127" s="1096" t="s">
        <v>468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224</v>
      </c>
      <c r="AB127" s="1053"/>
      <c r="AC127" s="1053"/>
      <c r="AD127" s="1053"/>
      <c r="AE127" s="1054"/>
      <c r="AF127" s="1055" t="s">
        <v>224</v>
      </c>
      <c r="AG127" s="1053"/>
      <c r="AH127" s="1053"/>
      <c r="AI127" s="1053"/>
      <c r="AJ127" s="1054"/>
      <c r="AK127" s="1055" t="s">
        <v>224</v>
      </c>
      <c r="AL127" s="1053"/>
      <c r="AM127" s="1053"/>
      <c r="AN127" s="1053"/>
      <c r="AO127" s="1054"/>
      <c r="AP127" s="1056" t="s">
        <v>224</v>
      </c>
      <c r="AQ127" s="1057"/>
      <c r="AR127" s="1057"/>
      <c r="AS127" s="1057"/>
      <c r="AT127" s="1058"/>
      <c r="AU127" s="283"/>
      <c r="AV127" s="283"/>
      <c r="AW127" s="283"/>
      <c r="AX127" s="1126" t="s">
        <v>469</v>
      </c>
      <c r="AY127" s="1127"/>
      <c r="AZ127" s="1127"/>
      <c r="BA127" s="1127"/>
      <c r="BB127" s="1127"/>
      <c r="BC127" s="1127"/>
      <c r="BD127" s="1127"/>
      <c r="BE127" s="1128"/>
      <c r="BF127" s="1129" t="s">
        <v>470</v>
      </c>
      <c r="BG127" s="1127"/>
      <c r="BH127" s="1127"/>
      <c r="BI127" s="1127"/>
      <c r="BJ127" s="1127"/>
      <c r="BK127" s="1127"/>
      <c r="BL127" s="1128"/>
      <c r="BM127" s="1129" t="s">
        <v>471</v>
      </c>
      <c r="BN127" s="1127"/>
      <c r="BO127" s="1127"/>
      <c r="BP127" s="1127"/>
      <c r="BQ127" s="1127"/>
      <c r="BR127" s="1127"/>
      <c r="BS127" s="1128"/>
      <c r="BT127" s="1129" t="s">
        <v>472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473</v>
      </c>
      <c r="CQ127" s="1044"/>
      <c r="CR127" s="1044"/>
      <c r="CS127" s="1044"/>
      <c r="CT127" s="1044"/>
      <c r="CU127" s="1044"/>
      <c r="CV127" s="1044"/>
      <c r="CW127" s="1044"/>
      <c r="CX127" s="1044"/>
      <c r="CY127" s="1044"/>
      <c r="CZ127" s="1044"/>
      <c r="DA127" s="1044"/>
      <c r="DB127" s="1044"/>
      <c r="DC127" s="1044"/>
      <c r="DD127" s="1044"/>
      <c r="DE127" s="1044"/>
      <c r="DF127" s="1045"/>
      <c r="DG127" s="1013" t="s">
        <v>224</v>
      </c>
      <c r="DH127" s="1014"/>
      <c r="DI127" s="1014"/>
      <c r="DJ127" s="1014"/>
      <c r="DK127" s="1014"/>
      <c r="DL127" s="1014" t="s">
        <v>224</v>
      </c>
      <c r="DM127" s="1014"/>
      <c r="DN127" s="1014"/>
      <c r="DO127" s="1014"/>
      <c r="DP127" s="1014"/>
      <c r="DQ127" s="1014" t="s">
        <v>224</v>
      </c>
      <c r="DR127" s="1014"/>
      <c r="DS127" s="1014"/>
      <c r="DT127" s="1014"/>
      <c r="DU127" s="1014"/>
      <c r="DV127" s="1015" t="s">
        <v>224</v>
      </c>
      <c r="DW127" s="1015"/>
      <c r="DX127" s="1015"/>
      <c r="DY127" s="1015"/>
      <c r="DZ127" s="1016"/>
    </row>
    <row r="128" spans="1:130" s="247" customFormat="1" ht="26.25" customHeight="1" thickBot="1" x14ac:dyDescent="0.2">
      <c r="A128" s="1137" t="s">
        <v>474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475</v>
      </c>
      <c r="X128" s="1139"/>
      <c r="Y128" s="1139"/>
      <c r="Z128" s="1140"/>
      <c r="AA128" s="1141">
        <v>1300</v>
      </c>
      <c r="AB128" s="1142"/>
      <c r="AC128" s="1142"/>
      <c r="AD128" s="1142"/>
      <c r="AE128" s="1143"/>
      <c r="AF128" s="1144">
        <v>1300</v>
      </c>
      <c r="AG128" s="1142"/>
      <c r="AH128" s="1142"/>
      <c r="AI128" s="1142"/>
      <c r="AJ128" s="1143"/>
      <c r="AK128" s="1144">
        <v>1300</v>
      </c>
      <c r="AL128" s="1142"/>
      <c r="AM128" s="1142"/>
      <c r="AN128" s="1142"/>
      <c r="AO128" s="1143"/>
      <c r="AP128" s="1145"/>
      <c r="AQ128" s="1146"/>
      <c r="AR128" s="1146"/>
      <c r="AS128" s="1146"/>
      <c r="AT128" s="1147"/>
      <c r="AU128" s="283"/>
      <c r="AV128" s="283"/>
      <c r="AW128" s="283"/>
      <c r="AX128" s="982" t="s">
        <v>476</v>
      </c>
      <c r="AY128" s="983"/>
      <c r="AZ128" s="983"/>
      <c r="BA128" s="983"/>
      <c r="BB128" s="983"/>
      <c r="BC128" s="983"/>
      <c r="BD128" s="983"/>
      <c r="BE128" s="984"/>
      <c r="BF128" s="1148" t="s">
        <v>224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477</v>
      </c>
      <c r="CQ128" s="1131"/>
      <c r="CR128" s="1131"/>
      <c r="CS128" s="1131"/>
      <c r="CT128" s="1131"/>
      <c r="CU128" s="1131"/>
      <c r="CV128" s="1131"/>
      <c r="CW128" s="1131"/>
      <c r="CX128" s="1131"/>
      <c r="CY128" s="1131"/>
      <c r="CZ128" s="1131"/>
      <c r="DA128" s="1131"/>
      <c r="DB128" s="1131"/>
      <c r="DC128" s="1131"/>
      <c r="DD128" s="1131"/>
      <c r="DE128" s="1131"/>
      <c r="DF128" s="1132"/>
      <c r="DG128" s="1133" t="s">
        <v>224</v>
      </c>
      <c r="DH128" s="1134"/>
      <c r="DI128" s="1134"/>
      <c r="DJ128" s="1134"/>
      <c r="DK128" s="1134"/>
      <c r="DL128" s="1134" t="s">
        <v>224</v>
      </c>
      <c r="DM128" s="1134"/>
      <c r="DN128" s="1134"/>
      <c r="DO128" s="1134"/>
      <c r="DP128" s="1134"/>
      <c r="DQ128" s="1134" t="s">
        <v>224</v>
      </c>
      <c r="DR128" s="1134"/>
      <c r="DS128" s="1134"/>
      <c r="DT128" s="1134"/>
      <c r="DU128" s="1134"/>
      <c r="DV128" s="1135" t="s">
        <v>224</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478</v>
      </c>
      <c r="X129" s="1168"/>
      <c r="Y129" s="1168"/>
      <c r="Z129" s="1169"/>
      <c r="AA129" s="1052">
        <v>2064260</v>
      </c>
      <c r="AB129" s="1053"/>
      <c r="AC129" s="1053"/>
      <c r="AD129" s="1053"/>
      <c r="AE129" s="1054"/>
      <c r="AF129" s="1055">
        <v>2046937</v>
      </c>
      <c r="AG129" s="1053"/>
      <c r="AH129" s="1053"/>
      <c r="AI129" s="1053"/>
      <c r="AJ129" s="1054"/>
      <c r="AK129" s="1055">
        <v>2050605</v>
      </c>
      <c r="AL129" s="1053"/>
      <c r="AM129" s="1053"/>
      <c r="AN129" s="1053"/>
      <c r="AO129" s="1054"/>
      <c r="AP129" s="1170"/>
      <c r="AQ129" s="1171"/>
      <c r="AR129" s="1171"/>
      <c r="AS129" s="1171"/>
      <c r="AT129" s="1172"/>
      <c r="AU129" s="285"/>
      <c r="AV129" s="285"/>
      <c r="AW129" s="285"/>
      <c r="AX129" s="1161" t="s">
        <v>479</v>
      </c>
      <c r="AY129" s="1044"/>
      <c r="AZ129" s="1044"/>
      <c r="BA129" s="1044"/>
      <c r="BB129" s="1044"/>
      <c r="BC129" s="1044"/>
      <c r="BD129" s="1044"/>
      <c r="BE129" s="1045"/>
      <c r="BF129" s="1162" t="s">
        <v>224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481</v>
      </c>
      <c r="X130" s="1168"/>
      <c r="Y130" s="1168"/>
      <c r="Z130" s="1169"/>
      <c r="AA130" s="1052">
        <v>330750</v>
      </c>
      <c r="AB130" s="1053"/>
      <c r="AC130" s="1053"/>
      <c r="AD130" s="1053"/>
      <c r="AE130" s="1054"/>
      <c r="AF130" s="1055">
        <v>338536</v>
      </c>
      <c r="AG130" s="1053"/>
      <c r="AH130" s="1053"/>
      <c r="AI130" s="1053"/>
      <c r="AJ130" s="1054"/>
      <c r="AK130" s="1055">
        <v>336908</v>
      </c>
      <c r="AL130" s="1053"/>
      <c r="AM130" s="1053"/>
      <c r="AN130" s="1053"/>
      <c r="AO130" s="1054"/>
      <c r="AP130" s="1170"/>
      <c r="AQ130" s="1171"/>
      <c r="AR130" s="1171"/>
      <c r="AS130" s="1171"/>
      <c r="AT130" s="1172"/>
      <c r="AU130" s="285"/>
      <c r="AV130" s="285"/>
      <c r="AW130" s="285"/>
      <c r="AX130" s="1161" t="s">
        <v>482</v>
      </c>
      <c r="AY130" s="1044"/>
      <c r="AZ130" s="1044"/>
      <c r="BA130" s="1044"/>
      <c r="BB130" s="1044"/>
      <c r="BC130" s="1044"/>
      <c r="BD130" s="1044"/>
      <c r="BE130" s="1045"/>
      <c r="BF130" s="1198">
        <v>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483</v>
      </c>
      <c r="X131" s="1206"/>
      <c r="Y131" s="1206"/>
      <c r="Z131" s="1207"/>
      <c r="AA131" s="1099">
        <v>1733510</v>
      </c>
      <c r="AB131" s="1078"/>
      <c r="AC131" s="1078"/>
      <c r="AD131" s="1078"/>
      <c r="AE131" s="1079"/>
      <c r="AF131" s="1077">
        <v>1708401</v>
      </c>
      <c r="AG131" s="1078"/>
      <c r="AH131" s="1078"/>
      <c r="AI131" s="1078"/>
      <c r="AJ131" s="1079"/>
      <c r="AK131" s="1077">
        <v>1713697</v>
      </c>
      <c r="AL131" s="1078"/>
      <c r="AM131" s="1078"/>
      <c r="AN131" s="1078"/>
      <c r="AO131" s="1079"/>
      <c r="AP131" s="1208"/>
      <c r="AQ131" s="1209"/>
      <c r="AR131" s="1209"/>
      <c r="AS131" s="1209"/>
      <c r="AT131" s="1210"/>
      <c r="AU131" s="285"/>
      <c r="AV131" s="285"/>
      <c r="AW131" s="285"/>
      <c r="AX131" s="1180" t="s">
        <v>484</v>
      </c>
      <c r="AY131" s="1131"/>
      <c r="AZ131" s="1131"/>
      <c r="BA131" s="1131"/>
      <c r="BB131" s="1131"/>
      <c r="BC131" s="1131"/>
      <c r="BD131" s="1131"/>
      <c r="BE131" s="1132"/>
      <c r="BF131" s="1181" t="s">
        <v>224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486</v>
      </c>
      <c r="W132" s="1191"/>
      <c r="X132" s="1191"/>
      <c r="Y132" s="1191"/>
      <c r="Z132" s="1192"/>
      <c r="AA132" s="1193">
        <v>8.9633748870000005</v>
      </c>
      <c r="AB132" s="1194"/>
      <c r="AC132" s="1194"/>
      <c r="AD132" s="1194"/>
      <c r="AE132" s="1195"/>
      <c r="AF132" s="1196">
        <v>9.2117131749999999</v>
      </c>
      <c r="AG132" s="1194"/>
      <c r="AH132" s="1194"/>
      <c r="AI132" s="1194"/>
      <c r="AJ132" s="1195"/>
      <c r="AK132" s="1196">
        <v>8.9919629899999993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487</v>
      </c>
      <c r="W133" s="1174"/>
      <c r="X133" s="1174"/>
      <c r="Y133" s="1174"/>
      <c r="Z133" s="1175"/>
      <c r="AA133" s="1176">
        <v>7.4</v>
      </c>
      <c r="AB133" s="1177"/>
      <c r="AC133" s="1177"/>
      <c r="AD133" s="1177"/>
      <c r="AE133" s="1178"/>
      <c r="AF133" s="1176">
        <v>8.4</v>
      </c>
      <c r="AG133" s="1177"/>
      <c r="AH133" s="1177"/>
      <c r="AI133" s="1177"/>
      <c r="AJ133" s="1178"/>
      <c r="AK133" s="1176">
        <v>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ljnzNyOn6Gp0R7g6R06iD1QF4FD1oNPEkIpdKwkQyOyL9THYi8kyRbOEFvQH/dbGfX0GICryKttBXyBAZ3HGA==" saltValue="mkFK/nu4U+zM577N8+AL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X6y2p1wcHq/X/T/obfot7zLOqz5toCFMeCpcT9+NgmaY/RIK3Zlzic9A0l5hoIXLDb76AiOh75QSjZu0DJNSQ==" saltValue="7CIVo7a4v/r1aONC6mtL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SWDtIWEIMa9YG7ZfdPqJhDRGqjyxieFFsvkIj3jGEVqs7Uv7twRyb7D7AjRuwdmJC8skAy7u89bB1L4KRd5kg==" saltValue="sgccPJ8Ia3Y7mudDzlC4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489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491</v>
      </c>
      <c r="AP7" s="304"/>
      <c r="AQ7" s="305" t="s">
        <v>492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493</v>
      </c>
      <c r="AQ8" s="311" t="s">
        <v>494</v>
      </c>
      <c r="AR8" s="312" t="s">
        <v>495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496</v>
      </c>
      <c r="AL9" s="1217"/>
      <c r="AM9" s="1217"/>
      <c r="AN9" s="1218"/>
      <c r="AO9" s="313">
        <v>566317</v>
      </c>
      <c r="AP9" s="313">
        <v>180701</v>
      </c>
      <c r="AQ9" s="314">
        <v>218185</v>
      </c>
      <c r="AR9" s="315">
        <v>-17.2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497</v>
      </c>
      <c r="AL10" s="1217"/>
      <c r="AM10" s="1217"/>
      <c r="AN10" s="1218"/>
      <c r="AO10" s="316">
        <v>43908</v>
      </c>
      <c r="AP10" s="316">
        <v>14010</v>
      </c>
      <c r="AQ10" s="317">
        <v>27381</v>
      </c>
      <c r="AR10" s="318">
        <v>-48.8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498</v>
      </c>
      <c r="AL11" s="1217"/>
      <c r="AM11" s="1217"/>
      <c r="AN11" s="1218"/>
      <c r="AO11" s="316">
        <v>11003</v>
      </c>
      <c r="AP11" s="316">
        <v>3511</v>
      </c>
      <c r="AQ11" s="317">
        <v>25697</v>
      </c>
      <c r="AR11" s="318">
        <v>-86.3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499</v>
      </c>
      <c r="AL12" s="1217"/>
      <c r="AM12" s="1217"/>
      <c r="AN12" s="1218"/>
      <c r="AO12" s="316" t="s">
        <v>500</v>
      </c>
      <c r="AP12" s="316" t="s">
        <v>500</v>
      </c>
      <c r="AQ12" s="317">
        <v>4359</v>
      </c>
      <c r="AR12" s="318" t="s">
        <v>500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501</v>
      </c>
      <c r="AL13" s="1217"/>
      <c r="AM13" s="1217"/>
      <c r="AN13" s="1218"/>
      <c r="AO13" s="316" t="s">
        <v>500</v>
      </c>
      <c r="AP13" s="316" t="s">
        <v>500</v>
      </c>
      <c r="AQ13" s="317" t="s">
        <v>500</v>
      </c>
      <c r="AR13" s="318" t="s">
        <v>500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502</v>
      </c>
      <c r="AL14" s="1217"/>
      <c r="AM14" s="1217"/>
      <c r="AN14" s="1218"/>
      <c r="AO14" s="316">
        <v>1804</v>
      </c>
      <c r="AP14" s="316">
        <v>576</v>
      </c>
      <c r="AQ14" s="317">
        <v>8999</v>
      </c>
      <c r="AR14" s="318">
        <v>-93.6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503</v>
      </c>
      <c r="AL15" s="1217"/>
      <c r="AM15" s="1217"/>
      <c r="AN15" s="1218"/>
      <c r="AO15" s="316">
        <v>24578</v>
      </c>
      <c r="AP15" s="316">
        <v>7842</v>
      </c>
      <c r="AQ15" s="317">
        <v>6052</v>
      </c>
      <c r="AR15" s="318">
        <v>29.6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504</v>
      </c>
      <c r="AL16" s="1220"/>
      <c r="AM16" s="1220"/>
      <c r="AN16" s="1221"/>
      <c r="AO16" s="316">
        <v>-55595</v>
      </c>
      <c r="AP16" s="316">
        <v>-17739</v>
      </c>
      <c r="AQ16" s="317">
        <v>-19480</v>
      </c>
      <c r="AR16" s="318">
        <v>-8.9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592015</v>
      </c>
      <c r="AP17" s="316">
        <v>188901</v>
      </c>
      <c r="AQ17" s="317">
        <v>271195</v>
      </c>
      <c r="AR17" s="318">
        <v>-30.3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506</v>
      </c>
      <c r="AP20" s="324" t="s">
        <v>507</v>
      </c>
      <c r="AQ20" s="325" t="s">
        <v>508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509</v>
      </c>
      <c r="AL21" s="1212"/>
      <c r="AM21" s="1212"/>
      <c r="AN21" s="1213"/>
      <c r="AO21" s="328">
        <v>35.42</v>
      </c>
      <c r="AP21" s="329">
        <v>25.46</v>
      </c>
      <c r="AQ21" s="330">
        <v>9.9600000000000009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510</v>
      </c>
      <c r="AL22" s="1212"/>
      <c r="AM22" s="1212"/>
      <c r="AN22" s="1213"/>
      <c r="AO22" s="333">
        <v>88.3</v>
      </c>
      <c r="AP22" s="334">
        <v>93.7</v>
      </c>
      <c r="AQ22" s="335">
        <v>-5.4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491</v>
      </c>
      <c r="AP30" s="304"/>
      <c r="AQ30" s="305" t="s">
        <v>492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493</v>
      </c>
      <c r="AQ31" s="311" t="s">
        <v>494</v>
      </c>
      <c r="AR31" s="312" t="s">
        <v>495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514</v>
      </c>
      <c r="AL32" s="1228"/>
      <c r="AM32" s="1228"/>
      <c r="AN32" s="1229"/>
      <c r="AO32" s="343">
        <v>388804</v>
      </c>
      <c r="AP32" s="343">
        <v>124060</v>
      </c>
      <c r="AQ32" s="344">
        <v>157756</v>
      </c>
      <c r="AR32" s="345">
        <v>-21.4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515</v>
      </c>
      <c r="AL33" s="1228"/>
      <c r="AM33" s="1228"/>
      <c r="AN33" s="1229"/>
      <c r="AO33" s="343" t="s">
        <v>500</v>
      </c>
      <c r="AP33" s="343" t="s">
        <v>500</v>
      </c>
      <c r="AQ33" s="344" t="s">
        <v>500</v>
      </c>
      <c r="AR33" s="345" t="s">
        <v>500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516</v>
      </c>
      <c r="AL34" s="1228"/>
      <c r="AM34" s="1228"/>
      <c r="AN34" s="1229"/>
      <c r="AO34" s="343" t="s">
        <v>500</v>
      </c>
      <c r="AP34" s="343" t="s">
        <v>500</v>
      </c>
      <c r="AQ34" s="344" t="s">
        <v>500</v>
      </c>
      <c r="AR34" s="345" t="s">
        <v>500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517</v>
      </c>
      <c r="AL35" s="1228"/>
      <c r="AM35" s="1228"/>
      <c r="AN35" s="1229"/>
      <c r="AO35" s="343">
        <v>103499</v>
      </c>
      <c r="AP35" s="343">
        <v>33025</v>
      </c>
      <c r="AQ35" s="344">
        <v>29837</v>
      </c>
      <c r="AR35" s="345">
        <v>10.7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518</v>
      </c>
      <c r="AL36" s="1228"/>
      <c r="AM36" s="1228"/>
      <c r="AN36" s="1229"/>
      <c r="AO36" s="343" t="s">
        <v>500</v>
      </c>
      <c r="AP36" s="343" t="s">
        <v>500</v>
      </c>
      <c r="AQ36" s="344">
        <v>5452</v>
      </c>
      <c r="AR36" s="345" t="s">
        <v>500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519</v>
      </c>
      <c r="AL37" s="1228"/>
      <c r="AM37" s="1228"/>
      <c r="AN37" s="1229"/>
      <c r="AO37" s="343" t="s">
        <v>500</v>
      </c>
      <c r="AP37" s="343" t="s">
        <v>500</v>
      </c>
      <c r="AQ37" s="344">
        <v>1300</v>
      </c>
      <c r="AR37" s="345" t="s">
        <v>500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520</v>
      </c>
      <c r="AL38" s="1231"/>
      <c r="AM38" s="1231"/>
      <c r="AN38" s="1232"/>
      <c r="AO38" s="346" t="s">
        <v>500</v>
      </c>
      <c r="AP38" s="346" t="s">
        <v>500</v>
      </c>
      <c r="AQ38" s="347">
        <v>36</v>
      </c>
      <c r="AR38" s="335" t="s">
        <v>500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521</v>
      </c>
      <c r="AL39" s="1231"/>
      <c r="AM39" s="1231"/>
      <c r="AN39" s="1232"/>
      <c r="AO39" s="343">
        <v>-1300</v>
      </c>
      <c r="AP39" s="343">
        <v>-415</v>
      </c>
      <c r="AQ39" s="344">
        <v>-9131</v>
      </c>
      <c r="AR39" s="345">
        <v>-95.5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522</v>
      </c>
      <c r="AL40" s="1228"/>
      <c r="AM40" s="1228"/>
      <c r="AN40" s="1229"/>
      <c r="AO40" s="343">
        <v>-336908</v>
      </c>
      <c r="AP40" s="343">
        <v>-107501</v>
      </c>
      <c r="AQ40" s="344">
        <v>-138994</v>
      </c>
      <c r="AR40" s="345">
        <v>-22.7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154095</v>
      </c>
      <c r="AP41" s="343">
        <v>49169</v>
      </c>
      <c r="AQ41" s="344">
        <v>46254</v>
      </c>
      <c r="AR41" s="345">
        <v>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491</v>
      </c>
      <c r="AN49" s="1224" t="s">
        <v>526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527</v>
      </c>
      <c r="AO50" s="360" t="s">
        <v>528</v>
      </c>
      <c r="AP50" s="361" t="s">
        <v>529</v>
      </c>
      <c r="AQ50" s="362" t="s">
        <v>530</v>
      </c>
      <c r="AR50" s="363" t="s">
        <v>531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532</v>
      </c>
      <c r="AL51" s="356"/>
      <c r="AM51" s="364">
        <v>358720</v>
      </c>
      <c r="AN51" s="365">
        <v>101362</v>
      </c>
      <c r="AO51" s="366">
        <v>-35.6</v>
      </c>
      <c r="AP51" s="367">
        <v>287914</v>
      </c>
      <c r="AQ51" s="368">
        <v>-0.2</v>
      </c>
      <c r="AR51" s="369">
        <v>-35.4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533</v>
      </c>
      <c r="AM52" s="372">
        <v>135131</v>
      </c>
      <c r="AN52" s="373">
        <v>38183</v>
      </c>
      <c r="AO52" s="374">
        <v>-45.8</v>
      </c>
      <c r="AP52" s="375">
        <v>146531</v>
      </c>
      <c r="AQ52" s="376">
        <v>3.5</v>
      </c>
      <c r="AR52" s="377">
        <v>-49.3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534</v>
      </c>
      <c r="AL53" s="356"/>
      <c r="AM53" s="364">
        <v>239881</v>
      </c>
      <c r="AN53" s="365">
        <v>70285</v>
      </c>
      <c r="AO53" s="366">
        <v>-30.7</v>
      </c>
      <c r="AP53" s="367">
        <v>310300</v>
      </c>
      <c r="AQ53" s="368">
        <v>7.8</v>
      </c>
      <c r="AR53" s="369">
        <v>-38.5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533</v>
      </c>
      <c r="AM54" s="372">
        <v>144214</v>
      </c>
      <c r="AN54" s="373">
        <v>42254</v>
      </c>
      <c r="AO54" s="374">
        <v>10.7</v>
      </c>
      <c r="AP54" s="375">
        <v>157576</v>
      </c>
      <c r="AQ54" s="376">
        <v>7.5</v>
      </c>
      <c r="AR54" s="377">
        <v>3.2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535</v>
      </c>
      <c r="AL55" s="356"/>
      <c r="AM55" s="364">
        <v>219002</v>
      </c>
      <c r="AN55" s="365">
        <v>66526</v>
      </c>
      <c r="AO55" s="366">
        <v>-5.3</v>
      </c>
      <c r="AP55" s="367">
        <v>317319</v>
      </c>
      <c r="AQ55" s="368">
        <v>2.2999999999999998</v>
      </c>
      <c r="AR55" s="369">
        <v>-7.6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533</v>
      </c>
      <c r="AM56" s="372">
        <v>140038</v>
      </c>
      <c r="AN56" s="373">
        <v>42539</v>
      </c>
      <c r="AO56" s="374">
        <v>0.7</v>
      </c>
      <c r="AP56" s="375">
        <v>164214</v>
      </c>
      <c r="AQ56" s="376">
        <v>4.2</v>
      </c>
      <c r="AR56" s="377">
        <v>-3.5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536</v>
      </c>
      <c r="AL57" s="356"/>
      <c r="AM57" s="364">
        <v>726908</v>
      </c>
      <c r="AN57" s="365">
        <v>226169</v>
      </c>
      <c r="AO57" s="366">
        <v>240</v>
      </c>
      <c r="AP57" s="367">
        <v>289738</v>
      </c>
      <c r="AQ57" s="368">
        <v>-8.6999999999999993</v>
      </c>
      <c r="AR57" s="369">
        <v>248.7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533</v>
      </c>
      <c r="AM58" s="372">
        <v>203319</v>
      </c>
      <c r="AN58" s="373">
        <v>63260</v>
      </c>
      <c r="AO58" s="374">
        <v>48.7</v>
      </c>
      <c r="AP58" s="375">
        <v>156238</v>
      </c>
      <c r="AQ58" s="376">
        <v>-4.9000000000000004</v>
      </c>
      <c r="AR58" s="377">
        <v>53.6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537</v>
      </c>
      <c r="AL59" s="356"/>
      <c r="AM59" s="364">
        <v>591695</v>
      </c>
      <c r="AN59" s="365">
        <v>188799</v>
      </c>
      <c r="AO59" s="366">
        <v>-16.5</v>
      </c>
      <c r="AP59" s="367">
        <v>316937</v>
      </c>
      <c r="AQ59" s="368">
        <v>9.4</v>
      </c>
      <c r="AR59" s="369">
        <v>-25.9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533</v>
      </c>
      <c r="AM60" s="372">
        <v>542254</v>
      </c>
      <c r="AN60" s="373">
        <v>173023</v>
      </c>
      <c r="AO60" s="374">
        <v>173.5</v>
      </c>
      <c r="AP60" s="375">
        <v>199150</v>
      </c>
      <c r="AQ60" s="376">
        <v>27.5</v>
      </c>
      <c r="AR60" s="377">
        <v>146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538</v>
      </c>
      <c r="AL61" s="378"/>
      <c r="AM61" s="379">
        <v>427241</v>
      </c>
      <c r="AN61" s="380">
        <v>130628</v>
      </c>
      <c r="AO61" s="381">
        <v>30.4</v>
      </c>
      <c r="AP61" s="382">
        <v>304442</v>
      </c>
      <c r="AQ61" s="383">
        <v>2.1</v>
      </c>
      <c r="AR61" s="369">
        <v>28.3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533</v>
      </c>
      <c r="AM62" s="372">
        <v>232991</v>
      </c>
      <c r="AN62" s="373">
        <v>71852</v>
      </c>
      <c r="AO62" s="374">
        <v>37.6</v>
      </c>
      <c r="AP62" s="375">
        <v>164742</v>
      </c>
      <c r="AQ62" s="376">
        <v>7.6</v>
      </c>
      <c r="AR62" s="377">
        <v>30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YrExBAYzwArJ5+0SDVJIHWSCnLcnwHzKox7GR0AKygPJdHm89N9XvTm6rVNysMcAPYL4kBathkr7utoUr+xgA==" saltValue="JXcUgsM3jwFxL4sgFjXo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20" spans="125:125" ht="13.5" hidden="1" customHeight="1" x14ac:dyDescent="0.15"/>
    <row r="121" spans="125:125" ht="13.5" hidden="1" customHeight="1" x14ac:dyDescent="0.15">
      <c r="DU121" s="291"/>
    </row>
  </sheetData>
  <sheetProtection algorithmName="SHA-512" hashValue="A8A2Vatv31eVakdgMFTiG5UH3sE/+uRM2Zw6+roTXKg2bVCdHd5PAzwFdQcMmx3xE5od24oD56FRXMXlvJfkpQ==" saltValue="899c+1Avwt/qsoewc+sV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541</v>
      </c>
    </row>
  </sheetData>
  <sheetProtection algorithmName="SHA-512" hashValue="jCzPfavVqyq6l/O5xrzJxUWIicKIOXt2iuYhKGdTKQfD7nBi630/P1Bqu5thgp844AbHoMQRjomDPAAkx394IA==" saltValue="rFA/2oNEHi7tSGYHuWBa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36" t="s">
        <v>3</v>
      </c>
      <c r="D47" s="1236"/>
      <c r="E47" s="1237"/>
      <c r="F47" s="11">
        <v>50.29</v>
      </c>
      <c r="G47" s="12">
        <v>53.79</v>
      </c>
      <c r="H47" s="12">
        <v>54.58</v>
      </c>
      <c r="I47" s="12">
        <v>53.27</v>
      </c>
      <c r="J47" s="13">
        <v>100.65</v>
      </c>
    </row>
    <row r="48" spans="2:10" ht="57.75" customHeight="1" x14ac:dyDescent="0.15">
      <c r="B48" s="14"/>
      <c r="C48" s="1238" t="s">
        <v>4</v>
      </c>
      <c r="D48" s="1238"/>
      <c r="E48" s="1239"/>
      <c r="F48" s="15">
        <v>15.28</v>
      </c>
      <c r="G48" s="16">
        <v>10.74</v>
      </c>
      <c r="H48" s="16">
        <v>5</v>
      </c>
      <c r="I48" s="16">
        <v>11.5</v>
      </c>
      <c r="J48" s="17">
        <v>6.97</v>
      </c>
    </row>
    <row r="49" spans="2:10" ht="57.75" customHeight="1" thickBot="1" x14ac:dyDescent="0.2">
      <c r="B49" s="18"/>
      <c r="C49" s="1240" t="s">
        <v>5</v>
      </c>
      <c r="D49" s="1240"/>
      <c r="E49" s="1241"/>
      <c r="F49" s="19">
        <v>7.28</v>
      </c>
      <c r="G49" s="20" t="s">
        <v>547</v>
      </c>
      <c r="H49" s="20" t="s">
        <v>548</v>
      </c>
      <c r="I49" s="20">
        <v>4.6900000000000004</v>
      </c>
      <c r="J49" s="21">
        <v>42.96</v>
      </c>
    </row>
    <row r="50" spans="2:10" ht="13.5" customHeight="1" x14ac:dyDescent="0.15"/>
  </sheetData>
  <sheetProtection algorithmName="SHA-512" hashValue="28cUVybfQ8Q29HR70IBAulAMValVgDiCFjXYbMb9iPAhYi4z0wvhQiA5E668kWzYUz5Mr76zR2wyfl3g/WV31w==" saltValue="2RFYALfdCtgsmf5S3FI9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2021-03-19T01:56:35Z</cp:lastPrinted>
  <dcterms:created xsi:type="dcterms:W3CDTF">2021-02-05T03:04:40Z</dcterms:created>
  <dcterms:modified xsi:type="dcterms:W3CDTF">2021-10-13T01:58:32Z</dcterms:modified>
  <cp:category/>
</cp:coreProperties>
</file>