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E794F0F6-DBCC-4BC4-BBE2-36F963DADBFE}" xr6:coauthVersionLast="46" xr6:coauthVersionMax="46"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l="1"/>
</calcChain>
</file>

<file path=xl/sharedStrings.xml><?xml version="1.0" encoding="utf-8"?>
<sst xmlns="http://schemas.openxmlformats.org/spreadsheetml/2006/main" count="1123" uniqueCount="624">
  <si>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</si>
  <si>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</si>
  <si>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</si>
  <si>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</si>
  <si>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</si>
  <si>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</si>
  <si>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</si>
  <si>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</si>
  <si>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</si>
  <si>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</si>
  <si>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</si>
  <si>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</si>
  <si>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</si>
  <si>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</si>
  <si>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</si>
  <si>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</si>
  <si>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</si>
  <si>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</si>
  <si>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</si>
  <si>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</si>
  <si>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</si>
  <si>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</si>
  <si>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</si>
  <si>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</si>
  <si>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</si>
  <si>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</si>
  <si>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</si>
  <si>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</si>
  <si>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</si>
  <si>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</si>
  <si>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</si>
  <si>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</si>
  <si>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</si>
  <si>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</si>
  <si>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</si>
  <si>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</si>
  <si>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</si>
  <si>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</si>
  <si>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</si>
  <si>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</si>
  <si>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</si>
  <si>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</si>
  <si>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</si>
  <si>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</si>
  <si>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</si>
  <si>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</si>
  <si>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</si>
  <si>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</si>
  <si>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</si>
  <si>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</si>
  <si>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</si>
  <si>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</si>
  <si>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</si>
  <si>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</si>
  <si>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</si>
  <si>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</si>
  <si>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</si>
  <si>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</si>
  <si>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</si>
  <si>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</si>
  <si>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</si>
  <si>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</si>
  <si>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</si>
  <si>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</si>
  <si>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</si>
  <si>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</si>
  <si>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</si>
  <si>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</si>
  <si>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</si>
  <si>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</si>
  <si>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</si>
  <si>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</si>
  <si>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</si>
  <si>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</si>
  <si>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</si>
  <si>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</si>
  <si>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</si>
  <si>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</si>
  <si>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</si>
  <si>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</si>
  <si>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</si>
  <si>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</si>
  <si>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</si>
  <si>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</si>
  <si>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</si>
  <si>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</si>
  <si>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</si>
  <si>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</si>
  <si>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</si>
  <si>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</si>
  <si>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</si>
  <si>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</si>
  <si>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</si>
  <si>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</si>
  <si>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</si>
  <si>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</si>
  <si>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</si>
  <si>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</si>
  <si>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</si>
  <si>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</si>
  <si>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</si>
  <si>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</si>
  <si>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</si>
  <si>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</si>
  <si>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</si>
  <si>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</si>
  <si>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</si>
  <si>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</si>
  <si>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</si>
  <si>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</si>
  <si>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</si>
  <si>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</si>
  <si>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</si>
  <si>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</si>
  <si>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</si>
  <si>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</si>
  <si>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</si>
  <si>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</si>
  <si>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</si>
  <si>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</si>
  <si>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</si>
  <si>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</si>
  <si>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</si>
  <si>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</si>
  <si>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</si>
  <si>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</si>
  <si>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</si>
  <si>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</si>
  <si>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</si>
  <si>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</si>
  <si>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</si>
  <si>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</si>
  <si>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</si>
  <si>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</si>
  <si>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</si>
  <si>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</si>
  <si>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</si>
  <si>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</si>
  <si>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</si>
  <si>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</si>
  <si>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</si>
  <si>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</si>
  <si>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</si>
  <si>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</si>
  <si>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</si>
  <si>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</si>
  <si>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</si>
  <si>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</si>
  <si>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</si>
  <si>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</si>
  <si>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</si>
  <si>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</si>
  <si>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</si>
  <si>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</si>
  <si>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</si>
  <si>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</si>
  <si>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</si>
  <si>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</si>
  <si>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</si>
  <si>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</si>
  <si>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</si>
  <si>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</si>
  <si>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</si>
  <si>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</si>
  <si>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</si>
  <si>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</si>
  <si>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</si>
  <si>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</si>
  <si>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</si>
  <si>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</si>
  <si>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</si>
  <si>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</si>
  <si>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</si>
  <si>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</si>
  <si>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</si>
  <si>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</si>
  <si>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</si>
  <si>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</si>
  <si>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</si>
  <si>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</si>
  <si>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</si>
  <si>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</si>
  <si>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</si>
  <si>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</si>
  <si>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</si>
  <si>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</si>
  <si>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</si>
  <si>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</si>
  <si>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</si>
  <si>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</si>
  <si>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</si>
  <si>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</si>
  <si>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</si>
  <si>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</si>
  <si>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</si>
  <si>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</si>
  <si>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</si>
  <si>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</si>
  <si>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</si>
  <si>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</si>
  <si>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</si>
  <si>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</si>
  <si>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</si>
  <si>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</si>
  <si>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</si>
  <si>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</si>
  <si>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</si>
  <si>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</si>
  <si>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</si>
  <si>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</si>
  <si>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</si>
  <si>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</si>
  <si>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</si>
  <si>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</si>
  <si>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</si>
  <si>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</si>
  <si>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</si>
  <si>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</si>
  <si>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</si>
  <si>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</si>
  <si>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</si>
  <si>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</si>
  <si>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</si>
  <si>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</si>
  <si>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</si>
  <si>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</si>
  <si>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</si>
  <si>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</si>
  <si>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</si>
  <si>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</si>
  <si>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</si>
  <si>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</si>
  <si>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</si>
  <si>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</si>
  <si>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</si>
  <si>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</si>
  <si>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</si>
  <si>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</si>
  <si>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</si>
  <si>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</si>
  <si>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</si>
  <si>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</si>
  <si>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</si>
  <si>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</si>
  <si>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</si>
  <si>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</si>
  <si>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</si>
  <si>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</si>
  <si>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</si>
  <si>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</si>
  <si>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</si>
  <si>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</si>
  <si>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</si>
  <si>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</si>
  <si>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</si>
  <si>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</si>
  <si>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</si>
  <si>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</si>
  <si>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</si>
  <si>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</si>
  <si>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</si>
  <si>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</si>
  <si>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</si>
  <si>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</si>
  <si>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</si>
  <si>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</si>
  <si>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</si>
  <si>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</si>
  <si>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</si>
  <si>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</si>
  <si>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</si>
  <si>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</si>
  <si>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</si>
  <si>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</si>
  <si>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</si>
  <si>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</si>
  <si>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</si>
  <si>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</si>
  <si>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</si>
  <si>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</si>
  <si>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</si>
  <si>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</si>
  <si>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</si>
  <si>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</si>
  <si>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</si>
  <si>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</si>
  <si>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</si>
  <si>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</si>
  <si>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</si>
  <si>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</si>
  <si>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</si>
  <si>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</si>
  <si>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</si>
  <si>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</si>
  <si>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</si>
  <si>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</si>
  <si>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</si>
  <si>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</si>
  <si>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</si>
  <si>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</si>
  <si>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</si>
  <si>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</si>
  <si>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</si>
  <si>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</si>
  <si>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</si>
  <si>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</si>
  <si>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</si>
  <si>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</si>
  <si>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</si>
  <si>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</si>
  <si>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</si>
  <si>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</si>
  <si>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</si>
  <si>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</si>
  <si>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</si>
  <si>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</si>
  <si>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</si>
  <si>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</si>
  <si>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</si>
  <si>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</si>
  <si>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</si>
  <si>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</si>
  <si>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</si>
  <si>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</si>
  <si>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</si>
  <si>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</si>
  <si>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</si>
  <si>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</si>
  <si>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</si>
  <si>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</si>
  <si>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</si>
  <si>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</si>
  <si>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</si>
  <si>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</si>
  <si>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</si>
  <si>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</si>
  <si>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</si>
  <si>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</si>
  <si>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</si>
  <si>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</si>
  <si>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</si>
  <si>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</si>
  <si>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</si>
  <si>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</si>
  <si>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</si>
  <si>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</si>
  <si>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</si>
  <si>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</si>
  <si>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</si>
  <si>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</si>
  <si>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</si>
  <si>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</si>
  <si>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</si>
  <si>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</si>
  <si>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</si>
  <si>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</si>
  <si>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</si>
  <si>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</si>
  <si>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</si>
  <si>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</si>
  <si>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</si>
  <si>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</si>
  <si>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</si>
  <si>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</si>
  <si>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</si>
  <si>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</si>
  <si>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</si>
  <si>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</si>
  <si>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</si>
  <si>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</si>
  <si>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</si>
  <si>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</si>
  <si>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</si>
  <si>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</si>
  <si>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</si>
  <si>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</si>
  <si>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</si>
  <si>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</si>
  <si>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</si>
  <si>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</si>
  <si>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</si>
  <si>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</si>
  <si>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</si>
  <si>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</si>
  <si>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</si>
  <si>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</si>
  <si>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</si>
  <si>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</si>
  <si>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</si>
  <si>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</si>
  <si>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</si>
  <si>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</si>
  <si>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</si>
  <si>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</si>
  <si>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</si>
  <si>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</si>
  <si>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</si>
  <si>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</si>
  <si>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</si>
  <si>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</si>
  <si>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</si>
  <si>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</si>
  <si>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</si>
  <si>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</si>
  <si>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</si>
  <si>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北名古屋沖村西部土地区画整理事業特別会計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</si>
  <si>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</si>
  <si>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</si>
  <si>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</si>
  <si>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</si>
  <si>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</si>
  <si>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</si>
  <si>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</si>
  <si>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</si>
  <si>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</si>
  <si>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</si>
  <si>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</si>
  <si>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</si>
  <si>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</si>
  <si>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</si>
  <si>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</si>
  <si>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</si>
  <si>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</si>
  <si>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</si>
  <si>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</si>
  <si>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</si>
  <si>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</si>
  <si>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</si>
  <si>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</si>
  <si>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</si>
  <si>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</si>
  <si>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</si>
  <si>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</si>
  <si>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</si>
  <si>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</si>
  <si>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</si>
  <si>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</si>
  <si>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</si>
  <si>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</si>
  <si>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</si>
  <si>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</si>
  <si>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</si>
  <si>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</si>
  <si>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</si>
  <si>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</si>
  <si>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</si>
  <si>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</si>
  <si>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</si>
  <si>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</si>
  <si>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</si>
  <si>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</si>
  <si>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</si>
  <si>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</si>
  <si>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</si>
  <si>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</si>
  <si>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</si>
  <si>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</si>
  <si>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</si>
  <si>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</si>
  <si>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</si>
  <si>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</si>
  <si>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</si>
  <si>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</si>
  <si>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</si>
  <si>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</si>
  <si>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</si>
  <si>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</si>
  <si>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</si>
  <si>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</si>
  <si>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</si>
  <si>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</si>
  <si>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</si>
  <si>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</si>
  <si>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</si>
  <si>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</si>
  <si>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</si>
  <si>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</si>
  <si>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</si>
  <si>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</si>
  <si>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</si>
  <si>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</si>
  <si>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</si>
  <si>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</si>
  <si>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</si>
  <si>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</si>
  <si>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</si>
  <si>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</si>
  <si>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</si>
  <si>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</si>
  <si>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</si>
  <si>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</si>
  <si>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</si>
  <si>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</si>
  <si>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</si>
  <si>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</si>
  <si>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</si>
  <si>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</si>
  <si>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</si>
  <si>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</si>
  <si>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</si>
  <si>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</si>
  <si>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</si>
  <si>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</si>
  <si>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</si>
  <si>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</si>
  <si>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</si>
  <si>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</si>
  <si>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</si>
  <si>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</si>
  <si>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</si>
  <si>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</si>
  <si>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</si>
  <si>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</si>
  <si>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</si>
  <si>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</si>
  <si>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</si>
  <si>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</si>
  <si>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</si>
  <si>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</si>
  <si>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</si>
  <si>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</si>
  <si>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</si>
  <si>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</si>
  <si>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</si>
  <si>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</si>
  <si>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</si>
  <si>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</si>
  <si>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</si>
  <si>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</si>
  <si>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</si>
  <si>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</si>
  <si>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</si>
  <si>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</si>
  <si>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</si>
  <si>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</si>
  <si>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</si>
  <si>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</si>
  <si>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</si>
  <si>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</si>
  <si>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</si>
  <si>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</si>
  <si>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</si>
  <si>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</si>
  <si>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</si>
  <si>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</si>
  <si>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</si>
  <si>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</si>
  <si>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</si>
  <si>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</si>
  <si>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</si>
  <si>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</si>
  <si>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</si>
  <si>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</si>
  <si>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</si>
  <si>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</si>
  <si>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</si>
  <si>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</si>
  <si>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</si>
  <si>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</si>
  <si>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</si>
  <si>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</si>
  <si>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</si>
  <si>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</si>
  <si>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2.90</t>
  </si>
  <si>
    <t>▲ 2.33</t>
  </si>
  <si>
    <t>一般会計</t>
  </si>
  <si>
    <t>公共下水道事業特別会計</t>
  </si>
  <si>
    <t>北名古屋沖村西部土地区画整理事業特別会計</t>
  </si>
  <si>
    <t>介護保険特別会計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</si>
  <si>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</si>
  <si>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</si>
  <si>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</si>
  <si>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</si>
  <si>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</si>
  <si>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</si>
  <si>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</si>
  <si>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</si>
  <si>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</si>
  <si>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</si>
  <si>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</si>
  <si>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尾張土地開発公社</t>
    <phoneticPr fontId="2"/>
  </si>
  <si>
    <t>西春日井広域事務組合</t>
    <rPh sb="0" eb="1">
      <t>ニシ</t>
    </rPh>
    <rPh sb="1" eb="4">
      <t>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</si>
  <si>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</si>
  <si>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</si>
  <si>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</si>
  <si>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</si>
  <si>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</si>
  <si>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</si>
  <si>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都市計画事業基金</t>
    <rPh sb="0" eb="2">
      <t>トシ</t>
    </rPh>
    <rPh sb="2" eb="4">
      <t>ケイカク</t>
    </rPh>
    <rPh sb="4" eb="6">
      <t>ジギョウ</t>
    </rPh>
    <rPh sb="6" eb="8">
      <t>キキン</t>
    </rPh>
    <phoneticPr fontId="12"/>
  </si>
  <si>
    <t>公共施設建設整備基金</t>
    <rPh sb="0" eb="2">
      <t>コウキョウ</t>
    </rPh>
    <rPh sb="2" eb="4">
      <t>シセツ</t>
    </rPh>
    <rPh sb="4" eb="6">
      <t>ケンセツ</t>
    </rPh>
    <rPh sb="6" eb="8">
      <t>セイビ</t>
    </rPh>
    <rPh sb="8" eb="10">
      <t>キキン</t>
    </rPh>
    <phoneticPr fontId="2"/>
  </si>
  <si>
    <t>天野教育文化事業基金</t>
    <rPh sb="0" eb="2">
      <t>アマノ</t>
    </rPh>
    <rPh sb="2" eb="4">
      <t>キョウイク</t>
    </rPh>
    <rPh sb="4" eb="6">
      <t>ブンカ</t>
    </rPh>
    <rPh sb="6" eb="8">
      <t>ジギョウ</t>
    </rPh>
    <rPh sb="8" eb="10">
      <t>キキン</t>
    </rPh>
    <phoneticPr fontId="12"/>
  </si>
  <si>
    <t>駅及び駅周辺整備事業基金</t>
    <rPh sb="0" eb="1">
      <t>エキ</t>
    </rPh>
    <rPh sb="1" eb="2">
      <t>オヨ</t>
    </rPh>
    <rPh sb="3" eb="6">
      <t>エキシュウヘン</t>
    </rPh>
    <rPh sb="6" eb="8">
      <t>セイビ</t>
    </rPh>
    <rPh sb="8" eb="10">
      <t>ジギョウ</t>
    </rPh>
    <rPh sb="10" eb="12">
      <t>キキン</t>
    </rPh>
    <phoneticPr fontId="2"/>
  </si>
  <si>
    <t>ふるさと応援基金</t>
    <rPh sb="4" eb="6">
      <t>オウエン</t>
    </rPh>
    <rPh sb="6" eb="8">
      <t>キキン</t>
    </rPh>
    <phoneticPr fontId="1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</si>
  <si>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</si>
  <si>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</si>
  <si>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</si>
  <si>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</si>
  <si>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</si>
  <si>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</si>
  <si>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</si>
  <si>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</si>
  <si>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</si>
  <si>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</si>
  <si>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</si>
  <si>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</si>
  <si>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</si>
  <si>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</si>
  <si>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</si>
  <si>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</si>
  <si>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</si>
  <si>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</si>
  <si>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</si>
  <si>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</si>
  <si>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</si>
  <si>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</si>
  <si>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</si>
  <si>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</si>
  <si>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</si>
  <si>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</si>
  <si>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</si>
  <si>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</si>
  <si>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</si>
  <si>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両指標ともに、類似団体内平均値を下回っている。将来負担比率は、一般会計等及び公共下水道特別会計における地方債現在高や債務負担行為に基づく支出予定額が減少し、また控除要因である充当可能基金・交付税算入見込額も減少したため分子全体としては減少した。さらに、標準財政規模の増加により分母が増加したことにより、前年度比で１．６ポイント減少する結果となった。
反対に有形固定資産減価償却率は、旧町にそれぞれ存在した給食センターの統廃合や西庁舎分館の建替えといった老朽化施設の新設や更新により、類似団体内平均値よりやや低い水準にあるものの上昇傾向にあり、前年度比で１．５ポイント増加する結果となった。</t>
    <rPh sb="0" eb="3">
      <t>リョウシヒョウ</t>
    </rPh>
    <rPh sb="58" eb="64">
      <t>サイムフタンコウイ</t>
    </rPh>
    <rPh sb="65" eb="66">
      <t>モト</t>
    </rPh>
    <rPh sb="68" eb="73">
      <t>シシュツヨテイガク</t>
    </rPh>
    <rPh sb="74" eb="76">
      <t>ゲンショウ</t>
    </rPh>
    <rPh sb="103" eb="105">
      <t>ゲンショウ</t>
    </rPh>
    <rPh sb="126" eb="130">
      <t>ヒョウジュンザイセイ</t>
    </rPh>
    <rPh sb="130" eb="132">
      <t>キボ</t>
    </rPh>
    <rPh sb="133" eb="135">
      <t>ゾウカ</t>
    </rPh>
    <rPh sb="138" eb="140">
      <t>ブンボ</t>
    </rPh>
    <rPh sb="141" eb="143">
      <t>ゾウカ</t>
    </rPh>
    <rPh sb="163" eb="165">
      <t>ゲンショウ</t>
    </rPh>
    <rPh sb="167" eb="169">
      <t>ケッカ</t>
    </rPh>
    <rPh sb="175" eb="177">
      <t>ハンタイ</t>
    </rPh>
    <rPh sb="263" eb="267">
      <t>ジョウショウケイコウ</t>
    </rPh>
    <rPh sb="271" eb="275">
      <t>ゼンネンドヒ</t>
    </rPh>
    <rPh sb="283" eb="285">
      <t>ゾウカ</t>
    </rPh>
    <rPh sb="287" eb="289">
      <t>ケッカ</t>
    </rPh>
    <phoneticPr fontId="5"/>
  </si>
  <si>
    <t>両指標ともに、類似団体内平均値を下回っている。将来負担比率は、一般会計等及び公共下水道特別会計における地方債現在高や債務負担行為に基づく支出予定額が減少し、また控除要因である充当可能基金・交付税算入見込額も減少したため分子全体で減少した。さらに、標準財政規模の増加により分母が増加したため、前年度比で１．６ポイント減少する結果となった。
反対に実質公債費比率は、合併特例債や臨時財政対策債の元金償還開始のため、一般会計等公債費が大きく増加したことにより、前年度比で１．０ポイント増加する結果となった。今後、短期的には公債費は増加を見込むが、その多くが合併特例債及び臨時財政対策債に係るものであることから、同水準または緩やかな増加に留まることが予想される。</t>
    <rPh sb="0" eb="3">
      <t>リョウシヒョウ</t>
    </rPh>
    <rPh sb="11" eb="12">
      <t>ナイ</t>
    </rPh>
    <rPh sb="12" eb="15">
      <t>ヘイキンチ</t>
    </rPh>
    <rPh sb="16" eb="18">
      <t>シタマワ</t>
    </rPh>
    <rPh sb="157" eb="159">
      <t>ゲンショウ</t>
    </rPh>
    <rPh sb="181" eb="186">
      <t>ガッペイトクレイサイ</t>
    </rPh>
    <rPh sb="187" eb="194">
      <t>リンジザイセイタイサクサイ</t>
    </rPh>
    <rPh sb="195" eb="199">
      <t>ガンキンショウカン</t>
    </rPh>
    <rPh sb="214" eb="215">
      <t>オオ</t>
    </rPh>
    <rPh sb="227" eb="230">
      <t>ゼンネンド</t>
    </rPh>
    <rPh sb="230" eb="231">
      <t>ヒ</t>
    </rPh>
    <rPh sb="239" eb="241">
      <t>ゾウカ</t>
    </rPh>
    <rPh sb="243" eb="245">
      <t>ケッカ</t>
    </rPh>
    <rPh sb="253" eb="256">
      <t>タンキテキ</t>
    </rPh>
    <rPh sb="258" eb="261">
      <t>コウサイヒ</t>
    </rPh>
    <rPh sb="262" eb="264">
      <t>ゾウカ</t>
    </rPh>
    <rPh sb="265" eb="267">
      <t>ミコ</t>
    </rPh>
    <rPh sb="272" eb="273">
      <t>オオ</t>
    </rPh>
    <rPh sb="275" eb="280">
      <t>ガッペイトクレイサイ</t>
    </rPh>
    <rPh sb="280" eb="281">
      <t>オヨ</t>
    </rPh>
    <rPh sb="282" eb="289">
      <t>リンジザイセイタイサクサイ</t>
    </rPh>
    <rPh sb="290" eb="291">
      <t>カカ</t>
    </rPh>
    <rPh sb="302" eb="305">
      <t>ドウスイジュン</t>
    </rPh>
    <rPh sb="308" eb="309">
      <t>ユル</t>
    </rPh>
    <rPh sb="312" eb="314">
      <t>ゾウカ</t>
    </rPh>
    <rPh sb="315" eb="316">
      <t>トド</t>
    </rPh>
    <rPh sb="321" eb="323">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</si>
</sst>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B799-46CB-A6ED-BAEFCD6003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75145</c:v>
                </c:pt>
                <c:pt idx="1">
                  <c:v>42406</c:v>
                </c:pt>
                <c:pt idx="2">
                  <c:v>46351</c:v>
                </c:pt>
                <c:pt idx="3">
                  <c:v>29111</c:v>
                </c:pt>
                <c:pt idx="4">
                  <c:v>32922</c:v>
                </c:pt>
              </c:numCache>
            </c:numRef>
          </c:val>
          <c:smooth val="0"/>
          <c:extLst>
            <c:ext xmlns:c16="http://schemas.microsoft.com/office/drawing/2014/chart" uri="{C3380CC4-5D6E-409C-BE32-E72D297353CC}">
              <c16:uniqueId val="{00000001-B799-46CB-A6ED-BAEFCD6003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7.01</c:v>
                </c:pt>
                <c:pt idx="1">
                  <c:v>5.04</c:v>
                </c:pt>
                <c:pt idx="2">
                  <c:v>3.68</c:v>
                </c:pt>
                <c:pt idx="3">
                  <c:v>5.54</c:v>
                </c:pt>
                <c:pt idx="4">
                  <c:v>7.02</c:v>
                </c:pt>
              </c:numCache>
            </c:numRef>
          </c:val>
          <c:extLst>
            <c:ext xmlns:c16="http://schemas.microsoft.com/office/drawing/2014/chart" uri="{C3380CC4-5D6E-409C-BE32-E72D297353CC}">
              <c16:uniqueId val="{00000000-25DB-4473-A409-F2A7EEE86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11.09</c:v>
                </c:pt>
                <c:pt idx="1">
                  <c:v>12.68</c:v>
                </c:pt>
                <c:pt idx="2">
                  <c:v>10.88</c:v>
                </c:pt>
                <c:pt idx="3">
                  <c:v>13.74</c:v>
                </c:pt>
                <c:pt idx="4">
                  <c:v>9.59</c:v>
                </c:pt>
              </c:numCache>
            </c:numRef>
          </c:val>
          <c:extLst>
            <c:ext xmlns:c16="http://schemas.microsoft.com/office/drawing/2014/chart" uri="{C3380CC4-5D6E-409C-BE32-E72D297353CC}">
              <c16:uniqueId val="{00000001-25DB-4473-A409-F2A7EEE86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-0.28000000000000003</c:v>
                </c:pt>
                <c:pt idx="2">
                  <c:v>-2.9</c:v>
                </c:pt>
                <c:pt idx="3">
                  <c:v>4.8499999999999996</c:v>
                </c:pt>
                <c:pt idx="4">
                  <c:v>-2.33</c:v>
                </c:pt>
              </c:numCache>
            </c:numRef>
          </c:val>
          <c:smooth val="0"/>
          <c:extLst>
            <c:ext xmlns:c16="http://schemas.microsoft.com/office/drawing/2014/chart" uri="{C3380CC4-5D6E-409C-BE32-E72D297353CC}">
              <c16:uniqueId val="{00000002-25DB-4473-A409-F2A7EEE86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FD-4810-B8A0-CC9A63ADE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FD-4810-B8A0-CC9A63ADE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FD-4810-B8A0-CC9A63ADEB9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FD-4810-B8A0-CC9A63ADE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0.04</c:v>
                </c:pt>
                <c:pt idx="8">
                  <c:v>#N/A</c:v>
                </c:pt>
                <c:pt idx="9">
                  <c:v>0.02</c:v>
                </c:pt>
              </c:numCache>
            </c:numRef>
          </c:val>
          <c:extLst>
            <c:ext xmlns:c16="http://schemas.microsoft.com/office/drawing/2014/chart" uri="{C3380CC4-5D6E-409C-BE32-E72D297353CC}">
              <c16:uniqueId val="{00000004-5BFD-4810-B8A0-CC9A63ADEB9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1.02</c:v>
                </c:pt>
                <c:pt idx="2">
                  <c:v>#N/A</c:v>
                </c:pt>
                <c:pt idx="3">
                  <c:v>2.08</c:v>
                </c:pt>
                <c:pt idx="4">
                  <c:v>#N/A</c:v>
                </c:pt>
                <c:pt idx="5">
                  <c:v>2.4300000000000002</c:v>
                </c:pt>
                <c:pt idx="6">
                  <c:v>#N/A</c:v>
                </c:pt>
                <c:pt idx="7">
                  <c:v>0.53</c:v>
                </c:pt>
                <c:pt idx="8">
                  <c:v>#N/A</c:v>
                </c:pt>
                <c:pt idx="9">
                  <c:v>0.09</c:v>
                </c:pt>
              </c:numCache>
            </c:numRef>
          </c:val>
          <c:extLst>
            <c:ext xmlns:c16="http://schemas.microsoft.com/office/drawing/2014/chart" uri="{C3380CC4-5D6E-409C-BE32-E72D297353CC}">
              <c16:uniqueId val="{00000005-5BFD-4810-B8A0-CC9A63ADEB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1.56</c:v>
                </c:pt>
                <c:pt idx="4">
                  <c:v>#N/A</c:v>
                </c:pt>
                <c:pt idx="5">
                  <c:v>1.1599999999999999</c:v>
                </c:pt>
                <c:pt idx="6">
                  <c:v>#N/A</c:v>
                </c:pt>
                <c:pt idx="7">
                  <c:v>0.85</c:v>
                </c:pt>
                <c:pt idx="8">
                  <c:v>#N/A</c:v>
                </c:pt>
                <c:pt idx="9">
                  <c:v>0.57999999999999996</c:v>
                </c:pt>
              </c:numCache>
            </c:numRef>
          </c:val>
          <c:extLst>
            <c:ext xmlns:c16="http://schemas.microsoft.com/office/drawing/2014/chart" uri="{C3380CC4-5D6E-409C-BE32-E72D297353CC}">
              <c16:uniqueId val="{00000006-5BFD-4810-B8A0-CC9A63ADEB9C}"/>
            </c:ext>
          </c:extLst>
        </c:ser>
        <c:ser>
          <c:idx val="7"/>
          <c:order val="7"/>
          <c:tx>
            <c:strRef>
              <c:f>データシート!$A$34</c:f>
              <c:strCache>
                <c:ptCount val="1"/>
                <c:pt idx="0">
                  <c:v>北名古屋沖村西部土地区画整理事業特別会計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2.38</c:v>
                </c:pt>
                <c:pt idx="8">
                  <c:v>#N/A</c:v>
                </c:pt>
                <c:pt idx="9">
                  <c:v>1.58</c:v>
                </c:pt>
              </c:numCache>
            </c:numRef>
          </c:val>
          <c:extLst>
            <c:ext xmlns:c16="http://schemas.microsoft.com/office/drawing/2014/chart" uri="{C3380CC4-5D6E-409C-BE32-E72D297353CC}">
              <c16:uniqueId val="{00000007-5BFD-4810-B8A0-CC9A63ADEB9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0.45</c:v>
                </c:pt>
                <c:pt idx="2">
                  <c:v>#N/A</c:v>
                </c:pt>
                <c:pt idx="3">
                  <c:v>0.49</c:v>
                </c:pt>
                <c:pt idx="4">
                  <c:v>#N/A</c:v>
                </c:pt>
                <c:pt idx="5">
                  <c:v>0.87</c:v>
                </c:pt>
                <c:pt idx="6">
                  <c:v>#N/A</c:v>
                </c:pt>
                <c:pt idx="7">
                  <c:v>1.1100000000000001</c:v>
                </c:pt>
                <c:pt idx="8">
                  <c:v>#N/A</c:v>
                </c:pt>
                <c:pt idx="9">
                  <c:v>1.7</c:v>
                </c:pt>
              </c:numCache>
            </c:numRef>
          </c:val>
          <c:extLst>
            <c:ext xmlns:c16="http://schemas.microsoft.com/office/drawing/2014/chart" uri="{C3380CC4-5D6E-409C-BE32-E72D297353CC}">
              <c16:uniqueId val="{00000008-5BFD-4810-B8A0-CC9A63ADE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6.99</c:v>
                </c:pt>
                <c:pt idx="2">
                  <c:v>#N/A</c:v>
                </c:pt>
                <c:pt idx="3">
                  <c:v>5.04</c:v>
                </c:pt>
                <c:pt idx="4">
                  <c:v>#N/A</c:v>
                </c:pt>
                <c:pt idx="5">
                  <c:v>3.68</c:v>
                </c:pt>
                <c:pt idx="6">
                  <c:v>#N/A</c:v>
                </c:pt>
                <c:pt idx="7">
                  <c:v>5.53</c:v>
                </c:pt>
                <c:pt idx="8">
                  <c:v>#N/A</c:v>
                </c:pt>
                <c:pt idx="9">
                  <c:v>7.01</c:v>
                </c:pt>
              </c:numCache>
            </c:numRef>
          </c:val>
          <c:extLst>
            <c:ext xmlns:c16="http://schemas.microsoft.com/office/drawing/2014/chart" uri="{C3380CC4-5D6E-409C-BE32-E72D297353CC}">
              <c16:uniqueId val="{00000009-5BFD-4810-B8A0-CC9A63ADEB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2060</c:v>
                </c:pt>
                <c:pt idx="5">
                  <c:v>2169</c:v>
                </c:pt>
                <c:pt idx="8">
                  <c:v>2314</c:v>
                </c:pt>
                <c:pt idx="11">
                  <c:v>2588</c:v>
                </c:pt>
                <c:pt idx="14">
                  <c:v>2580</c:v>
                </c:pt>
              </c:numCache>
            </c:numRef>
          </c:val>
          <c:extLst>
            <c:ext xmlns:c16="http://schemas.microsoft.com/office/drawing/2014/chart" uri="{C3380CC4-5D6E-409C-BE32-E72D297353CC}">
              <c16:uniqueId val="{00000000-D2D7-4999-98B7-314FE84044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D2D7-4999-98B7-314FE84044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184</c:v>
                </c:pt>
                <c:pt idx="6">
                  <c:v>127</c:v>
                </c:pt>
                <c:pt idx="9">
                  <c:v>200</c:v>
                </c:pt>
                <c:pt idx="12">
                  <c:v>179</c:v>
                </c:pt>
              </c:numCache>
            </c:numRef>
          </c:val>
          <c:extLst>
            <c:ext xmlns:c16="http://schemas.microsoft.com/office/drawing/2014/chart" uri="{C3380CC4-5D6E-409C-BE32-E72D297353CC}">
              <c16:uniqueId val="{00000002-D2D7-4999-98B7-314FE84044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346</c:v>
                </c:pt>
                <c:pt idx="3">
                  <c:v>211</c:v>
                </c:pt>
                <c:pt idx="6">
                  <c:v>404</c:v>
                </c:pt>
                <c:pt idx="9">
                  <c:v>358</c:v>
                </c:pt>
                <c:pt idx="12">
                  <c:v>282</c:v>
                </c:pt>
              </c:numCache>
            </c:numRef>
          </c:val>
          <c:extLst>
            <c:ext xmlns:c16="http://schemas.microsoft.com/office/drawing/2014/chart" uri="{C3380CC4-5D6E-409C-BE32-E72D297353CC}">
              <c16:uniqueId val="{00000003-D2D7-4999-98B7-314FE84044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467</c:v>
                </c:pt>
                <c:pt idx="3">
                  <c:v>495</c:v>
                </c:pt>
                <c:pt idx="6">
                  <c:v>503</c:v>
                </c:pt>
                <c:pt idx="9">
                  <c:v>532</c:v>
                </c:pt>
                <c:pt idx="12">
                  <c:v>520</c:v>
                </c:pt>
              </c:numCache>
            </c:numRef>
          </c:val>
          <c:extLst>
            <c:ext xmlns:c16="http://schemas.microsoft.com/office/drawing/2014/chart" uri="{C3380CC4-5D6E-409C-BE32-E72D297353CC}">
              <c16:uniqueId val="{00000004-D2D7-4999-98B7-314FE84044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7-4999-98B7-314FE84044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7-4999-98B7-314FE84044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1549</c:v>
                </c:pt>
                <c:pt idx="3">
                  <c:v>1634</c:v>
                </c:pt>
                <c:pt idx="6">
                  <c:v>1848</c:v>
                </c:pt>
                <c:pt idx="9">
                  <c:v>2143</c:v>
                </c:pt>
                <c:pt idx="12">
                  <c:v>2435</c:v>
                </c:pt>
              </c:numCache>
            </c:numRef>
          </c:val>
          <c:extLst>
            <c:ext xmlns:c16="http://schemas.microsoft.com/office/drawing/2014/chart" uri="{C3380CC4-5D6E-409C-BE32-E72D297353CC}">
              <c16:uniqueId val="{00000007-D2D7-4999-98B7-314FE84044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499</c:v>
                </c:pt>
                <c:pt idx="2">
                  <c:v>#N/A</c:v>
                </c:pt>
                <c:pt idx="3">
                  <c:v>#N/A</c:v>
                </c:pt>
                <c:pt idx="4">
                  <c:v>355</c:v>
                </c:pt>
                <c:pt idx="5">
                  <c:v>#N/A</c:v>
                </c:pt>
                <c:pt idx="6">
                  <c:v>#N/A</c:v>
                </c:pt>
                <c:pt idx="7">
                  <c:v>568</c:v>
                </c:pt>
                <c:pt idx="8">
                  <c:v>#N/A</c:v>
                </c:pt>
                <c:pt idx="9">
                  <c:v>#N/A</c:v>
                </c:pt>
                <c:pt idx="10">
                  <c:v>645</c:v>
                </c:pt>
                <c:pt idx="11">
                  <c:v>#N/A</c:v>
                </c:pt>
                <c:pt idx="12">
                  <c:v>#N/A</c:v>
                </c:pt>
                <c:pt idx="13">
                  <c:v>836</c:v>
                </c:pt>
                <c:pt idx="14">
                  <c:v>#N/A</c:v>
                </c:pt>
              </c:numCache>
            </c:numRef>
          </c:val>
          <c:smooth val="0"/>
          <c:extLst>
            <c:ext xmlns:c16="http://schemas.microsoft.com/office/drawing/2014/chart" uri="{C3380CC4-5D6E-409C-BE32-E72D297353CC}">
              <c16:uniqueId val="{00000008-D2D7-4999-98B7-314FE84044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25173</c:v>
                </c:pt>
                <c:pt idx="5">
                  <c:v>26194</c:v>
                </c:pt>
                <c:pt idx="8">
                  <c:v>27437</c:v>
                </c:pt>
                <c:pt idx="11">
                  <c:v>28639</c:v>
                </c:pt>
                <c:pt idx="14">
                  <c:v>28913</c:v>
                </c:pt>
              </c:numCache>
            </c:numRef>
          </c:val>
          <c:extLst>
            <c:ext xmlns:c16="http://schemas.microsoft.com/office/drawing/2014/chart" uri="{C3380CC4-5D6E-409C-BE32-E72D297353CC}">
              <c16:uniqueId val="{00000000-E762-4C85-A76B-8BB8825E6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11617</c:v>
                </c:pt>
                <c:pt idx="5">
                  <c:v>11969</c:v>
                </c:pt>
                <c:pt idx="8">
                  <c:v>12721</c:v>
                </c:pt>
                <c:pt idx="11">
                  <c:v>13323</c:v>
                </c:pt>
                <c:pt idx="14">
                  <c:v>13373</c:v>
                </c:pt>
              </c:numCache>
            </c:numRef>
          </c:val>
          <c:extLst>
            <c:ext xmlns:c16="http://schemas.microsoft.com/office/drawing/2014/chart" uri="{C3380CC4-5D6E-409C-BE32-E72D297353CC}">
              <c16:uniqueId val="{00000001-E762-4C85-A76B-8BB8825E6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3774</c:v>
                </c:pt>
                <c:pt idx="5">
                  <c:v>4298</c:v>
                </c:pt>
                <c:pt idx="8">
                  <c:v>4524</c:v>
                </c:pt>
                <c:pt idx="11">
                  <c:v>4705</c:v>
                </c:pt>
                <c:pt idx="14">
                  <c:v>3991</c:v>
                </c:pt>
              </c:numCache>
            </c:numRef>
          </c:val>
          <c:extLst>
            <c:ext xmlns:c16="http://schemas.microsoft.com/office/drawing/2014/chart" uri="{C3380CC4-5D6E-409C-BE32-E72D297353CC}">
              <c16:uniqueId val="{00000002-E762-4C85-A76B-8BB8825E6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62-4C85-A76B-8BB8825E6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2-4C85-A76B-8BB8825E6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2-4C85-A76B-8BB8825E6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2590</c:v>
                </c:pt>
                <c:pt idx="3">
                  <c:v>2891</c:v>
                </c:pt>
                <c:pt idx="6">
                  <c:v>2680</c:v>
                </c:pt>
                <c:pt idx="9">
                  <c:v>3093</c:v>
                </c:pt>
                <c:pt idx="12">
                  <c:v>3055</c:v>
                </c:pt>
              </c:numCache>
            </c:numRef>
          </c:val>
          <c:extLst>
            <c:ext xmlns:c16="http://schemas.microsoft.com/office/drawing/2014/chart" uri="{C3380CC4-5D6E-409C-BE32-E72D297353CC}">
              <c16:uniqueId val="{00000006-E762-4C85-A76B-8BB8825E6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1633</c:v>
                </c:pt>
                <c:pt idx="3">
                  <c:v>1958</c:v>
                </c:pt>
                <c:pt idx="6">
                  <c:v>1558</c:v>
                </c:pt>
                <c:pt idx="9">
                  <c:v>1190</c:v>
                </c:pt>
                <c:pt idx="12">
                  <c:v>818</c:v>
                </c:pt>
              </c:numCache>
            </c:numRef>
          </c:val>
          <c:extLst>
            <c:ext xmlns:c16="http://schemas.microsoft.com/office/drawing/2014/chart" uri="{C3380CC4-5D6E-409C-BE32-E72D297353CC}">
              <c16:uniqueId val="{00000007-E762-4C85-A76B-8BB8825E6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10889</c:v>
                </c:pt>
                <c:pt idx="3">
                  <c:v>11424</c:v>
                </c:pt>
                <c:pt idx="6">
                  <c:v>11471</c:v>
                </c:pt>
                <c:pt idx="9">
                  <c:v>11991</c:v>
                </c:pt>
                <c:pt idx="12">
                  <c:v>12325</c:v>
                </c:pt>
              </c:numCache>
            </c:numRef>
          </c:val>
          <c:extLst>
            <c:ext xmlns:c16="http://schemas.microsoft.com/office/drawing/2014/chart" uri="{C3380CC4-5D6E-409C-BE32-E72D297353CC}">
              <c16:uniqueId val="{00000008-E762-4C85-A76B-8BB8825E6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503</c:v>
                </c:pt>
                <c:pt idx="3">
                  <c:v>822</c:v>
                </c:pt>
                <c:pt idx="6">
                  <c:v>1237</c:v>
                </c:pt>
                <c:pt idx="9">
                  <c:v>1079</c:v>
                </c:pt>
                <c:pt idx="12">
                  <c:v>700</c:v>
                </c:pt>
              </c:numCache>
            </c:numRef>
          </c:val>
          <c:extLst>
            <c:ext xmlns:c16="http://schemas.microsoft.com/office/drawing/2014/chart" uri="{C3380CC4-5D6E-409C-BE32-E72D297353CC}">
              <c16:uniqueId val="{00000009-E762-4C85-A76B-8BB8825E6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26859</c:v>
                </c:pt>
                <c:pt idx="3">
                  <c:v>27947</c:v>
                </c:pt>
                <c:pt idx="6">
                  <c:v>29630</c:v>
                </c:pt>
                <c:pt idx="9">
                  <c:v>30351</c:v>
                </c:pt>
                <c:pt idx="12">
                  <c:v>30193</c:v>
                </c:pt>
              </c:numCache>
            </c:numRef>
          </c:val>
          <c:extLst>
            <c:ext xmlns:c16="http://schemas.microsoft.com/office/drawing/2014/chart" uri="{C3380CC4-5D6E-409C-BE32-E72D297353CC}">
              <c16:uniqueId val="{0000000A-E762-4C85-A76B-8BB8825E61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1910</c:v>
                </c:pt>
                <c:pt idx="2">
                  <c:v>#N/A</c:v>
                </c:pt>
                <c:pt idx="3">
                  <c:v>#N/A</c:v>
                </c:pt>
                <c:pt idx="4">
                  <c:v>2582</c:v>
                </c:pt>
                <c:pt idx="5">
                  <c:v>#N/A</c:v>
                </c:pt>
                <c:pt idx="6">
                  <c:v>#N/A</c:v>
                </c:pt>
                <c:pt idx="7">
                  <c:v>1894</c:v>
                </c:pt>
                <c:pt idx="8">
                  <c:v>#N/A</c:v>
                </c:pt>
                <c:pt idx="9">
                  <c:v>#N/A</c:v>
                </c:pt>
                <c:pt idx="10">
                  <c:v>1038</c:v>
                </c:pt>
                <c:pt idx="11">
                  <c:v>#N/A</c:v>
                </c:pt>
                <c:pt idx="12">
                  <c:v>#N/A</c:v>
                </c:pt>
                <c:pt idx="13">
                  <c:v>813</c:v>
                </c:pt>
                <c:pt idx="14">
                  <c:v>#N/A</c:v>
                </c:pt>
              </c:numCache>
            </c:numRef>
          </c:val>
          <c:smooth val="0"/>
          <c:extLst>
            <c:ext xmlns:c16="http://schemas.microsoft.com/office/drawing/2014/chart" uri="{C3380CC4-5D6E-409C-BE32-E72D297353CC}">
              <c16:uniqueId val="{0000000B-E762-4C85-A76B-8BB8825E61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1842</c:v>
                </c:pt>
                <c:pt idx="1">
                  <c:v>2349</c:v>
                </c:pt>
                <c:pt idx="2">
                  <c:v>1669</c:v>
                </c:pt>
              </c:numCache>
            </c:numRef>
          </c:val>
          <c:extLst>
            <c:ext xmlns:c16="http://schemas.microsoft.com/office/drawing/2014/chart" uri="{C3380CC4-5D6E-409C-BE32-E72D297353CC}">
              <c16:uniqueId val="{00000000-50F2-48A9-9042-FFEB297423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0F2-48A9-9042-FFEB297423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1628</c:v>
                </c:pt>
                <c:pt idx="1">
                  <c:v>1478</c:v>
                </c:pt>
                <c:pt idx="2">
                  <c:v>1417</c:v>
                </c:pt>
              </c:numCache>
            </c:numRef>
          </c:val>
          <c:extLst>
            <c:ext xmlns:c16="http://schemas.microsoft.com/office/drawing/2014/chart" uri="{C3380CC4-5D6E-409C-BE32-E72D297353CC}">
              <c16:uniqueId val="{00000002-50F2-48A9-9042-FFEB297423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{03C279DA-A432-4690-8A31-2C5291D88D20}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BDD-4624-A4C3-06F3B03778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{40E15B26-4EE3-45DA-8E88-FC106E433825}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DD-4624-A4C3-06F3B03778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{2925E6BD-A613-4248-89A5-B1DE2D17496F}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DD-4624-A4C3-06F3B03778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{5BEE2191-ACCB-4804-A7F2-228A72731A00}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DD-4624-A4C3-06F3B03778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{F93D2ABC-A17A-49BF-9861-A8FC1542FF9C}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DD-4624-A4C3-06F3B03778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{AD42541B-2A7C-49DB-B2C4-1F615C2EA223}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BDD-4624-A4C3-06F3B03778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{A95036CC-86F5-4095-8B87-5322319E52CE}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BDD-4624-A4C3-06F3B03778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{C0F81ABB-BA99-429A-AD62-EC6731C79229}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BDD-4624-A4C3-06F3B03778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{D8F12695-F86C-462A-9965-DD755A5E93FC}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BDD-4624-A4C3-06F3B03778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52.6</c:v>
                </c:pt>
                <c:pt idx="16">
                  <c:v>53.3</c:v>
                </c:pt>
                <c:pt idx="24">
                  <c:v>54.7</c:v>
                </c:pt>
                <c:pt idx="32">
                  <c:v>56.2</c:v>
                </c:pt>
              </c:numCache>
            </c:numRef>
          </c:xVal>
          <c:yVal>
            <c:numRef>
              <c:f>公会計指標分析・財政指標組合せ分析表!$BP$51:$DC$51</c:f>
              <c:numCache>
                <c:formatCode>#,##0.0;"▲ "#,##0.0</c:formatCode>
                <c:ptCount val="40"/>
                <c:pt idx="8">
                  <c:v>17.100000000000001</c:v>
                </c:pt>
                <c:pt idx="16">
                  <c:v>12.4</c:v>
                </c:pt>
                <c:pt idx="24">
                  <c:v>6.8</c:v>
                </c:pt>
                <c:pt idx="32">
                  <c:v>5.2</c:v>
                </c:pt>
              </c:numCache>
            </c:numRef>
          </c:yVal>
          <c:smooth val="0"/>
          <c:extLst>
            <c:ext xmlns:c16="http://schemas.microsoft.com/office/drawing/2014/chart" uri="{C3380CC4-5D6E-409C-BE32-E72D297353CC}">
              <c16:uniqueId val="{00000009-9BDD-4624-A4C3-06F3B03778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{19D26D3F-C2BB-4AF3-AC9A-FCC31FB931EB}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BDD-4624-A4C3-06F3B03778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{894CDBDB-AA45-460C-B3EA-291BEB8D6BBB}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DD-4624-A4C3-06F3B03778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{1F24850A-B1A9-4A1A-8AA4-EC507A9B7433}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DD-4624-A4C3-06F3B03778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{D99341EB-DE7E-42E0-BC86-A0172840A8B7}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DD-4624-A4C3-06F3B03778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{EDC63B86-97C3-47A0-9C9A-9A731C05CBE4}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DD-4624-A4C3-06F3B03778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{C38F0740-819C-4FF0-AEEC-A3D03233C932}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BDD-4624-A4C3-06F3B03778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{13B21713-B837-4E17-B46F-01A89A43F7C1}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BDD-4624-A4C3-06F3B03778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{8621A48F-1637-4A4D-AF3D-78640A8C1141}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BDD-4624-A4C3-06F3B03778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{2D61AA90-A80A-4635-8093-8FC4679B00A7}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BDD-4624-A4C3-06F3B03778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9BDD-4624-A4C3-06F3B0377894}"/>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853999531331846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{14F7E292-C743-4EF2-8522-9E6ABBF34B0D}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AAE-4AE5-B35B-4955DBDB8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{5410069E-B09B-4F6B-8E2A-F0E8292F3367}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E-4AE5-B35B-4955DBDB8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{B79B23BA-ABC3-4BDC-B677-1ABDC3509D59}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E-4AE5-B35B-4955DBDB8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{B1D2A6F5-1E7E-459F-8646-99D24334B901}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E-4AE5-B35B-4955DBDB8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{8142542A-EC71-462E-851B-746218CD0F9B}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E-4AE5-B35B-4955DBDB8D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{A5FEDF24-BF3D-4679-9B77-732F1039B99C}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AAE-4AE5-B35B-4955DBDB8DD9}"/>
                </c:ext>
              </c:extLst>
            </c:dLbl>
            <c:dLbl>
              <c:idx val="16"/>
              <c:layout>
                <c:manualLayout>
                  <c:x val="-2.554198370688945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{58B4F31D-37A7-4C0F-A433-E97F609D1328}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AAE-4AE5-B35B-4955DBDB8DD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{EDBBA9F6-2079-4EB6-85C8-3FB83290A217}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AAE-4AE5-B35B-4955DBDB8D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{F46066B8-8991-4097-842B-CC35AACC7A90}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AAE-4AE5-B35B-4955DBDB8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2.8</c:v>
                </c:pt>
                <c:pt idx="16">
                  <c:v>3.1</c:v>
                </c:pt>
                <c:pt idx="24">
                  <c:v>3.4</c:v>
                </c:pt>
                <c:pt idx="32">
                  <c:v>4.4000000000000004</c:v>
                </c:pt>
              </c:numCache>
            </c:numRef>
          </c:xVal>
          <c:yVal>
            <c:numRef>
              <c:f>公会計指標分析・財政指標組合せ分析表!$BP$73:$DC$73</c:f>
              <c:numCache>
                <c:formatCode>#,##0.0;"▲ "#,##0.0</c:formatCode>
                <c:ptCount val="40"/>
                <c:pt idx="0">
                  <c:v>12.6</c:v>
                </c:pt>
                <c:pt idx="8">
                  <c:v>17.100000000000001</c:v>
                </c:pt>
                <c:pt idx="16">
                  <c:v>12.4</c:v>
                </c:pt>
                <c:pt idx="24">
                  <c:v>6.8</c:v>
                </c:pt>
                <c:pt idx="32">
                  <c:v>5.2</c:v>
                </c:pt>
              </c:numCache>
            </c:numRef>
          </c:yVal>
          <c:smooth val="0"/>
          <c:extLst>
            <c:ext xmlns:c16="http://schemas.microsoft.com/office/drawing/2014/chart" uri="{C3380CC4-5D6E-409C-BE32-E72D297353CC}">
              <c16:uniqueId val="{00000009-4AAE-4AE5-B35B-4955DBDB8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{AC03D479-F575-4946-A6DC-11033084200F}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AAE-4AE5-B35B-4955DBDB8D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{0FFF7DA8-18A7-4D9B-898F-BBEAA4C6122E}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E-4AE5-B35B-4955DBDB8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{D1E877D0-AAF5-413D-BC08-4FF6DFDF05AC}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E-4AE5-B35B-4955DBDB8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{EFE8A219-9E4F-410A-A5F9-3259308D660F}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E-4AE5-B35B-4955DBDB8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{7A54FB70-C74A-4B45-8F38-4FDBA9ABBC3D}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E-4AE5-B35B-4955DBDB8DD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{56C50DD3-7154-452B-8FCE-912BB8E56417}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AAE-4AE5-B35B-4955DBDB8DD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{7D291AFC-F25F-4E82-8D8E-51FCA442F105}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AAE-4AE5-B35B-4955DBDB8DD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{6B2AC625-F9B3-4926-BFAA-7D8551DEDE51}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AAE-4AE5-B35B-4955DBDB8DD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{A3F897C5-5473-4900-A8AB-E3842B9DF9F7}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AAE-4AE5-B35B-4955DBDB8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AAE-4AE5-B35B-4955DBDB8DD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平成２８年度以降に借り入れた合併特例債や臨時財政対策債の元金償還が開始されたことにより、元利償還金が増加したため、分子全体で</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億円の増加となった。</a:t>
          </a:r>
        </a:p>
        <a:p>
          <a:r>
            <a:rPr lang="ja-JP" altLang="ja-JP" sz="1050">
              <a:solidFill>
                <a:schemeClr val="dk1"/>
              </a:solidFill>
              <a:effectLst/>
              <a:latin typeface="+mn-lt"/>
              <a:ea typeface="+mn-ea"/>
              <a:cs typeface="+mn-cs"/>
            </a:rPr>
            <a:t>【元利償還金】＋</a:t>
          </a:r>
          <a:r>
            <a:rPr lang="en-US" altLang="ja-JP" sz="1050">
              <a:solidFill>
                <a:schemeClr val="dk1"/>
              </a:solidFill>
              <a:effectLst/>
              <a:latin typeface="+mn-lt"/>
              <a:ea typeface="+mn-ea"/>
              <a:cs typeface="+mn-cs"/>
            </a:rPr>
            <a:t>292</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合併特例債の元金償還開始による増（＋</a:t>
          </a:r>
          <a:r>
            <a:rPr lang="en-US" altLang="ja-JP" sz="1050">
              <a:solidFill>
                <a:schemeClr val="dk1"/>
              </a:solidFill>
              <a:effectLst/>
              <a:latin typeface="+mn-lt"/>
              <a:ea typeface="+mn-ea"/>
              <a:cs typeface="+mn-cs"/>
            </a:rPr>
            <a:t>153</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合併特例債の元金償還額の平年度化による増（＋</a:t>
          </a:r>
          <a:r>
            <a:rPr lang="en-US" altLang="ja-JP" sz="1050">
              <a:solidFill>
                <a:schemeClr val="dk1"/>
              </a:solidFill>
              <a:effectLst/>
              <a:latin typeface="+mn-lt"/>
              <a:ea typeface="+mn-ea"/>
              <a:cs typeface="+mn-cs"/>
            </a:rPr>
            <a:t>76</a:t>
          </a:r>
          <a:r>
            <a:rPr lang="ja-JP" altLang="ja-JP" sz="1050">
              <a:solidFill>
                <a:schemeClr val="dk1"/>
              </a:solidFill>
              <a:effectLst/>
              <a:latin typeface="+mn-lt"/>
              <a:ea typeface="+mn-ea"/>
              <a:cs typeface="+mn-cs"/>
            </a:rPr>
            <a:t>百万）</a:t>
          </a:r>
        </a:p>
        <a:p>
          <a:r>
            <a:rPr lang="ja-JP" altLang="ja-JP" sz="1050">
              <a:solidFill>
                <a:schemeClr val="dk1"/>
              </a:solidFill>
              <a:effectLst/>
              <a:latin typeface="+mn-lt"/>
              <a:ea typeface="+mn-ea"/>
              <a:cs typeface="+mn-cs"/>
            </a:rPr>
            <a:t>臨時財政対策債の元金償還開始による増（＋</a:t>
          </a:r>
          <a:r>
            <a:rPr lang="en-US" altLang="ja-JP" sz="1050">
              <a:solidFill>
                <a:schemeClr val="dk1"/>
              </a:solidFill>
              <a:effectLst/>
              <a:latin typeface="+mn-lt"/>
              <a:ea typeface="+mn-ea"/>
              <a:cs typeface="+mn-cs"/>
            </a:rPr>
            <a:t>60</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臨時財政対策債の元金償還額の平年度化による増（＋</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百万円）</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一般会計地方債現在高及び債務負担行為に基づく支出予定額が減少、控除要因である充当可能基金・交付税算入見込額も減少しており、分子全体として</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億円の減少となった。</a:t>
          </a:r>
        </a:p>
        <a:p>
          <a:r>
            <a:rPr lang="ja-JP" altLang="ja-JP" sz="1050">
              <a:solidFill>
                <a:schemeClr val="dk1"/>
              </a:solidFill>
              <a:effectLst/>
              <a:latin typeface="+mn-lt"/>
              <a:ea typeface="+mn-ea"/>
              <a:cs typeface="+mn-cs"/>
            </a:rPr>
            <a:t>【地方債現在高】△</a:t>
          </a:r>
          <a:r>
            <a:rPr lang="en-US" altLang="ja-JP" sz="1050">
              <a:solidFill>
                <a:schemeClr val="dk1"/>
              </a:solidFill>
              <a:effectLst/>
              <a:latin typeface="+mn-lt"/>
              <a:ea typeface="+mn-ea"/>
              <a:cs typeface="+mn-cs"/>
            </a:rPr>
            <a:t>158</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地方債新規発行額</a:t>
          </a:r>
          <a:r>
            <a:rPr lang="en-US" altLang="ja-JP" sz="1050">
              <a:solidFill>
                <a:schemeClr val="dk1"/>
              </a:solidFill>
              <a:effectLst/>
              <a:latin typeface="+mn-lt"/>
              <a:ea typeface="+mn-ea"/>
              <a:cs typeface="+mn-cs"/>
            </a:rPr>
            <a:t>2,152</a:t>
          </a:r>
          <a:r>
            <a:rPr lang="ja-JP" altLang="ja-JP" sz="1050">
              <a:solidFill>
                <a:schemeClr val="dk1"/>
              </a:solidFill>
              <a:effectLst/>
              <a:latin typeface="+mn-lt"/>
              <a:ea typeface="+mn-ea"/>
              <a:cs typeface="+mn-cs"/>
            </a:rPr>
            <a:t>百万円に対し、元金償還額</a:t>
          </a:r>
          <a:r>
            <a:rPr lang="en-US" altLang="ja-JP" sz="1050">
              <a:solidFill>
                <a:schemeClr val="dk1"/>
              </a:solidFill>
              <a:effectLst/>
              <a:latin typeface="+mn-lt"/>
              <a:ea typeface="+mn-ea"/>
              <a:cs typeface="+mn-cs"/>
            </a:rPr>
            <a:t>2,297</a:t>
          </a:r>
          <a:r>
            <a:rPr lang="ja-JP" altLang="ja-JP" sz="1050">
              <a:solidFill>
                <a:schemeClr val="dk1"/>
              </a:solidFill>
              <a:effectLst/>
              <a:latin typeface="+mn-lt"/>
              <a:ea typeface="+mn-ea"/>
              <a:cs typeface="+mn-cs"/>
            </a:rPr>
            <a:t>百万円となり、地方債現在高が減少</a:t>
          </a:r>
        </a:p>
        <a:p>
          <a:r>
            <a:rPr lang="ja-JP" altLang="ja-JP" sz="1050">
              <a:solidFill>
                <a:schemeClr val="dk1"/>
              </a:solidFill>
              <a:effectLst/>
              <a:latin typeface="+mn-lt"/>
              <a:ea typeface="+mn-ea"/>
              <a:cs typeface="+mn-cs"/>
            </a:rPr>
            <a:t>【債務負担行為に基づく支出予定額】△</a:t>
          </a:r>
          <a:r>
            <a:rPr lang="en-US" altLang="ja-JP" sz="1050">
              <a:solidFill>
                <a:schemeClr val="dk1"/>
              </a:solidFill>
              <a:effectLst/>
              <a:latin typeface="+mn-lt"/>
              <a:ea typeface="+mn-ea"/>
              <a:cs typeface="+mn-cs"/>
            </a:rPr>
            <a:t>379</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尾張土地開発公社への依頼土地の繰上償還に係る減少（△</a:t>
          </a:r>
          <a:r>
            <a:rPr lang="en-US" altLang="ja-JP" sz="1050">
              <a:solidFill>
                <a:schemeClr val="dk1"/>
              </a:solidFill>
              <a:effectLst/>
              <a:latin typeface="+mn-lt"/>
              <a:ea typeface="+mn-ea"/>
              <a:cs typeface="+mn-cs"/>
            </a:rPr>
            <a:t>428</a:t>
          </a:r>
          <a:r>
            <a:rPr lang="ja-JP" altLang="ja-JP" sz="1050">
              <a:solidFill>
                <a:schemeClr val="dk1"/>
              </a:solidFill>
              <a:effectLst/>
              <a:latin typeface="+mn-lt"/>
              <a:ea typeface="+mn-ea"/>
              <a:cs typeface="+mn-cs"/>
            </a:rPr>
            <a:t>百万円）</a:t>
          </a:r>
        </a:p>
        <a:p>
          <a:r>
            <a:rPr lang="ja-JP" altLang="ja-JP" sz="1050">
              <a:solidFill>
                <a:schemeClr val="dk1"/>
              </a:solidFill>
              <a:effectLst/>
              <a:latin typeface="+mn-lt"/>
              <a:ea typeface="+mn-ea"/>
              <a:cs typeface="+mn-cs"/>
            </a:rPr>
            <a:t>【充当可能基金】△</a:t>
          </a:r>
          <a:r>
            <a:rPr lang="en-US" altLang="ja-JP" sz="1050">
              <a:solidFill>
                <a:schemeClr val="dk1"/>
              </a:solidFill>
              <a:effectLst/>
              <a:latin typeface="+mn-lt"/>
              <a:ea typeface="+mn-ea"/>
              <a:cs typeface="+mn-cs"/>
            </a:rPr>
            <a:t>714</a:t>
          </a:r>
          <a:r>
            <a:rPr lang="ja-JP" altLang="ja-JP" sz="1050">
              <a:solidFill>
                <a:schemeClr val="dk1"/>
              </a:solidFill>
              <a:effectLst/>
              <a:latin typeface="+mn-lt"/>
              <a:ea typeface="+mn-ea"/>
              <a:cs typeface="+mn-cs"/>
            </a:rPr>
            <a:t>百万円</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財政調整基金残高の減少（△</a:t>
          </a:r>
          <a:r>
            <a:rPr lang="en-US" altLang="ja-JP" sz="1050">
              <a:solidFill>
                <a:schemeClr val="dk1"/>
              </a:solidFill>
              <a:effectLst/>
              <a:latin typeface="+mn-lt"/>
              <a:ea typeface="+mn-ea"/>
              <a:cs typeface="+mn-cs"/>
            </a:rPr>
            <a:t>680</a:t>
          </a:r>
          <a:r>
            <a:rPr lang="ja-JP" altLang="ja-JP" sz="1050">
              <a:solidFill>
                <a:schemeClr val="dk1"/>
              </a:solidFill>
              <a:effectLst/>
              <a:latin typeface="+mn-lt"/>
              <a:ea typeface="+mn-ea"/>
              <a:cs typeface="+mn-cs"/>
            </a:rPr>
            <a:t>百万円）</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財源不足額に対応するため財政調整基金を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百万円取り崩した一方、都市計画事業基金を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財政調整基金については、安定的な財政運営を図るために標準財政規模の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％程度の残高を維持するよう努める。特定目的基金については、設立目的に沿った活用を図り、積立方針については、今後の計画事業の財源対策の中で整理が必要である。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公共施設建設整備基金：公共施設整備事業に充てるため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天野教育文化事業基金：教育文化の振興を図るため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駅及び周辺整備事業基金：駅及び駅周辺整備事業に充てるため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ふるさと応援基金：ふるさと納税寄附金の適正管理のため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都市計画事業基金については、都市計画事業に充当するため、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度分都市計画税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百万円のうち、平成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年度に実施した都市計画事業に要した一般財源額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百万円に充当した残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公共施設建設整備基金については、公共施設整備事業に充当するため、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ふるさと応援基金については寄附者の意向に沿った活用を図るため、過年度の寄附を財源に積立てた基金を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特定目的基金については、設立目的に沿った活用を図り、積立方針については、今後の計画事業の財源対策の中で整理が必要である。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当初予算編成において財源不足に対応するため、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億円の取崩し、当該年度中の補正予算の際に、前年度決算剰余金及び当該年度決算見込みによる不用額等が生じたことにより、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億円積み立てたが、基金残高については、約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有形固定資産減価償却率は類似団体内平均値よりやや低い水準にあるが、これは過去に給食センターの統廃合や、市役所西庁舎分館を取り壊し免震機能を備えた防災拠点に更新したことが主な要因である。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償却率は微増傾向だが、本市の保有する建物の約半数が建築後４０年以上経過していることから、公共施設等総合管理計画に基づく個別施設計画に沿った、適切な改修や建替えや施設の統廃合について、今後も引き続き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126563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154486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02324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108222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9800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30</xdr:row>
      <xdr:rowOff>65042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95847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4099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132369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値よりやや高い水準にあるが、これは一般会計等及び公共下水道特別会計における地方債現在高や退職手当負担見込額の増加により、将来負担額が増加し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今後は、地方債の発行額抑制による将来負担額の減少とともに、経常一般財源の増収を図っていく必要がある。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60301</xdr:rowOff>
    </xdr:from>
    <xdr:to>
      <xdr:col>76</xdr:col>
      <xdr:colOff>73025</xdr:colOff>
      <xdr:row>30</xdr:row>
      <xdr:rowOff>161901</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9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38728</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1288</xdr:rowOff>
    </xdr:from>
    <xdr:to>
      <xdr:col>72</xdr:col>
      <xdr:colOff>123825</xdr:colOff>
      <xdr:row>30</xdr:row>
      <xdr:rowOff>102888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9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52088</xdr:rowOff>
    </xdr:from>
    <xdr:to>
      <xdr:col>76</xdr:col>
      <xdr:colOff>22225</xdr:colOff>
      <xdr:row>30</xdr:row>
      <xdr:rowOff>111101</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5967113"/>
          <a:ext cx="711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159923</xdr:rowOff>
    </xdr:from>
    <xdr:to>
      <xdr:col>68</xdr:col>
      <xdr:colOff>123825</xdr:colOff>
      <xdr:row>31</xdr:row>
      <xdr:rowOff>90073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6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52088</xdr:rowOff>
    </xdr:from>
    <xdr:to>
      <xdr:col>72</xdr:col>
      <xdr:colOff>73025</xdr:colOff>
      <xdr:row>31</xdr:row>
      <xdr:rowOff>39273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3322300" y="5967113"/>
          <a:ext cx="762000" cy="1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45327</xdr:rowOff>
    </xdr:from>
    <xdr:to>
      <xdr:col>64</xdr:col>
      <xdr:colOff>123825</xdr:colOff>
      <xdr:row>31</xdr:row>
      <xdr:rowOff>146927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61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39273</xdr:rowOff>
    </xdr:from>
    <xdr:to>
      <xdr:col>68</xdr:col>
      <xdr:colOff>73025</xdr:colOff>
      <xdr:row>31</xdr:row>
      <xdr:rowOff>96127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6125748"/>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3447</xdr:rowOff>
    </xdr:from>
    <xdr:to>
      <xdr:col>60</xdr:col>
      <xdr:colOff>123825</xdr:colOff>
      <xdr:row>30</xdr:row>
      <xdr:rowOff>105047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54247</xdr:rowOff>
    </xdr:from>
    <xdr:to>
      <xdr:col>64</xdr:col>
      <xdr:colOff>73025</xdr:colOff>
      <xdr:row>31</xdr:row>
      <xdr:rowOff>96127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5969272"/>
          <a:ext cx="762000" cy="2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94015</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81200</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1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138054</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22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96174</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601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137414</xdr:rowOff>
    </xdr:from>
    <xdr:to>
      <xdr:col>24</xdr:col>
      <xdr:colOff>114300</xdr:colOff>
      <xdr:row>36</xdr:row>
      <xdr:rowOff>67564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160291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16764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523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64262</xdr:rowOff>
    </xdr:from>
    <xdr:to>
      <xdr:col>15</xdr:col>
      <xdr:colOff>101600</xdr:colOff>
      <xdr:row>35</xdr:row>
      <xdr:rowOff>165862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35</xdr:row>
      <xdr:rowOff>151638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15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115062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769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10939</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63214</xdr:rowOff>
    </xdr:from>
    <xdr:to>
      <xdr:col>55</xdr:col>
      <xdr:colOff>50800</xdr:colOff>
      <xdr:row>41</xdr:row>
      <xdr:rowOff>164814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149591</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00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63062</xdr:rowOff>
    </xdr:from>
    <xdr:to>
      <xdr:col>50</xdr:col>
      <xdr:colOff>165100</xdr:colOff>
      <xdr:row>41</xdr:row>
      <xdr:rowOff>164662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113862</xdr:rowOff>
    </xdr:from>
    <xdr:to>
      <xdr:col>55</xdr:col>
      <xdr:colOff>0</xdr:colOff>
      <xdr:row>41</xdr:row>
      <xdr:rowOff>114014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9639300" y="714331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62529</xdr:rowOff>
    </xdr:from>
    <xdr:to>
      <xdr:col>46</xdr:col>
      <xdr:colOff>38100</xdr:colOff>
      <xdr:row>41</xdr:row>
      <xdr:rowOff>164129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113329</xdr:rowOff>
    </xdr:from>
    <xdr:to>
      <xdr:col>50</xdr:col>
      <xdr:colOff>114300</xdr:colOff>
      <xdr:row>41</xdr:row>
      <xdr:rowOff>113862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1427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62090</xdr:rowOff>
    </xdr:from>
    <xdr:to>
      <xdr:col>41</xdr:col>
      <xdr:colOff>101600</xdr:colOff>
      <xdr:row>41</xdr:row>
      <xdr:rowOff>163690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112890</xdr:rowOff>
    </xdr:from>
    <xdr:to>
      <xdr:col>45</xdr:col>
      <xdr:colOff>177800</xdr:colOff>
      <xdr:row>41</xdr:row>
      <xdr:rowOff>113329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14234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155789</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71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155256</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7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154817</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40005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123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49530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908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49530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30371</xdr:rowOff>
    </xdr:from>
    <xdr:to>
      <xdr:col>55</xdr:col>
      <xdr:colOff>50800</xdr:colOff>
      <xdr:row>63</xdr:row>
      <xdr:rowOff>131971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8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116748</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7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30209</xdr:rowOff>
    </xdr:from>
    <xdr:to>
      <xdr:col>50</xdr:col>
      <xdr:colOff>165100</xdr:colOff>
      <xdr:row>63</xdr:row>
      <xdr:rowOff>131809</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81009</xdr:rowOff>
    </xdr:from>
    <xdr:to>
      <xdr:col>55</xdr:col>
      <xdr:colOff>0</xdr:colOff>
      <xdr:row>63</xdr:row>
      <xdr:rowOff>81171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639300" y="10882359"/>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36002</xdr:rowOff>
    </xdr:from>
    <xdr:to>
      <xdr:col>46</xdr:col>
      <xdr:colOff>38100</xdr:colOff>
      <xdr:row>63</xdr:row>
      <xdr:rowOff>137602</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81009</xdr:rowOff>
    </xdr:from>
    <xdr:to>
      <xdr:col>50</xdr:col>
      <xdr:colOff>114300</xdr:colOff>
      <xdr:row>63</xdr:row>
      <xdr:rowOff>86802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882359"/>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35583</xdr:rowOff>
    </xdr:from>
    <xdr:to>
      <xdr:col>41</xdr:col>
      <xdr:colOff>101600</xdr:colOff>
      <xdr:row>63</xdr:row>
      <xdr:rowOff>137183</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86383</xdr:rowOff>
    </xdr:from>
    <xdr:to>
      <xdr:col>45</xdr:col>
      <xdr:colOff>177800</xdr:colOff>
      <xdr:row>63</xdr:row>
      <xdr:rowOff>86802</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861300" y="108877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122936</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59411" y="109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128729</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83111" y="109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128310</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941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a:extLst>
            <a:ext uri="{FF2B5EF4-FFF2-40B4-BE49-F238E27FC236}">
              <a16:creationId xmlns:a16="http://schemas.microsoft.com/office/drawing/2014/main" id="{00000000-0008-0000-0E00-00002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04" name="【認定こども園・幼稚園・保育所】&#10;有形固定資産減価償却率最小値テキスト">
          <a:extLst>
            <a:ext uri="{FF2B5EF4-FFF2-40B4-BE49-F238E27FC236}">
              <a16:creationId xmlns:a16="http://schemas.microsoft.com/office/drawing/2014/main" id="{00000000-0008-0000-0E00-000030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06" name="【認定こども園・幼稚園・保育所】&#10;有形固定資産減価償却率最大値テキスト">
          <a:extLst>
            <a:ext uri="{FF2B5EF4-FFF2-40B4-BE49-F238E27FC236}">
              <a16:creationId xmlns:a16="http://schemas.microsoft.com/office/drawing/2014/main" id="{00000000-0008-0000-0E00-000032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08" name="【認定こども園・幼稚園・保育所】&#10;有形固定資産減価償却率平均値テキスト">
          <a:extLst>
            <a:ext uri="{FF2B5EF4-FFF2-40B4-BE49-F238E27FC236}">
              <a16:creationId xmlns:a16="http://schemas.microsoft.com/office/drawing/2014/main" id="{00000000-0008-0000-0E00-00003401000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320" name="【認定こども園・幼稚園・保育所】&#10;有形固定資産減価償却率該当値テキスト">
          <a:extLst>
            <a:ext uri="{FF2B5EF4-FFF2-40B4-BE49-F238E27FC236}">
              <a16:creationId xmlns:a16="http://schemas.microsoft.com/office/drawing/2014/main" id="{00000000-0008-0000-0E00-000040010000}"/>
            </a:ext>
          </a:extLst>
        </xdr:cNvPr>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36</xdr:row>
      <xdr:rowOff>9525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5481300" y="6160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139065</xdr:rowOff>
    </xdr:from>
    <xdr:to>
      <xdr:col>81</xdr:col>
      <xdr:colOff>50800</xdr:colOff>
      <xdr:row>35</xdr:row>
      <xdr:rowOff>160020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4592300" y="61398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57785</xdr:rowOff>
    </xdr:from>
    <xdr:to>
      <xdr:col>72</xdr:col>
      <xdr:colOff>38100</xdr:colOff>
      <xdr:row>36</xdr:row>
      <xdr:rowOff>159385</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36</xdr:row>
      <xdr:rowOff>108585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3703300" y="613981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327" name="n_1ave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328" name="n_2ave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29" name="n_3aveValue【認定こども園・幼稚園・保育所】&#10;有形固定資産減価償却率">
          <a:extLst>
            <a:ext uri="{FF2B5EF4-FFF2-40B4-BE49-F238E27FC236}">
              <a16:creationId xmlns:a16="http://schemas.microsoft.com/office/drawing/2014/main" id="{00000000-0008-0000-0E00-000049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30" name="n_4aveValue【認定こども園・幼稚園・保育所】&#10;有形固定資産減価償却率">
          <a:extLst>
            <a:ext uri="{FF2B5EF4-FFF2-40B4-BE49-F238E27FC236}">
              <a16:creationId xmlns:a16="http://schemas.microsoft.com/office/drawing/2014/main" id="{00000000-0008-0000-0E00-00004A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331" name="n_1mainValue【認定こども園・幼稚園・保育所】&#10;有形固定資産減価償却率">
          <a:extLst>
            <a:ext uri="{FF2B5EF4-FFF2-40B4-BE49-F238E27FC236}">
              <a16:creationId xmlns:a16="http://schemas.microsoft.com/office/drawing/2014/main" id="{00000000-0008-0000-0E00-00004B010000}"/>
            </a:ext>
          </a:extLst>
        </xdr:cNvPr>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332" name="n_2mainValue【認定こども園・幼稚園・保育所】&#10;有形固定資産減価償却率">
          <a:extLst>
            <a:ext uri="{FF2B5EF4-FFF2-40B4-BE49-F238E27FC236}">
              <a16:creationId xmlns:a16="http://schemas.microsoft.com/office/drawing/2014/main" id="{00000000-0008-0000-0E00-00004C010000}"/>
            </a:ext>
          </a:extLst>
        </xdr:cNvPr>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333" name="n_3main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a:extLst>
            <a:ext uri="{FF2B5EF4-FFF2-40B4-BE49-F238E27FC236}">
              <a16:creationId xmlns:a16="http://schemas.microsoft.com/office/drawing/2014/main" id="{00000000-0008-0000-0E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58" name="【認定こども園・幼稚園・保育所】&#10;一人当たり面積最小値テキスト">
          <a:extLst>
            <a:ext uri="{FF2B5EF4-FFF2-40B4-BE49-F238E27FC236}">
              <a16:creationId xmlns:a16="http://schemas.microsoft.com/office/drawing/2014/main" id="{00000000-0008-0000-0E00-000066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360" name="【認定こども園・幼稚園・保育所】&#10;一人当たり面積最大値テキスト">
          <a:extLst>
            <a:ext uri="{FF2B5EF4-FFF2-40B4-BE49-F238E27FC236}">
              <a16:creationId xmlns:a16="http://schemas.microsoft.com/office/drawing/2014/main" id="{00000000-0008-0000-0E00-000068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362" name="【認定こども園・幼稚園・保育所】&#10;一人当たり面積平均値テキスト">
          <a:extLst>
            <a:ext uri="{FF2B5EF4-FFF2-40B4-BE49-F238E27FC236}">
              <a16:creationId xmlns:a16="http://schemas.microsoft.com/office/drawing/2014/main" id="{00000000-0008-0000-0E00-00006A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374" name="【認定こども園・幼稚園・保育所】&#10;一人当たり面積該当値テキスト">
          <a:extLst>
            <a:ext uri="{FF2B5EF4-FFF2-40B4-BE49-F238E27FC236}">
              <a16:creationId xmlns:a16="http://schemas.microsoft.com/office/drawing/2014/main" id="{00000000-0008-0000-0E00-000076010000}"/>
            </a:ext>
          </a:extLst>
        </xdr:cNvPr>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121920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21323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63500</xdr:rowOff>
    </xdr:from>
    <xdr:to>
      <xdr:col>107</xdr:col>
      <xdr:colOff>101600</xdr:colOff>
      <xdr:row>36</xdr:row>
      <xdr:rowOff>165100</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2038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114300</xdr:rowOff>
    </xdr:from>
    <xdr:to>
      <xdr:col>111</xdr:col>
      <xdr:colOff>177800</xdr:colOff>
      <xdr:row>36</xdr:row>
      <xdr:rowOff>121920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0434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114300</xdr:rowOff>
    </xdr:from>
    <xdr:to>
      <xdr:col>107</xdr:col>
      <xdr:colOff>50800</xdr:colOff>
      <xdr:row>37</xdr:row>
      <xdr:rowOff>41910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19545300" y="6286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381" name="n_1aveValue【認定こども園・幼稚園・保育所】&#10;一人当たり面積">
          <a:extLst>
            <a:ext uri="{FF2B5EF4-FFF2-40B4-BE49-F238E27FC236}">
              <a16:creationId xmlns:a16="http://schemas.microsoft.com/office/drawing/2014/main" id="{00000000-0008-0000-0E00-00007D01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382" name="n_2aveValue【認定こども園・幼稚園・保育所】&#10;一人当たり面積">
          <a:extLst>
            <a:ext uri="{FF2B5EF4-FFF2-40B4-BE49-F238E27FC236}">
              <a16:creationId xmlns:a16="http://schemas.microsoft.com/office/drawing/2014/main" id="{00000000-0008-0000-0E00-00007E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383" name="n_3aveValue【認定こども園・幼稚園・保育所】&#10;一人当たり面積">
          <a:extLst>
            <a:ext uri="{FF2B5EF4-FFF2-40B4-BE49-F238E27FC236}">
              <a16:creationId xmlns:a16="http://schemas.microsoft.com/office/drawing/2014/main" id="{00000000-0008-0000-0E00-00007F01000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384" name="n_4aveValue【認定こども園・幼稚園・保育所】&#10;一人当たり面積">
          <a:extLst>
            <a:ext uri="{FF2B5EF4-FFF2-40B4-BE49-F238E27FC236}">
              <a16:creationId xmlns:a16="http://schemas.microsoft.com/office/drawing/2014/main" id="{00000000-0008-0000-0E00-000080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385" name="n_1mainValue【認定こども園・幼稚園・保育所】&#10;一人当たり面積">
          <a:extLst>
            <a:ext uri="{FF2B5EF4-FFF2-40B4-BE49-F238E27FC236}">
              <a16:creationId xmlns:a16="http://schemas.microsoft.com/office/drawing/2014/main" id="{00000000-0008-0000-0E00-000081010000}"/>
            </a:ext>
          </a:extLst>
        </xdr:cNvPr>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10177</xdr:rowOff>
    </xdr:from>
    <xdr:ext cx="469744" cy="259045"/>
    <xdr:sp macro="" textlink="">
      <xdr:nvSpPr>
        <xdr:cNvPr id="386" name="n_2mainValue【認定こども園・幼稚園・保育所】&#10;一人当たり面積">
          <a:extLst>
            <a:ext uri="{FF2B5EF4-FFF2-40B4-BE49-F238E27FC236}">
              <a16:creationId xmlns:a16="http://schemas.microsoft.com/office/drawing/2014/main" id="{00000000-0008-0000-0E00-000082010000}"/>
            </a:ext>
          </a:extLst>
        </xdr:cNvPr>
        <xdr:cNvSpPr txBox="1"/>
      </xdr:nvSpPr>
      <xdr:spPr>
        <a:xfrm>
          <a:off x="20199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387" name="n_3main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15" name="【学校施設】&#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17" name="【学校施設】&#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19" name="【学校施設】&#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31" name="【学校施設】&#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84909</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103327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45720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102706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59</xdr:row>
      <xdr:rowOff>158387</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3703300" y="102706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38" name="n_1ave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39" name="n_2aveValue【学校施設】&#10;有形固定資産減価償却率">
          <a:extLst>
            <a:ext uri="{FF2B5EF4-FFF2-40B4-BE49-F238E27FC236}">
              <a16:creationId xmlns:a16="http://schemas.microsoft.com/office/drawing/2014/main" id="{00000000-0008-0000-0E00-0000B7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440" name="n_3aveValue【学校施設】&#10;有形固定資産減価償却率">
          <a:extLst>
            <a:ext uri="{FF2B5EF4-FFF2-40B4-BE49-F238E27FC236}">
              <a16:creationId xmlns:a16="http://schemas.microsoft.com/office/drawing/2014/main" id="{00000000-0008-0000-0E00-0000B801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41" name="n_4aveValue【学校施設】&#10;有形固定資産減価償却率">
          <a:extLst>
            <a:ext uri="{FF2B5EF4-FFF2-40B4-BE49-F238E27FC236}">
              <a16:creationId xmlns:a16="http://schemas.microsoft.com/office/drawing/2014/main" id="{00000000-0008-0000-0E00-0000B901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442" name="n_1mainValue【学校施設】&#10;有形固定資産減価償却率">
          <a:extLst>
            <a:ext uri="{FF2B5EF4-FFF2-40B4-BE49-F238E27FC236}">
              <a16:creationId xmlns:a16="http://schemas.microsoft.com/office/drawing/2014/main" id="{00000000-0008-0000-0E00-0000BA010000}"/>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443" name="n_2mainValue【学校施設】&#10;有形固定資産減価償却率">
          <a:extLst>
            <a:ext uri="{FF2B5EF4-FFF2-40B4-BE49-F238E27FC236}">
              <a16:creationId xmlns:a16="http://schemas.microsoft.com/office/drawing/2014/main" id="{00000000-0008-0000-0E00-0000BB01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444" name="n_3mainValue【学校施設】&#10;有形固定資産減価償却率">
          <a:extLst>
            <a:ext uri="{FF2B5EF4-FFF2-40B4-BE49-F238E27FC236}">
              <a16:creationId xmlns:a16="http://schemas.microsoft.com/office/drawing/2014/main" id="{00000000-0008-0000-0E00-0000BC010000}"/>
            </a:ext>
          </a:extLst>
        </xdr:cNvPr>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484" name="【学校施設】&#10;一人当たり面積該当値テキスト">
          <a:extLst>
            <a:ext uri="{FF2B5EF4-FFF2-40B4-BE49-F238E27FC236}">
              <a16:creationId xmlns:a16="http://schemas.microsoft.com/office/drawing/2014/main" id="{00000000-0008-0000-0E00-0000E4010000}"/>
            </a:ext>
          </a:extLst>
        </xdr:cNvPr>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66243</xdr:rowOff>
    </xdr:from>
    <xdr:to>
      <xdr:col>112</xdr:col>
      <xdr:colOff>38100</xdr:colOff>
      <xdr:row>62</xdr:row>
      <xdr:rowOff>167843</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106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117043</xdr:rowOff>
    </xdr:from>
    <xdr:to>
      <xdr:col>116</xdr:col>
      <xdr:colOff>63500</xdr:colOff>
      <xdr:row>62</xdr:row>
      <xdr:rowOff>118872</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1323300" y="1074694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59842</xdr:rowOff>
    </xdr:from>
    <xdr:to>
      <xdr:col>107</xdr:col>
      <xdr:colOff>101600</xdr:colOff>
      <xdr:row>62</xdr:row>
      <xdr:rowOff>161442</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10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110642</xdr:rowOff>
    </xdr:from>
    <xdr:to>
      <xdr:col>111</xdr:col>
      <xdr:colOff>177800</xdr:colOff>
      <xdr:row>62</xdr:row>
      <xdr:rowOff>117043</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0434300" y="1074054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110642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9545300" y="10735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491" name="n_1aveValue【学校施設】&#10;一人当たり面積">
          <a:extLst>
            <a:ext uri="{FF2B5EF4-FFF2-40B4-BE49-F238E27FC236}">
              <a16:creationId xmlns:a16="http://schemas.microsoft.com/office/drawing/2014/main" id="{00000000-0008-0000-0E00-0000EB01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492" name="n_2aveValue【学校施設】&#10;一人当たり面積">
          <a:extLst>
            <a:ext uri="{FF2B5EF4-FFF2-40B4-BE49-F238E27FC236}">
              <a16:creationId xmlns:a16="http://schemas.microsoft.com/office/drawing/2014/main" id="{00000000-0008-0000-0E00-0000EC01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493" name="n_3aveValue【学校施設】&#10;一人当たり面積">
          <a:extLst>
            <a:ext uri="{FF2B5EF4-FFF2-40B4-BE49-F238E27FC236}">
              <a16:creationId xmlns:a16="http://schemas.microsoft.com/office/drawing/2014/main" id="{00000000-0008-0000-0E00-0000ED01000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494" name="n_4aveValue【学校施設】&#10;一人当たり面積">
          <a:extLst>
            <a:ext uri="{FF2B5EF4-FFF2-40B4-BE49-F238E27FC236}">
              <a16:creationId xmlns:a16="http://schemas.microsoft.com/office/drawing/2014/main" id="{00000000-0008-0000-0E00-0000EE01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158970</xdr:rowOff>
    </xdr:from>
    <xdr:ext cx="469744" cy="259045"/>
    <xdr:sp macro="" textlink="">
      <xdr:nvSpPr>
        <xdr:cNvPr id="495" name="n_1mainValue【学校施設】&#10;一人当たり面積">
          <a:extLst>
            <a:ext uri="{FF2B5EF4-FFF2-40B4-BE49-F238E27FC236}">
              <a16:creationId xmlns:a16="http://schemas.microsoft.com/office/drawing/2014/main" id="{00000000-0008-0000-0E00-0000EF010000}"/>
            </a:ext>
          </a:extLst>
        </xdr:cNvPr>
        <xdr:cNvSpPr txBox="1"/>
      </xdr:nvSpPr>
      <xdr:spPr>
        <a:xfrm>
          <a:off x="21075727" y="1078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152569</xdr:rowOff>
    </xdr:from>
    <xdr:ext cx="469744" cy="259045"/>
    <xdr:sp macro="" textlink="">
      <xdr:nvSpPr>
        <xdr:cNvPr id="496" name="n_2mainValue【学校施設】&#10;一人当たり面積">
          <a:extLst>
            <a:ext uri="{FF2B5EF4-FFF2-40B4-BE49-F238E27FC236}">
              <a16:creationId xmlns:a16="http://schemas.microsoft.com/office/drawing/2014/main" id="{00000000-0008-0000-0E00-0000F0010000}"/>
            </a:ext>
          </a:extLst>
        </xdr:cNvPr>
        <xdr:cNvSpPr txBox="1"/>
      </xdr:nvSpPr>
      <xdr:spPr>
        <a:xfrm>
          <a:off x="20199427" y="107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497" name="n_3mainValue【学校施設】&#10;一人当たり面積">
          <a:extLst>
            <a:ext uri="{FF2B5EF4-FFF2-40B4-BE49-F238E27FC236}">
              <a16:creationId xmlns:a16="http://schemas.microsoft.com/office/drawing/2014/main" id="{00000000-0008-0000-0E00-0000F101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00000000-0008-0000-0E00-00000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a:extLst>
            <a:ext uri="{FF2B5EF4-FFF2-40B4-BE49-F238E27FC236}">
              <a16:creationId xmlns:a16="http://schemas.microsoft.com/office/drawing/2014/main" id="{00000000-0008-0000-0E00-00000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25" name="【児童館】&#10;有形固定資産減価償却率最大値テキスト">
          <a:extLst>
            <a:ext uri="{FF2B5EF4-FFF2-40B4-BE49-F238E27FC236}">
              <a16:creationId xmlns:a16="http://schemas.microsoft.com/office/drawing/2014/main" id="{00000000-0008-0000-0E00-00000D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527" name="【児童館】&#10;有形固定資産減価償却率平均値テキスト">
          <a:extLst>
            <a:ext uri="{FF2B5EF4-FFF2-40B4-BE49-F238E27FC236}">
              <a16:creationId xmlns:a16="http://schemas.microsoft.com/office/drawing/2014/main" id="{00000000-0008-0000-0E00-00000F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539" name="【児童館】&#10;有形固定資産減価償却率該当値テキスト">
          <a:extLst>
            <a:ext uri="{FF2B5EF4-FFF2-40B4-BE49-F238E27FC236}">
              <a16:creationId xmlns:a16="http://schemas.microsoft.com/office/drawing/2014/main" id="{00000000-0008-0000-0E00-00001B020000}"/>
            </a:ext>
          </a:extLst>
        </xdr:cNvPr>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142875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5481300" y="143313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100964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4592300" y="14289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59055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3703300" y="1427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46" name="n_1aveValue【児童館】&#10;有形固定資産減価償却率">
          <a:extLst>
            <a:ext uri="{FF2B5EF4-FFF2-40B4-BE49-F238E27FC236}">
              <a16:creationId xmlns:a16="http://schemas.microsoft.com/office/drawing/2014/main" id="{00000000-0008-0000-0E00-000022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547" name="n_2aveValue【児童館】&#10;有形固定資産減価償却率">
          <a:extLst>
            <a:ext uri="{FF2B5EF4-FFF2-40B4-BE49-F238E27FC236}">
              <a16:creationId xmlns:a16="http://schemas.microsoft.com/office/drawing/2014/main" id="{00000000-0008-0000-0E00-000023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548" name="n_3aveValue【児童館】&#10;有形固定資産減価償却率">
          <a:extLst>
            <a:ext uri="{FF2B5EF4-FFF2-40B4-BE49-F238E27FC236}">
              <a16:creationId xmlns:a16="http://schemas.microsoft.com/office/drawing/2014/main" id="{00000000-0008-0000-0E00-000024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49" name="n_4aveValue【児童館】&#10;有形固定資産減価償却率">
          <a:extLst>
            <a:ext uri="{FF2B5EF4-FFF2-40B4-BE49-F238E27FC236}">
              <a16:creationId xmlns:a16="http://schemas.microsoft.com/office/drawing/2014/main" id="{00000000-0008-0000-0E00-000025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550" name="n_1mainValue【児童館】&#10;有形固定資産減価償却率">
          <a:extLst>
            <a:ext uri="{FF2B5EF4-FFF2-40B4-BE49-F238E27FC236}">
              <a16:creationId xmlns:a16="http://schemas.microsoft.com/office/drawing/2014/main" id="{00000000-0008-0000-0E00-000026020000}"/>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551" name="n_2mainValue【児童館】&#10;有形固定資産減価償却率">
          <a:extLst>
            <a:ext uri="{FF2B5EF4-FFF2-40B4-BE49-F238E27FC236}">
              <a16:creationId xmlns:a16="http://schemas.microsoft.com/office/drawing/2014/main" id="{00000000-0008-0000-0E00-000027020000}"/>
            </a:ext>
          </a:extLst>
        </xdr:cNvPr>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552" name="n_3mainValue【児童館】&#10;有形固定資産減価償却率">
          <a:extLst>
            <a:ext uri="{FF2B5EF4-FFF2-40B4-BE49-F238E27FC236}">
              <a16:creationId xmlns:a16="http://schemas.microsoft.com/office/drawing/2014/main" id="{00000000-0008-0000-0E00-000028020000}"/>
            </a:ext>
          </a:extLst>
        </xdr:cNvPr>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a:extLst>
            <a:ext uri="{FF2B5EF4-FFF2-40B4-BE49-F238E27FC236}">
              <a16:creationId xmlns:a16="http://schemas.microsoft.com/office/drawing/2014/main" id="{00000000-0008-0000-0E00-00003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77" name="【児童館】&#10;一人当たり面積最小値テキスト">
          <a:extLst>
            <a:ext uri="{FF2B5EF4-FFF2-40B4-BE49-F238E27FC236}">
              <a16:creationId xmlns:a16="http://schemas.microsoft.com/office/drawing/2014/main" id="{00000000-0008-0000-0E00-000041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79" name="【児童館】&#10;一人当たり面積最大値テキスト">
          <a:extLst>
            <a:ext uri="{FF2B5EF4-FFF2-40B4-BE49-F238E27FC236}">
              <a16:creationId xmlns:a16="http://schemas.microsoft.com/office/drawing/2014/main" id="{00000000-0008-0000-0E00-000043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81" name="【児童館】&#10;一人当たり面積平均値テキスト">
          <a:extLst>
            <a:ext uri="{FF2B5EF4-FFF2-40B4-BE49-F238E27FC236}">
              <a16:creationId xmlns:a16="http://schemas.microsoft.com/office/drawing/2014/main" id="{00000000-0008-0000-0E00-000045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593" name="【児童館】&#10;一人当たり面積該当値テキスト">
          <a:extLst>
            <a:ext uri="{FF2B5EF4-FFF2-40B4-BE49-F238E27FC236}">
              <a16:creationId xmlns:a16="http://schemas.microsoft.com/office/drawing/2014/main" id="{00000000-0008-0000-0E00-000051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83</xdr:row>
      <xdr:rowOff>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9545300" y="14173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00" name="n_1aveValue【児童館】&#10;一人当たり面積">
          <a:extLst>
            <a:ext uri="{FF2B5EF4-FFF2-40B4-BE49-F238E27FC236}">
              <a16:creationId xmlns:a16="http://schemas.microsoft.com/office/drawing/2014/main" id="{00000000-0008-0000-0E00-000058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01" name="n_2aveValue【児童館】&#10;一人当たり面積">
          <a:extLst>
            <a:ext uri="{FF2B5EF4-FFF2-40B4-BE49-F238E27FC236}">
              <a16:creationId xmlns:a16="http://schemas.microsoft.com/office/drawing/2014/main" id="{00000000-0008-0000-0E00-000059020000}"/>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02" name="n_3aveValue【児童館】&#10;一人当たり面積">
          <a:extLst>
            <a:ext uri="{FF2B5EF4-FFF2-40B4-BE49-F238E27FC236}">
              <a16:creationId xmlns:a16="http://schemas.microsoft.com/office/drawing/2014/main" id="{00000000-0008-0000-0E00-00005A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03" name="n_4aveValue【児童館】&#10;一人当たり面積">
          <a:extLst>
            <a:ext uri="{FF2B5EF4-FFF2-40B4-BE49-F238E27FC236}">
              <a16:creationId xmlns:a16="http://schemas.microsoft.com/office/drawing/2014/main" id="{00000000-0008-0000-0E00-00005B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04" name="n_1mainValue【児童館】&#10;一人当たり面積">
          <a:extLst>
            <a:ext uri="{FF2B5EF4-FFF2-40B4-BE49-F238E27FC236}">
              <a16:creationId xmlns:a16="http://schemas.microsoft.com/office/drawing/2014/main" id="{00000000-0008-0000-0E00-00005C02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05" name="n_2mainValue【児童館】&#10;一人当たり面積">
          <a:extLst>
            <a:ext uri="{FF2B5EF4-FFF2-40B4-BE49-F238E27FC236}">
              <a16:creationId xmlns:a16="http://schemas.microsoft.com/office/drawing/2014/main" id="{00000000-0008-0000-0E00-00005D02000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606" name="n_3mainValue【児童館】&#10;一人当たり面積">
          <a:extLst>
            <a:ext uri="{FF2B5EF4-FFF2-40B4-BE49-F238E27FC236}">
              <a16:creationId xmlns:a16="http://schemas.microsoft.com/office/drawing/2014/main" id="{00000000-0008-0000-0E00-00005E0200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a:extLst>
            <a:ext uri="{FF2B5EF4-FFF2-40B4-BE49-F238E27FC236}">
              <a16:creationId xmlns:a16="http://schemas.microsoft.com/office/drawing/2014/main" id="{00000000-0008-0000-0E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2" name="【公民館】&#10;有形固定資産減価償却率最小値テキスト">
          <a:extLst>
            <a:ext uri="{FF2B5EF4-FFF2-40B4-BE49-F238E27FC236}">
              <a16:creationId xmlns:a16="http://schemas.microsoft.com/office/drawing/2014/main" id="{00000000-0008-0000-0E00-000078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4" name="【公民館】&#10;有形固定資産減価償却率最大値テキスト">
          <a:extLst>
            <a:ext uri="{FF2B5EF4-FFF2-40B4-BE49-F238E27FC236}">
              <a16:creationId xmlns:a16="http://schemas.microsoft.com/office/drawing/2014/main" id="{00000000-0008-0000-0E00-00007A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6" name="【公民館】&#10;有形固定資産減価償却率平均値テキスト">
          <a:extLst>
            <a:ext uri="{FF2B5EF4-FFF2-40B4-BE49-F238E27FC236}">
              <a16:creationId xmlns:a16="http://schemas.microsoft.com/office/drawing/2014/main" id="{00000000-0008-0000-0E00-00007C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6268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648" name="【公民館】&#10;有形固定資産減価償却率該当値テキスト">
          <a:extLst>
            <a:ext uri="{FF2B5EF4-FFF2-40B4-BE49-F238E27FC236}">
              <a16:creationId xmlns:a16="http://schemas.microsoft.com/office/drawing/2014/main" id="{00000000-0008-0000-0E00-000088020000}"/>
            </a:ext>
          </a:extLst>
        </xdr:cNvPr>
        <xdr:cNvSpPr txBox="1"/>
      </xdr:nvSpPr>
      <xdr:spPr>
        <a:xfrm>
          <a:off x="16357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106</xdr:row>
      <xdr:rowOff>3811</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5481300" y="181222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120014</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592300" y="1810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102870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3703300" y="1806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5" name="n_1aveValue【公民館】&#10;有形固定資産減価償却率">
          <a:extLst>
            <a:ext uri="{FF2B5EF4-FFF2-40B4-BE49-F238E27FC236}">
              <a16:creationId xmlns:a16="http://schemas.microsoft.com/office/drawing/2014/main" id="{00000000-0008-0000-0E00-00008F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6" name="n_2aveValue【公民館】&#10;有形固定資産減価償却率">
          <a:extLst>
            <a:ext uri="{FF2B5EF4-FFF2-40B4-BE49-F238E27FC236}">
              <a16:creationId xmlns:a16="http://schemas.microsoft.com/office/drawing/2014/main" id="{00000000-0008-0000-0E00-000090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7" name="n_3aveValue【公民館】&#10;有形固定資産減価償却率">
          <a:extLst>
            <a:ext uri="{FF2B5EF4-FFF2-40B4-BE49-F238E27FC236}">
              <a16:creationId xmlns:a16="http://schemas.microsoft.com/office/drawing/2014/main" id="{00000000-0008-0000-0E00-000091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8" name="n_4aveValue【公民館】&#10;有形固定資産減価償却率">
          <a:extLst>
            <a:ext uri="{FF2B5EF4-FFF2-40B4-BE49-F238E27FC236}">
              <a16:creationId xmlns:a16="http://schemas.microsoft.com/office/drawing/2014/main" id="{00000000-0008-0000-0E00-000092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659" name="n_1mainValue【公民館】&#10;有形固定資産減価償却率">
          <a:extLst>
            <a:ext uri="{FF2B5EF4-FFF2-40B4-BE49-F238E27FC236}">
              <a16:creationId xmlns:a16="http://schemas.microsoft.com/office/drawing/2014/main" id="{00000000-0008-0000-0E00-000093020000}"/>
            </a:ext>
          </a:extLst>
        </xdr:cNvPr>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660" name="n_2mainValue【公民館】&#10;有形固定資産減価償却率">
          <a:extLst>
            <a:ext uri="{FF2B5EF4-FFF2-40B4-BE49-F238E27FC236}">
              <a16:creationId xmlns:a16="http://schemas.microsoft.com/office/drawing/2014/main" id="{00000000-0008-0000-0E00-000094020000}"/>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61" name="n_3mainValue【公民館】&#10;有形固定資産減価償却率">
          <a:extLst>
            <a:ext uri="{FF2B5EF4-FFF2-40B4-BE49-F238E27FC236}">
              <a16:creationId xmlns:a16="http://schemas.microsoft.com/office/drawing/2014/main" id="{00000000-0008-0000-0E00-00009502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id="{00000000-0008-0000-0E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6" name="【公民館】&#10;一人当たり面積最小値テキスト">
          <a:extLst>
            <a:ext uri="{FF2B5EF4-FFF2-40B4-BE49-F238E27FC236}">
              <a16:creationId xmlns:a16="http://schemas.microsoft.com/office/drawing/2014/main" id="{00000000-0008-0000-0E00-0000AE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8" name="【公民館】&#10;一人当たり面積最大値テキスト">
          <a:extLst>
            <a:ext uri="{FF2B5EF4-FFF2-40B4-BE49-F238E27FC236}">
              <a16:creationId xmlns:a16="http://schemas.microsoft.com/office/drawing/2014/main" id="{00000000-0008-0000-0E00-0000B002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0" name="【公民館】&#10;一人当たり面積平均値テキスト">
          <a:extLst>
            <a:ext uri="{FF2B5EF4-FFF2-40B4-BE49-F238E27FC236}">
              <a16:creationId xmlns:a16="http://schemas.microsoft.com/office/drawing/2014/main" id="{00000000-0008-0000-0E00-0000B2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100347</xdr:rowOff>
    </xdr:from>
    <xdr:ext cx="469744" cy="259045"/>
    <xdr:sp macro="" textlink="">
      <xdr:nvSpPr>
        <xdr:cNvPr id="702" name="【公民館】&#10;一人当たり面積該当値テキスト">
          <a:extLst>
            <a:ext uri="{FF2B5EF4-FFF2-40B4-BE49-F238E27FC236}">
              <a16:creationId xmlns:a16="http://schemas.microsoft.com/office/drawing/2014/main" id="{00000000-0008-0000-0E00-0000BE020000}"/>
            </a:ext>
          </a:extLst>
        </xdr:cNvPr>
        <xdr:cNvSpPr txBox="1"/>
      </xdr:nvSpPr>
      <xdr:spPr>
        <a:xfrm>
          <a:off x="22199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64770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1323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64770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0434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64770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545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09" name="n_1aveValue【公民館】&#10;一人当たり面積">
          <a:extLst>
            <a:ext uri="{FF2B5EF4-FFF2-40B4-BE49-F238E27FC236}">
              <a16:creationId xmlns:a16="http://schemas.microsoft.com/office/drawing/2014/main" id="{00000000-0008-0000-0E00-0000C502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0" name="n_2aveValue【公民館】&#10;一人当たり面積">
          <a:extLst>
            <a:ext uri="{FF2B5EF4-FFF2-40B4-BE49-F238E27FC236}">
              <a16:creationId xmlns:a16="http://schemas.microsoft.com/office/drawing/2014/main" id="{00000000-0008-0000-0E00-0000C602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1" name="n_3aveValue【公民館】&#10;一人当たり面積">
          <a:extLst>
            <a:ext uri="{FF2B5EF4-FFF2-40B4-BE49-F238E27FC236}">
              <a16:creationId xmlns:a16="http://schemas.microsoft.com/office/drawing/2014/main" id="{00000000-0008-0000-0E00-0000C7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2" name="n_4aveValue【公民館】&#10;一人当たり面積">
          <a:extLst>
            <a:ext uri="{FF2B5EF4-FFF2-40B4-BE49-F238E27FC236}">
              <a16:creationId xmlns:a16="http://schemas.microsoft.com/office/drawing/2014/main" id="{00000000-0008-0000-0E00-0000C802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713" name="n_1mainValue【公民館】&#10;一人当たり面積">
          <a:extLst>
            <a:ext uri="{FF2B5EF4-FFF2-40B4-BE49-F238E27FC236}">
              <a16:creationId xmlns:a16="http://schemas.microsoft.com/office/drawing/2014/main" id="{00000000-0008-0000-0E00-0000C9020000}"/>
            </a:ext>
          </a:extLst>
        </xdr:cNvPr>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714" name="n_2mainValue【公民館】&#10;一人当たり面積">
          <a:extLst>
            <a:ext uri="{FF2B5EF4-FFF2-40B4-BE49-F238E27FC236}">
              <a16:creationId xmlns:a16="http://schemas.microsoft.com/office/drawing/2014/main" id="{00000000-0008-0000-0E00-0000CA020000}"/>
            </a:ext>
          </a:extLst>
        </xdr:cNvPr>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715" name="n_3mainValue【公民館】&#10;一人当たり面積">
          <a:extLst>
            <a:ext uri="{FF2B5EF4-FFF2-40B4-BE49-F238E27FC236}">
              <a16:creationId xmlns:a16="http://schemas.microsoft.com/office/drawing/2014/main" id="{00000000-0008-0000-0E00-0000CB020000}"/>
            </a:ext>
          </a:extLst>
        </xdr:cNvPr>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っているのは、「学校施設」、「児童館」及び「公民館」となっている。学校施設は、本市で最も大きな割合を占めていることや、築４０年以上が経過している施設が多いことから、平成３０年度に策定した長寿命化計画に基づいて積極的に老朽化対策に取り組んでいくこととしている。また、児童館についても、大半が築３０年以上経過しており、令和元年度策定の公共施設等総合管理計画に基づいた個別施設計画によって適切な施設の維持管理を進めていく。なお、公民館のうち東公民館については築５０年近く経過しており、エレベーター等の設備の老朽化が著しく、大規模修繕を行うことも困難であることから、令和３年度中を目途に施設の廃止を進め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3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23949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2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5987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8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65876</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120650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58783</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28536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169817</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25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135527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2461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165752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xdr:rowOff>
    </xdr:from>
    <xdr:to>
      <xdr:col>50</xdr:col>
      <xdr:colOff>165100</xdr:colOff>
      <xdr:row>62</xdr:row>
      <xdr:rowOff>117475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66675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9639300" y="10696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66675</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8750300" y="1069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34925</xdr:rowOff>
    </xdr:from>
    <xdr:to>
      <xdr:col>41</xdr:col>
      <xdr:colOff>101600</xdr:colOff>
      <xdr:row>62</xdr:row>
      <xdr:rowOff>136525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85725</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694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108602</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153052</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F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00000000-0008-0000-0F00-000027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00000000-0008-0000-0F00-000029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F00-00002B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39750</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0000000-0008-0000-0F00-000037010000}"/>
            </a:ext>
          </a:extLst>
        </xdr:cNvPr>
        <xdr:cNvSpPr txBox="1"/>
      </xdr:nvSpPr>
      <xdr:spPr>
        <a:xfrm>
          <a:off x="4673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112123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3797300" y="179102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79466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908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50074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2019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18" name="n_1aveValue【市民会館】&#10;有形固定資産減価償却率">
          <a:extLst>
            <a:ext uri="{FF2B5EF4-FFF2-40B4-BE49-F238E27FC236}">
              <a16:creationId xmlns:a16="http://schemas.microsoft.com/office/drawing/2014/main" id="{00000000-0008-0000-0F00-00003E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19" name="n_2aveValue【市民会館】&#10;有形固定資産減価償却率">
          <a:extLst>
            <a:ext uri="{FF2B5EF4-FFF2-40B4-BE49-F238E27FC236}">
              <a16:creationId xmlns:a16="http://schemas.microsoft.com/office/drawing/2014/main" id="{00000000-0008-0000-0F00-00003F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20" name="n_3aveValue【市民会館】&#10;有形固定資産減価償却率">
          <a:extLst>
            <a:ext uri="{FF2B5EF4-FFF2-40B4-BE49-F238E27FC236}">
              <a16:creationId xmlns:a16="http://schemas.microsoft.com/office/drawing/2014/main" id="{00000000-0008-0000-0F00-000040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1" name="n_4aveValue【市民会館】&#10;有形固定資産減価償却率">
          <a:extLst>
            <a:ext uri="{FF2B5EF4-FFF2-40B4-BE49-F238E27FC236}">
              <a16:creationId xmlns:a16="http://schemas.microsoft.com/office/drawing/2014/main" id="{00000000-0008-0000-0F00-000041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F00-000042010000}"/>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323" name="n_2mainValue【市民会館】&#10;有形固定資産減価償却率">
          <a:extLst>
            <a:ext uri="{FF2B5EF4-FFF2-40B4-BE49-F238E27FC236}">
              <a16:creationId xmlns:a16="http://schemas.microsoft.com/office/drawing/2014/main" id="{00000000-0008-0000-0F00-000043010000}"/>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324" name="n_3mainValue【市民会館】&#10;有形固定資産減価償却率">
          <a:extLst>
            <a:ext uri="{FF2B5EF4-FFF2-40B4-BE49-F238E27FC236}">
              <a16:creationId xmlns:a16="http://schemas.microsoft.com/office/drawing/2014/main" id="{00000000-0008-0000-0F00-000044010000}"/>
            </a:ext>
          </a:extLst>
        </xdr:cNvPr>
        <xdr:cNvSpPr txBox="1"/>
      </xdr:nvSpPr>
      <xdr:spPr>
        <a:xfrm>
          <a:off x="1816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1" name="【市民会館】&#10;一人当たり面積最小値テキスト">
          <a:extLst>
            <a:ext uri="{FF2B5EF4-FFF2-40B4-BE49-F238E27FC236}">
              <a16:creationId xmlns:a16="http://schemas.microsoft.com/office/drawing/2014/main" id="{00000000-0008-0000-0F00-00005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53" name="【市民会館】&#10;一人当たり面積最大値テキスト">
          <a:extLst>
            <a:ext uri="{FF2B5EF4-FFF2-40B4-BE49-F238E27FC236}">
              <a16:creationId xmlns:a16="http://schemas.microsoft.com/office/drawing/2014/main" id="{00000000-0008-0000-0F00-000061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355" name="【市民会館】&#10;一人当たり面積平均値テキスト">
          <a:extLst>
            <a:ext uri="{FF2B5EF4-FFF2-40B4-BE49-F238E27FC236}">
              <a16:creationId xmlns:a16="http://schemas.microsoft.com/office/drawing/2014/main" id="{00000000-0008-0000-0F00-000063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367" name="【市民会館】&#10;一人当たり面積該当値テキスト">
          <a:extLst>
            <a:ext uri="{FF2B5EF4-FFF2-40B4-BE49-F238E27FC236}">
              <a16:creationId xmlns:a16="http://schemas.microsoft.com/office/drawing/2014/main" id="{00000000-0008-0000-0F00-00006F010000}"/>
            </a:ext>
          </a:extLst>
        </xdr:cNvPr>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50074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167458</xdr:rowOff>
    </xdr:from>
    <xdr:to>
      <xdr:col>46</xdr:col>
      <xdr:colOff>38100</xdr:colOff>
      <xdr:row>108</xdr:row>
      <xdr:rowOff>97608</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46808</xdr:rowOff>
    </xdr:from>
    <xdr:to>
      <xdr:col>50</xdr:col>
      <xdr:colOff>114300</xdr:colOff>
      <xdr:row>108</xdr:row>
      <xdr:rowOff>50074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8750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167458</xdr:rowOff>
    </xdr:from>
    <xdr:to>
      <xdr:col>41</xdr:col>
      <xdr:colOff>101600</xdr:colOff>
      <xdr:row>108</xdr:row>
      <xdr:rowOff>97608</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46808</xdr:rowOff>
    </xdr:from>
    <xdr:to>
      <xdr:col>45</xdr:col>
      <xdr:colOff>177800</xdr:colOff>
      <xdr:row>108</xdr:row>
      <xdr:rowOff>46808</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74" name="n_1aveValue【市民会館】&#10;一人当たり面積">
          <a:extLst>
            <a:ext uri="{FF2B5EF4-FFF2-40B4-BE49-F238E27FC236}">
              <a16:creationId xmlns:a16="http://schemas.microsoft.com/office/drawing/2014/main" id="{00000000-0008-0000-0F00-000076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375" name="n_2aveValue【市民会館】&#10;一人当たり面積">
          <a:extLst>
            <a:ext uri="{FF2B5EF4-FFF2-40B4-BE49-F238E27FC236}">
              <a16:creationId xmlns:a16="http://schemas.microsoft.com/office/drawing/2014/main" id="{00000000-0008-0000-0F00-000077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76" name="n_3aveValue【市民会館】&#10;一人当たり面積">
          <a:extLst>
            <a:ext uri="{FF2B5EF4-FFF2-40B4-BE49-F238E27FC236}">
              <a16:creationId xmlns:a16="http://schemas.microsoft.com/office/drawing/2014/main" id="{00000000-0008-0000-0F00-000078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7" name="n_4aveValue【市民会館】&#10;一人当たり面積">
          <a:extLst>
            <a:ext uri="{FF2B5EF4-FFF2-40B4-BE49-F238E27FC236}">
              <a16:creationId xmlns:a16="http://schemas.microsoft.com/office/drawing/2014/main" id="{00000000-0008-0000-0F00-000079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378" name="n_1mainValue【市民会館】&#10;一人当たり面積">
          <a:extLst>
            <a:ext uri="{FF2B5EF4-FFF2-40B4-BE49-F238E27FC236}">
              <a16:creationId xmlns:a16="http://schemas.microsoft.com/office/drawing/2014/main" id="{00000000-0008-0000-0F00-00007A010000}"/>
            </a:ext>
          </a:extLst>
        </xdr:cNvPr>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88735</xdr:rowOff>
    </xdr:from>
    <xdr:ext cx="469744" cy="259045"/>
    <xdr:sp macro="" textlink="">
      <xdr:nvSpPr>
        <xdr:cNvPr id="379" name="n_2mainValue【市民会館】&#10;一人当たり面積">
          <a:extLst>
            <a:ext uri="{FF2B5EF4-FFF2-40B4-BE49-F238E27FC236}">
              <a16:creationId xmlns:a16="http://schemas.microsoft.com/office/drawing/2014/main" id="{00000000-0008-0000-0F00-00007B010000}"/>
            </a:ext>
          </a:extLst>
        </xdr:cNvPr>
        <xdr:cNvSpPr txBox="1"/>
      </xdr:nvSpPr>
      <xdr:spPr>
        <a:xfrm>
          <a:off x="8515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88735</xdr:rowOff>
    </xdr:from>
    <xdr:ext cx="469744" cy="259045"/>
    <xdr:sp macro="" textlink="">
      <xdr:nvSpPr>
        <xdr:cNvPr id="380" name="n_3mainValue【市民会館】&#10;一人当たり面積">
          <a:extLst>
            <a:ext uri="{FF2B5EF4-FFF2-40B4-BE49-F238E27FC236}">
              <a16:creationId xmlns:a16="http://schemas.microsoft.com/office/drawing/2014/main" id="{00000000-0008-0000-0F00-00007C010000}"/>
            </a:ext>
          </a:extLst>
        </xdr:cNvPr>
        <xdr:cNvSpPr txBox="1"/>
      </xdr:nvSpPr>
      <xdr:spPr>
        <a:xfrm>
          <a:off x="7626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00000000-0008-0000-0F00-000097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9" name="【一般廃棄物処理施設】&#10;有形固定資産減価償却率最大値テキスト">
          <a:extLst>
            <a:ext uri="{FF2B5EF4-FFF2-40B4-BE49-F238E27FC236}">
              <a16:creationId xmlns:a16="http://schemas.microsoft.com/office/drawing/2014/main" id="{00000000-0008-0000-0F00-000099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00000000-0008-0000-0F00-00009B010000}"/>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423" name="【一般廃棄物処理施設】&#10;有形固定資産減価償却率該当値テキスト">
          <a:extLst>
            <a:ext uri="{FF2B5EF4-FFF2-40B4-BE49-F238E27FC236}">
              <a16:creationId xmlns:a16="http://schemas.microsoft.com/office/drawing/2014/main" id="{00000000-0008-0000-0F00-0000A7010000}"/>
            </a:ext>
          </a:extLst>
        </xdr:cNvPr>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107604</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id="{00000000-0008-0000-0F00-0000AB01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F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F00-0000C401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F00-0000C601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F00-0000C801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58850</xdr:rowOff>
    </xdr:from>
    <xdr:to>
      <xdr:col>116</xdr:col>
      <xdr:colOff>114300</xdr:colOff>
      <xdr:row>41</xdr:row>
      <xdr:rowOff>160450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2110700" y="70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145227</xdr:rowOff>
    </xdr:from>
    <xdr:ext cx="534377" cy="259045"/>
    <xdr:sp macro="" textlink="">
      <xdr:nvSpPr>
        <xdr:cNvPr id="468" name="【一般廃棄物処理施設】&#10;一人当たり有形固定資産（償却資産）額該当値テキスト">
          <a:extLst>
            <a:ext uri="{FF2B5EF4-FFF2-40B4-BE49-F238E27FC236}">
              <a16:creationId xmlns:a16="http://schemas.microsoft.com/office/drawing/2014/main" id="{00000000-0008-0000-0F00-0000D4010000}"/>
            </a:ext>
          </a:extLst>
        </xdr:cNvPr>
        <xdr:cNvSpPr txBox="1"/>
      </xdr:nvSpPr>
      <xdr:spPr>
        <a:xfrm>
          <a:off x="22199600" y="700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96902</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00000000-0008-0000-0F00-0000D501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00000000-0008-0000-0F00-0000D601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471" name="n_3aveValue【一般廃棄物処理施設】&#10;一人当たり有形固定資産（償却資産）額">
          <a:extLst>
            <a:ext uri="{FF2B5EF4-FFF2-40B4-BE49-F238E27FC236}">
              <a16:creationId xmlns:a16="http://schemas.microsoft.com/office/drawing/2014/main" id="{00000000-0008-0000-0F00-0000D701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472" name="n_4aveValue【一般廃棄物処理施設】&#10;一人当たり有形固定資産（償却資産）額">
          <a:extLst>
            <a:ext uri="{FF2B5EF4-FFF2-40B4-BE49-F238E27FC236}">
              <a16:creationId xmlns:a16="http://schemas.microsoft.com/office/drawing/2014/main" id="{00000000-0008-0000-0F00-0000D801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a:extLst>
            <a:ext uri="{FF2B5EF4-FFF2-40B4-BE49-F238E27FC236}">
              <a16:creationId xmlns:a16="http://schemas.microsoft.com/office/drawing/2014/main" id="{00000000-0008-0000-0F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9" name="【保健センター・保健所】&#10;有形固定資産減価償却率最小値テキスト">
          <a:extLst>
            <a:ext uri="{FF2B5EF4-FFF2-40B4-BE49-F238E27FC236}">
              <a16:creationId xmlns:a16="http://schemas.microsoft.com/office/drawing/2014/main" id="{00000000-0008-0000-0F00-0000F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01" name="【保健センター・保健所】&#10;有形固定資産減価償却率最大値テキスト">
          <a:extLst>
            <a:ext uri="{FF2B5EF4-FFF2-40B4-BE49-F238E27FC236}">
              <a16:creationId xmlns:a16="http://schemas.microsoft.com/office/drawing/2014/main" id="{00000000-0008-0000-0F00-0000F5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03" name="【保健センター・保健所】&#10;有形固定資産減価償却率平均値テキスト">
          <a:extLst>
            <a:ext uri="{FF2B5EF4-FFF2-40B4-BE49-F238E27FC236}">
              <a16:creationId xmlns:a16="http://schemas.microsoft.com/office/drawing/2014/main" id="{00000000-0008-0000-0F00-0000F701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id="{00000000-0008-0000-0F00-000003020000}"/>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59</xdr:row>
      <xdr:rowOff>60416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5481300" y="9895115"/>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4592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89807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703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id="{00000000-0008-0000-0F00-00000A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23" name="n_2aveValue【保健センター・保健所】&#10;有形固定資産減価償却率">
          <a:extLst>
            <a:ext uri="{FF2B5EF4-FFF2-40B4-BE49-F238E27FC236}">
              <a16:creationId xmlns:a16="http://schemas.microsoft.com/office/drawing/2014/main" id="{00000000-0008-0000-0F00-00000B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24" name="n_3aveValue【保健センター・保健所】&#10;有形固定資産減価償却率">
          <a:extLst>
            <a:ext uri="{FF2B5EF4-FFF2-40B4-BE49-F238E27FC236}">
              <a16:creationId xmlns:a16="http://schemas.microsoft.com/office/drawing/2014/main" id="{00000000-0008-0000-0F00-00000C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25" name="n_4aveValue【保健センター・保健所】&#10;有形固定資産減価償却率">
          <a:extLst>
            <a:ext uri="{FF2B5EF4-FFF2-40B4-BE49-F238E27FC236}">
              <a16:creationId xmlns:a16="http://schemas.microsoft.com/office/drawing/2014/main" id="{00000000-0008-0000-0F00-00000D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526" name="n_1mainValue【保健センター・保健所】&#10;有形固定資産減価償却率">
          <a:extLst>
            <a:ext uri="{FF2B5EF4-FFF2-40B4-BE49-F238E27FC236}">
              <a16:creationId xmlns:a16="http://schemas.microsoft.com/office/drawing/2014/main" id="{00000000-0008-0000-0F00-00000E020000}"/>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27" name="n_2main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28" name="n_3main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a:extLst>
            <a:ext uri="{FF2B5EF4-FFF2-40B4-BE49-F238E27FC236}">
              <a16:creationId xmlns:a16="http://schemas.microsoft.com/office/drawing/2014/main" id="{00000000-0008-0000-0F00-00002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53" name="【保健センター・保健所】&#10;一人当たり面積最小値テキスト">
          <a:extLst>
            <a:ext uri="{FF2B5EF4-FFF2-40B4-BE49-F238E27FC236}">
              <a16:creationId xmlns:a16="http://schemas.microsoft.com/office/drawing/2014/main" id="{00000000-0008-0000-0F00-000029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5" name="【保健センター・保健所】&#10;一人当たり面積最大値テキスト">
          <a:extLst>
            <a:ext uri="{FF2B5EF4-FFF2-40B4-BE49-F238E27FC236}">
              <a16:creationId xmlns:a16="http://schemas.microsoft.com/office/drawing/2014/main" id="{00000000-0008-0000-0F00-00002B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57" name="【保健センター・保健所】&#10;一人当たり面積平均値テキスト">
          <a:extLst>
            <a:ext uri="{FF2B5EF4-FFF2-40B4-BE49-F238E27FC236}">
              <a16:creationId xmlns:a16="http://schemas.microsoft.com/office/drawing/2014/main" id="{00000000-0008-0000-0F00-00002D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69" name="【保健センター・保健所】&#10;一人当たり面積該当値テキスト">
          <a:extLst>
            <a:ext uri="{FF2B5EF4-FFF2-40B4-BE49-F238E27FC236}">
              <a16:creationId xmlns:a16="http://schemas.microsoft.com/office/drawing/2014/main" id="{00000000-0008-0000-0F00-000039020000}"/>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76" name="n_1aveValue【保健センター・保健所】&#10;一人当たり面積">
          <a:extLst>
            <a:ext uri="{FF2B5EF4-FFF2-40B4-BE49-F238E27FC236}">
              <a16:creationId xmlns:a16="http://schemas.microsoft.com/office/drawing/2014/main" id="{00000000-0008-0000-0F00-000040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77" name="n_2aveValue【保健センター・保健所】&#10;一人当たり面積">
          <a:extLst>
            <a:ext uri="{FF2B5EF4-FFF2-40B4-BE49-F238E27FC236}">
              <a16:creationId xmlns:a16="http://schemas.microsoft.com/office/drawing/2014/main" id="{00000000-0008-0000-0F00-000041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78" name="n_3aveValue【保健センター・保健所】&#10;一人当たり面積">
          <a:extLst>
            <a:ext uri="{FF2B5EF4-FFF2-40B4-BE49-F238E27FC236}">
              <a16:creationId xmlns:a16="http://schemas.microsoft.com/office/drawing/2014/main" id="{00000000-0008-0000-0F00-000042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79" name="n_4aveValue【保健センター・保健所】&#10;一人当たり面積">
          <a:extLst>
            <a:ext uri="{FF2B5EF4-FFF2-40B4-BE49-F238E27FC236}">
              <a16:creationId xmlns:a16="http://schemas.microsoft.com/office/drawing/2014/main" id="{00000000-0008-0000-0F00-000043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580" name="n_1mainValue【保健センター・保健所】&#10;一人当たり面積">
          <a:extLst>
            <a:ext uri="{FF2B5EF4-FFF2-40B4-BE49-F238E27FC236}">
              <a16:creationId xmlns:a16="http://schemas.microsoft.com/office/drawing/2014/main" id="{00000000-0008-0000-0F00-000044020000}"/>
            </a:ext>
          </a:extLst>
        </xdr:cNvPr>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581" name="n_2mainValue【保健センター・保健所】&#10;一人当たり面積">
          <a:extLst>
            <a:ext uri="{FF2B5EF4-FFF2-40B4-BE49-F238E27FC236}">
              <a16:creationId xmlns:a16="http://schemas.microsoft.com/office/drawing/2014/main" id="{00000000-0008-0000-0F00-000045020000}"/>
            </a:ext>
          </a:extLst>
        </xdr:cNvPr>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582" name="n_3mainValue【保健センター・保健所】&#10;一人当たり面積">
          <a:extLst>
            <a:ext uri="{FF2B5EF4-FFF2-40B4-BE49-F238E27FC236}">
              <a16:creationId xmlns:a16="http://schemas.microsoft.com/office/drawing/2014/main" id="{00000000-0008-0000-0F00-000046020000}"/>
            </a:ext>
          </a:extLst>
        </xdr:cNvPr>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a:extLst>
            <a:ext uri="{FF2B5EF4-FFF2-40B4-BE49-F238E27FC236}">
              <a16:creationId xmlns:a16="http://schemas.microsoft.com/office/drawing/2014/main" id="{00000000-0008-0000-0F00-00005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08" name="【消防施設】&#10;有形固定資産減価償却率最小値テキスト">
          <a:extLst>
            <a:ext uri="{FF2B5EF4-FFF2-40B4-BE49-F238E27FC236}">
              <a16:creationId xmlns:a16="http://schemas.microsoft.com/office/drawing/2014/main" id="{00000000-0008-0000-0F00-000060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10" name="【消防施設】&#10;有形固定資産減価償却率最大値テキスト">
          <a:extLst>
            <a:ext uri="{FF2B5EF4-FFF2-40B4-BE49-F238E27FC236}">
              <a16:creationId xmlns:a16="http://schemas.microsoft.com/office/drawing/2014/main" id="{00000000-0008-0000-0F00-000062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12" name="【消防施設】&#10;有形固定資産減価償却率平均値テキスト">
          <a:extLst>
            <a:ext uri="{FF2B5EF4-FFF2-40B4-BE49-F238E27FC236}">
              <a16:creationId xmlns:a16="http://schemas.microsoft.com/office/drawing/2014/main" id="{00000000-0008-0000-0F00-000064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624" name="【消防施設】&#10;有形固定資産減価償却率該当値テキスト">
          <a:extLst>
            <a:ext uri="{FF2B5EF4-FFF2-40B4-BE49-F238E27FC236}">
              <a16:creationId xmlns:a16="http://schemas.microsoft.com/office/drawing/2014/main" id="{00000000-0008-0000-0F00-000070020000}"/>
            </a:ext>
          </a:extLst>
        </xdr:cNvPr>
        <xdr:cNvSpPr txBox="1"/>
      </xdr:nvSpPr>
      <xdr:spPr>
        <a:xfrm>
          <a:off x="16357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76836</xdr:rowOff>
    </xdr:from>
    <xdr:to>
      <xdr:col>81</xdr:col>
      <xdr:colOff>101600</xdr:colOff>
      <xdr:row>79</xdr:row>
      <xdr:rowOff>6986</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5430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127636</xdr:rowOff>
    </xdr:from>
    <xdr:to>
      <xdr:col>85</xdr:col>
      <xdr:colOff>127000</xdr:colOff>
      <xdr:row>81</xdr:row>
      <xdr:rowOff>121920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5481300" y="13500736"/>
          <a:ext cx="838200"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42545</xdr:rowOff>
    </xdr:from>
    <xdr:to>
      <xdr:col>76</xdr:col>
      <xdr:colOff>165100</xdr:colOff>
      <xdr:row>79</xdr:row>
      <xdr:rowOff>144145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4541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127636</xdr:rowOff>
    </xdr:from>
    <xdr:to>
      <xdr:col>81</xdr:col>
      <xdr:colOff>50800</xdr:colOff>
      <xdr:row>79</xdr:row>
      <xdr:rowOff>93345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4592300" y="1350073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93345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3703300" y="13580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31" name="n_1aveValue【消防施設】&#10;有形固定資産減価償却率">
          <a:extLst>
            <a:ext uri="{FF2B5EF4-FFF2-40B4-BE49-F238E27FC236}">
              <a16:creationId xmlns:a16="http://schemas.microsoft.com/office/drawing/2014/main" id="{00000000-0008-0000-0F00-000077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32" name="n_2aveValue【消防施設】&#10;有形固定資産減価償却率">
          <a:extLst>
            <a:ext uri="{FF2B5EF4-FFF2-40B4-BE49-F238E27FC236}">
              <a16:creationId xmlns:a16="http://schemas.microsoft.com/office/drawing/2014/main" id="{00000000-0008-0000-0F00-000078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633" name="n_3aveValue【消防施設】&#10;有形固定資産減価償却率">
          <a:extLst>
            <a:ext uri="{FF2B5EF4-FFF2-40B4-BE49-F238E27FC236}">
              <a16:creationId xmlns:a16="http://schemas.microsoft.com/office/drawing/2014/main" id="{00000000-0008-0000-0F00-00007902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34" name="n_4aveValue【消防施設】&#10;有形固定資産減価償却率">
          <a:extLst>
            <a:ext uri="{FF2B5EF4-FFF2-40B4-BE49-F238E27FC236}">
              <a16:creationId xmlns:a16="http://schemas.microsoft.com/office/drawing/2014/main" id="{00000000-0008-0000-0F00-00007A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23513</xdr:rowOff>
    </xdr:from>
    <xdr:ext cx="405111" cy="259045"/>
    <xdr:sp macro="" textlink="">
      <xdr:nvSpPr>
        <xdr:cNvPr id="635" name="n_1mainValue【消防施設】&#10;有形固定資産減価償却率">
          <a:extLst>
            <a:ext uri="{FF2B5EF4-FFF2-40B4-BE49-F238E27FC236}">
              <a16:creationId xmlns:a16="http://schemas.microsoft.com/office/drawing/2014/main" id="{00000000-0008-0000-0F00-00007B020000}"/>
            </a:ext>
          </a:extLst>
        </xdr:cNvPr>
        <xdr:cNvSpPr txBox="1"/>
      </xdr:nvSpPr>
      <xdr:spPr>
        <a:xfrm>
          <a:off x="152660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160672</xdr:rowOff>
    </xdr:from>
    <xdr:ext cx="405111" cy="259045"/>
    <xdr:sp macro="" textlink="">
      <xdr:nvSpPr>
        <xdr:cNvPr id="636" name="n_2mainValue【消防施設】&#10;有形固定資産減価償却率">
          <a:extLst>
            <a:ext uri="{FF2B5EF4-FFF2-40B4-BE49-F238E27FC236}">
              <a16:creationId xmlns:a16="http://schemas.microsoft.com/office/drawing/2014/main" id="{00000000-0008-0000-0F00-00007C020000}"/>
            </a:ext>
          </a:extLst>
        </xdr:cNvPr>
        <xdr:cNvSpPr txBox="1"/>
      </xdr:nvSpPr>
      <xdr:spPr>
        <a:xfrm>
          <a:off x="143897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macro="" textlink="">
      <xdr:nvSpPr>
        <xdr:cNvPr id="637" name="n_3mainValue【消防施設】&#10;有形固定資産減価償却率">
          <a:extLst>
            <a:ext uri="{FF2B5EF4-FFF2-40B4-BE49-F238E27FC236}">
              <a16:creationId xmlns:a16="http://schemas.microsoft.com/office/drawing/2014/main" id="{00000000-0008-0000-0F00-00007D020000}"/>
            </a:ext>
          </a:extLst>
        </xdr:cNvPr>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a:extLst>
            <a:ext uri="{FF2B5EF4-FFF2-40B4-BE49-F238E27FC236}">
              <a16:creationId xmlns:a16="http://schemas.microsoft.com/office/drawing/2014/main" id="{00000000-0008-0000-0F00-00009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0" name="【消防施設】&#10;一人当たり面積最小値テキスト">
          <a:extLst>
            <a:ext uri="{FF2B5EF4-FFF2-40B4-BE49-F238E27FC236}">
              <a16:creationId xmlns:a16="http://schemas.microsoft.com/office/drawing/2014/main" id="{00000000-0008-0000-0F00-000094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62" name="【消防施設】&#10;一人当たり面積最大値テキスト">
          <a:extLst>
            <a:ext uri="{FF2B5EF4-FFF2-40B4-BE49-F238E27FC236}">
              <a16:creationId xmlns:a16="http://schemas.microsoft.com/office/drawing/2014/main" id="{00000000-0008-0000-0F00-000096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64" name="【消防施設】&#10;一人当たり面積平均値テキスト">
          <a:extLst>
            <a:ext uri="{FF2B5EF4-FFF2-40B4-BE49-F238E27FC236}">
              <a16:creationId xmlns:a16="http://schemas.microsoft.com/office/drawing/2014/main" id="{00000000-0008-0000-0F00-000098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76" name="【消防施設】&#10;一人当たり面積該当値テキスト">
          <a:extLst>
            <a:ext uri="{FF2B5EF4-FFF2-40B4-BE49-F238E27FC236}">
              <a16:creationId xmlns:a16="http://schemas.microsoft.com/office/drawing/2014/main" id="{00000000-0008-0000-0F00-0000A4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86</xdr:row>
      <xdr:rowOff>19813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1323300" y="146227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24385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20434300" y="1476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3" name="n_1aveValue【消防施設】&#10;一人当たり面積">
          <a:extLst>
            <a:ext uri="{FF2B5EF4-FFF2-40B4-BE49-F238E27FC236}">
              <a16:creationId xmlns:a16="http://schemas.microsoft.com/office/drawing/2014/main" id="{00000000-0008-0000-0F00-0000AB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84" name="n_2aveValue【消防施設】&#10;一人当たり面積">
          <a:extLst>
            <a:ext uri="{FF2B5EF4-FFF2-40B4-BE49-F238E27FC236}">
              <a16:creationId xmlns:a16="http://schemas.microsoft.com/office/drawing/2014/main" id="{00000000-0008-0000-0F00-0000AC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85" name="n_3aveValue【消防施設】&#10;一人当たり面積">
          <a:extLst>
            <a:ext uri="{FF2B5EF4-FFF2-40B4-BE49-F238E27FC236}">
              <a16:creationId xmlns:a16="http://schemas.microsoft.com/office/drawing/2014/main" id="{00000000-0008-0000-0F00-0000AD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86" name="n_4aveValue【消防施設】&#10;一人当たり面積">
          <a:extLst>
            <a:ext uri="{FF2B5EF4-FFF2-40B4-BE49-F238E27FC236}">
              <a16:creationId xmlns:a16="http://schemas.microsoft.com/office/drawing/2014/main" id="{00000000-0008-0000-0F00-0000AE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687" name="n_1mainValue【消防施設】&#10;一人当たり面積">
          <a:extLst>
            <a:ext uri="{FF2B5EF4-FFF2-40B4-BE49-F238E27FC236}">
              <a16:creationId xmlns:a16="http://schemas.microsoft.com/office/drawing/2014/main" id="{00000000-0008-0000-0F00-0000AF020000}"/>
            </a:ext>
          </a:extLst>
        </xdr:cNvPr>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688" name="n_2mainValue【消防施設】&#10;一人当たり面積">
          <a:extLst>
            <a:ext uri="{FF2B5EF4-FFF2-40B4-BE49-F238E27FC236}">
              <a16:creationId xmlns:a16="http://schemas.microsoft.com/office/drawing/2014/main" id="{00000000-0008-0000-0F00-0000B0020000}"/>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689" name="n_3mainValue【消防施設】&#10;一人当たり面積">
          <a:extLst>
            <a:ext uri="{FF2B5EF4-FFF2-40B4-BE49-F238E27FC236}">
              <a16:creationId xmlns:a16="http://schemas.microsoft.com/office/drawing/2014/main" id="{00000000-0008-0000-0F00-0000B1020000}"/>
            </a:ext>
          </a:extLst>
        </xdr:cNvPr>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a:extLst>
            <a:ext uri="{FF2B5EF4-FFF2-40B4-BE49-F238E27FC236}">
              <a16:creationId xmlns:a16="http://schemas.microsoft.com/office/drawing/2014/main" id="{00000000-0008-0000-0F00-0000C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16" name="【庁舎】&#10;有形固定資産減価償却率最小値テキスト">
          <a:extLst>
            <a:ext uri="{FF2B5EF4-FFF2-40B4-BE49-F238E27FC236}">
              <a16:creationId xmlns:a16="http://schemas.microsoft.com/office/drawing/2014/main" id="{00000000-0008-0000-0F00-0000CC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18" name="【庁舎】&#10;有形固定資産減価償却率最大値テキスト">
          <a:extLst>
            <a:ext uri="{FF2B5EF4-FFF2-40B4-BE49-F238E27FC236}">
              <a16:creationId xmlns:a16="http://schemas.microsoft.com/office/drawing/2014/main" id="{00000000-0008-0000-0F00-0000CE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20" name="【庁舎】&#10;有形固定資産減価償却率平均値テキスト">
          <a:extLst>
            <a:ext uri="{FF2B5EF4-FFF2-40B4-BE49-F238E27FC236}">
              <a16:creationId xmlns:a16="http://schemas.microsoft.com/office/drawing/2014/main" id="{00000000-0008-0000-0F00-0000D0020000}"/>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134819</xdr:rowOff>
    </xdr:from>
    <xdr:ext cx="405111" cy="259045"/>
    <xdr:sp macro="" textlink="">
      <xdr:nvSpPr>
        <xdr:cNvPr id="732" name="【庁舎】&#10;有形固定資産減価償却率該当値テキスト">
          <a:extLst>
            <a:ext uri="{FF2B5EF4-FFF2-40B4-BE49-F238E27FC236}">
              <a16:creationId xmlns:a16="http://schemas.microsoft.com/office/drawing/2014/main" id="{00000000-0008-0000-0F00-0000DC020000}"/>
            </a:ext>
          </a:extLst>
        </xdr:cNvPr>
        <xdr:cNvSpPr txBox="1"/>
      </xdr:nvSpPr>
      <xdr:spPr>
        <a:xfrm>
          <a:off x="16357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79284</xdr:rowOff>
    </xdr:from>
    <xdr:to>
      <xdr:col>81</xdr:col>
      <xdr:colOff>101600</xdr:colOff>
      <xdr:row>104</xdr:row>
      <xdr:rowOff>9434</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130084</xdr:rowOff>
    </xdr:from>
    <xdr:to>
      <xdr:col>85</xdr:col>
      <xdr:colOff>127000</xdr:colOff>
      <xdr:row>103</xdr:row>
      <xdr:rowOff>162742</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5481300" y="1778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454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130084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4592300" y="1776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103777</xdr:rowOff>
    </xdr:from>
    <xdr:to>
      <xdr:col>72</xdr:col>
      <xdr:colOff>38100</xdr:colOff>
      <xdr:row>104</xdr:row>
      <xdr:rowOff>33927</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3652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154577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3703300" y="177633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39" name="n_1aveValue【庁舎】&#10;有形固定資産減価償却率">
          <a:extLst>
            <a:ext uri="{FF2B5EF4-FFF2-40B4-BE49-F238E27FC236}">
              <a16:creationId xmlns:a16="http://schemas.microsoft.com/office/drawing/2014/main" id="{00000000-0008-0000-0F00-0000E302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40" name="n_2aveValue【庁舎】&#10;有形固定資産減価償却率">
          <a:extLst>
            <a:ext uri="{FF2B5EF4-FFF2-40B4-BE49-F238E27FC236}">
              <a16:creationId xmlns:a16="http://schemas.microsoft.com/office/drawing/2014/main" id="{00000000-0008-0000-0F00-0000E402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41" name="n_3aveValue【庁舎】&#10;有形固定資産減価償却率">
          <a:extLst>
            <a:ext uri="{FF2B5EF4-FFF2-40B4-BE49-F238E27FC236}">
              <a16:creationId xmlns:a16="http://schemas.microsoft.com/office/drawing/2014/main" id="{00000000-0008-0000-0F00-0000E502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42" name="n_4aveValue【庁舎】&#10;有形固定資産減価償却率">
          <a:extLst>
            <a:ext uri="{FF2B5EF4-FFF2-40B4-BE49-F238E27FC236}">
              <a16:creationId xmlns:a16="http://schemas.microsoft.com/office/drawing/2014/main" id="{00000000-0008-0000-0F00-0000E602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25961</xdr:rowOff>
    </xdr:from>
    <xdr:ext cx="405111" cy="259045"/>
    <xdr:sp macro="" textlink="">
      <xdr:nvSpPr>
        <xdr:cNvPr id="743" name="n_1mainValue【庁舎】&#10;有形固定資産減価償却率">
          <a:extLst>
            <a:ext uri="{FF2B5EF4-FFF2-40B4-BE49-F238E27FC236}">
              <a16:creationId xmlns:a16="http://schemas.microsoft.com/office/drawing/2014/main" id="{00000000-0008-0000-0F00-0000E7020000}"/>
            </a:ext>
          </a:extLst>
        </xdr:cNvPr>
        <xdr:cNvSpPr txBox="1"/>
      </xdr:nvSpPr>
      <xdr:spPr>
        <a:xfrm>
          <a:off x="15266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44" name="n_2mainValue【庁舎】&#10;有形固定資産減価償却率">
          <a:extLst>
            <a:ext uri="{FF2B5EF4-FFF2-40B4-BE49-F238E27FC236}">
              <a16:creationId xmlns:a16="http://schemas.microsoft.com/office/drawing/2014/main" id="{00000000-0008-0000-0F00-0000E8020000}"/>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50454</xdr:rowOff>
    </xdr:from>
    <xdr:ext cx="405111" cy="259045"/>
    <xdr:sp macro="" textlink="">
      <xdr:nvSpPr>
        <xdr:cNvPr id="745" name="n_3mainValue【庁舎】&#10;有形固定資産減価償却率">
          <a:extLst>
            <a:ext uri="{FF2B5EF4-FFF2-40B4-BE49-F238E27FC236}">
              <a16:creationId xmlns:a16="http://schemas.microsoft.com/office/drawing/2014/main" id="{00000000-0008-0000-0F00-0000E9020000}"/>
            </a:ext>
          </a:extLst>
        </xdr:cNvPr>
        <xdr:cNvSpPr txBox="1"/>
      </xdr:nvSpPr>
      <xdr:spPr>
        <a:xfrm>
          <a:off x="13500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a:extLst>
            <a:ext uri="{FF2B5EF4-FFF2-40B4-BE49-F238E27FC236}">
              <a16:creationId xmlns:a16="http://schemas.microsoft.com/office/drawing/2014/main" id="{00000000-0008-0000-0F00-0000F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68" name="【庁舎】&#10;一人当たり面積最小値テキスト">
          <a:extLst>
            <a:ext uri="{FF2B5EF4-FFF2-40B4-BE49-F238E27FC236}">
              <a16:creationId xmlns:a16="http://schemas.microsoft.com/office/drawing/2014/main" id="{00000000-0008-0000-0F00-000000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70" name="【庁舎】&#10;一人当たり面積最大値テキスト">
          <a:extLst>
            <a:ext uri="{FF2B5EF4-FFF2-40B4-BE49-F238E27FC236}">
              <a16:creationId xmlns:a16="http://schemas.microsoft.com/office/drawing/2014/main" id="{00000000-0008-0000-0F00-000002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72" name="【庁舎】&#10;一人当たり面積平均値テキスト">
          <a:extLst>
            <a:ext uri="{FF2B5EF4-FFF2-40B4-BE49-F238E27FC236}">
              <a16:creationId xmlns:a16="http://schemas.microsoft.com/office/drawing/2014/main" id="{00000000-0008-0000-0F00-000004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22110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104412</xdr:rowOff>
    </xdr:from>
    <xdr:ext cx="469744" cy="259045"/>
    <xdr:sp macro="" textlink="">
      <xdr:nvSpPr>
        <xdr:cNvPr id="784" name="【庁舎】&#10;一人当たり面積該当値テキスト">
          <a:extLst>
            <a:ext uri="{FF2B5EF4-FFF2-40B4-BE49-F238E27FC236}">
              <a16:creationId xmlns:a16="http://schemas.microsoft.com/office/drawing/2014/main" id="{00000000-0008-0000-0F00-000010030000}"/>
            </a:ext>
          </a:extLst>
        </xdr:cNvPr>
        <xdr:cNvSpPr txBox="1"/>
      </xdr:nvSpPr>
      <xdr:spPr>
        <a:xfrm>
          <a:off x="22199600"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125985</xdr:rowOff>
    </xdr:from>
    <xdr:to>
      <xdr:col>112</xdr:col>
      <xdr:colOff>38100</xdr:colOff>
      <xdr:row>106</xdr:row>
      <xdr:rowOff>56135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2127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5335</xdr:rowOff>
    </xdr:from>
    <xdr:to>
      <xdr:col>116</xdr:col>
      <xdr:colOff>63500</xdr:colOff>
      <xdr:row>106</xdr:row>
      <xdr:rowOff>5335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21323300" y="181790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5335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20434300" y="18176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3048</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9545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91" name="n_1aveValue【庁舎】&#10;一人当たり面積">
          <a:extLst>
            <a:ext uri="{FF2B5EF4-FFF2-40B4-BE49-F238E27FC236}">
              <a16:creationId xmlns:a16="http://schemas.microsoft.com/office/drawing/2014/main" id="{00000000-0008-0000-0F00-000017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92" name="n_2aveValue【庁舎】&#10;一人当たり面積">
          <a:extLst>
            <a:ext uri="{FF2B5EF4-FFF2-40B4-BE49-F238E27FC236}">
              <a16:creationId xmlns:a16="http://schemas.microsoft.com/office/drawing/2014/main" id="{00000000-0008-0000-0F00-000018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93" name="n_3aveValue【庁舎】&#10;一人当たり面積">
          <a:extLst>
            <a:ext uri="{FF2B5EF4-FFF2-40B4-BE49-F238E27FC236}">
              <a16:creationId xmlns:a16="http://schemas.microsoft.com/office/drawing/2014/main" id="{00000000-0008-0000-0F00-000019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94" name="n_4aveValue【庁舎】&#10;一人当たり面積">
          <a:extLst>
            <a:ext uri="{FF2B5EF4-FFF2-40B4-BE49-F238E27FC236}">
              <a16:creationId xmlns:a16="http://schemas.microsoft.com/office/drawing/2014/main" id="{00000000-0008-0000-0F00-00001A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47262</xdr:rowOff>
    </xdr:from>
    <xdr:ext cx="469744" cy="259045"/>
    <xdr:sp macro="" textlink="">
      <xdr:nvSpPr>
        <xdr:cNvPr id="795" name="n_1mainValue【庁舎】&#10;一人当たり面積">
          <a:extLst>
            <a:ext uri="{FF2B5EF4-FFF2-40B4-BE49-F238E27FC236}">
              <a16:creationId xmlns:a16="http://schemas.microsoft.com/office/drawing/2014/main" id="{00000000-0008-0000-0F00-00001B030000}"/>
            </a:ext>
          </a:extLst>
        </xdr:cNvPr>
        <xdr:cNvSpPr txBox="1"/>
      </xdr:nvSpPr>
      <xdr:spPr>
        <a:xfrm>
          <a:off x="210757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796" name="n_2mainValue【庁舎】&#10;一人当たり面積">
          <a:extLst>
            <a:ext uri="{FF2B5EF4-FFF2-40B4-BE49-F238E27FC236}">
              <a16:creationId xmlns:a16="http://schemas.microsoft.com/office/drawing/2014/main" id="{00000000-0008-0000-0F00-00001C030000}"/>
            </a:ext>
          </a:extLst>
        </xdr:cNvPr>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797" name="n_3mainValue【庁舎】&#10;一人当たり面積">
          <a:extLst>
            <a:ext uri="{FF2B5EF4-FFF2-40B4-BE49-F238E27FC236}">
              <a16:creationId xmlns:a16="http://schemas.microsoft.com/office/drawing/2014/main" id="{00000000-0008-0000-0F00-00001D030000}"/>
            </a:ext>
          </a:extLst>
        </xdr:cNvPr>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一般廃棄物処理施設」、「市民会館」、については、類似団体内平均値を上回っているものの、半数以上は下回っている現状である。図書館について、旧町地区のそれぞれにある東図書館及び西図書館は、築３０年近く経過しているため、設備面の改修が必要である。また、両施設は複合施設であることから、個別施設計画により計画的な維持管理を実施するとともに、統廃合を含めた新たな運営方法を検討する必要がある。市民会館についても同様に複合施設の老朽化による影響を受けていることから、今回、類似団体内平均値を上回ったことからも、改めて設備面の見直し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基準財政収入額については、</a:t>
          </a:r>
          <a:r>
            <a:rPr kumimoji="1" lang="ja-JP" altLang="en-US" sz="1000">
              <a:solidFill>
                <a:sysClr val="windowText" lastClr="000000"/>
              </a:solidFill>
              <a:effectLst/>
              <a:latin typeface="+mn-lt"/>
              <a:ea typeface="+mn-ea"/>
              <a:cs typeface="+mn-cs"/>
            </a:rPr>
            <a:t>納税者の増加により、個人市民税及び固定資産税が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5,422</a:t>
          </a:r>
          <a:r>
            <a:rPr kumimoji="1" lang="ja-JP" altLang="ja-JP" sz="1000">
              <a:solidFill>
                <a:sysClr val="windowText" lastClr="000000"/>
              </a:solidFill>
              <a:effectLst/>
              <a:latin typeface="+mn-lt"/>
              <a:ea typeface="+mn-ea"/>
              <a:cs typeface="+mn-cs"/>
            </a:rPr>
            <a:t>万円</a:t>
          </a:r>
          <a:r>
            <a:rPr kumimoji="1" lang="ja-JP" altLang="en-US" sz="1000">
              <a:solidFill>
                <a:sysClr val="windowText" lastClr="000000"/>
              </a:solidFill>
              <a:effectLst/>
              <a:latin typeface="+mn-lt"/>
              <a:ea typeface="+mn-ea"/>
              <a:cs typeface="+mn-cs"/>
            </a:rPr>
            <a:t>の増</a:t>
          </a:r>
          <a:r>
            <a:rPr kumimoji="1" lang="ja-JP" altLang="ja-JP" sz="1000">
              <a:solidFill>
                <a:sysClr val="windowText" lastClr="000000"/>
              </a:solidFill>
              <a:effectLst/>
              <a:latin typeface="+mn-lt"/>
              <a:ea typeface="+mn-ea"/>
              <a:cs typeface="+mn-cs"/>
            </a:rPr>
            <a:t>となり、全体としては</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2,249</a:t>
          </a:r>
          <a:r>
            <a:rPr kumimoji="1" lang="ja-JP" altLang="ja-JP" sz="1000">
              <a:solidFill>
                <a:sysClr val="windowText" lastClr="000000"/>
              </a:solidFill>
              <a:effectLst/>
              <a:latin typeface="+mn-lt"/>
              <a:ea typeface="+mn-ea"/>
              <a:cs typeface="+mn-cs"/>
            </a:rPr>
            <a:t>万円の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基準財政需要額については、</a:t>
          </a:r>
          <a:r>
            <a:rPr kumimoji="1" lang="ja-JP" altLang="ja-JP" sz="1000">
              <a:solidFill>
                <a:sysClr val="windowText" lastClr="000000"/>
              </a:solidFill>
              <a:effectLst/>
              <a:latin typeface="+mn-lt"/>
              <a:ea typeface="+mn-ea"/>
              <a:cs typeface="+mn-cs"/>
            </a:rPr>
            <a:t>個別算定経費では、需要額より差し引かれる臨時財政対策債発行可能額が</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5,700</a:t>
          </a:r>
          <a:r>
            <a:rPr kumimoji="1" lang="ja-JP" altLang="ja-JP" sz="1000">
              <a:solidFill>
                <a:sysClr val="windowText" lastClr="000000"/>
              </a:solidFill>
              <a:effectLst/>
              <a:latin typeface="+mn-lt"/>
              <a:ea typeface="+mn-ea"/>
              <a:cs typeface="+mn-cs"/>
            </a:rPr>
            <a:t>万円</a:t>
          </a:r>
          <a:r>
            <a:rPr kumimoji="1" lang="ja-JP" altLang="en-US" sz="1000">
              <a:solidFill>
                <a:sysClr val="windowText" lastClr="000000"/>
              </a:solidFill>
              <a:effectLst/>
              <a:latin typeface="+mn-lt"/>
              <a:ea typeface="+mn-ea"/>
              <a:cs typeface="+mn-cs"/>
            </a:rPr>
            <a:t>減少していることなどにより</a:t>
          </a:r>
          <a:r>
            <a:rPr kumimoji="1" lang="ja-JP" altLang="ja-JP" sz="1000">
              <a:solidFill>
                <a:sysClr val="windowText" lastClr="000000"/>
              </a:solidFill>
              <a:effectLst/>
              <a:latin typeface="+mn-lt"/>
              <a:ea typeface="+mn-ea"/>
              <a:cs typeface="+mn-cs"/>
            </a:rPr>
            <a:t>、全体では</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2,200</a:t>
          </a:r>
          <a:r>
            <a:rPr kumimoji="1" lang="ja-JP" altLang="ja-JP" sz="1000">
              <a:solidFill>
                <a:sysClr val="windowText" lastClr="000000"/>
              </a:solidFill>
              <a:effectLst/>
              <a:latin typeface="+mn-lt"/>
              <a:ea typeface="+mn-ea"/>
              <a:cs typeface="+mn-cs"/>
            </a:rPr>
            <a:t>万円の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r>
            <a:rPr kumimoji="1" lang="ja-JP" altLang="en-US" sz="1000">
              <a:solidFill>
                <a:sysClr val="windowText" lastClr="000000"/>
              </a:solidFill>
              <a:effectLst/>
              <a:latin typeface="+mn-lt"/>
              <a:ea typeface="+mn-ea"/>
              <a:cs typeface="+mn-cs"/>
            </a:rPr>
            <a:t>。結果として、３か年平均の財政力指数は、</a:t>
          </a:r>
          <a:r>
            <a:rPr kumimoji="1" lang="en-US" altLang="ja-JP" sz="1000">
              <a:solidFill>
                <a:sysClr val="windowText" lastClr="000000"/>
              </a:solidFill>
              <a:effectLst/>
              <a:latin typeface="+mn-lt"/>
              <a:ea typeface="+mn-ea"/>
              <a:cs typeface="+mn-cs"/>
            </a:rPr>
            <a:t>0.02</a:t>
          </a:r>
          <a:r>
            <a:rPr kumimoji="1" lang="ja-JP" altLang="en-US" sz="1000">
              <a:solidFill>
                <a:sysClr val="windowText" lastClr="000000"/>
              </a:solidFill>
              <a:effectLst/>
              <a:latin typeface="+mn-lt"/>
              <a:ea typeface="+mn-ea"/>
              <a:cs typeface="+mn-cs"/>
            </a:rPr>
            <a:t>の減少となった。</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年程度は人口は増加する見込</a:t>
          </a:r>
          <a:r>
            <a:rPr kumimoji="1" lang="ja-JP" altLang="en-US" sz="1000">
              <a:solidFill>
                <a:schemeClr val="dk1"/>
              </a:solidFill>
              <a:effectLst/>
              <a:latin typeface="+mn-lt"/>
              <a:ea typeface="+mn-ea"/>
              <a:cs typeface="+mn-cs"/>
            </a:rPr>
            <a:t>みで、測定単位の増加要因となる。</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年度までは合併特例債の新規発行分が算入され</a:t>
          </a:r>
          <a:r>
            <a:rPr kumimoji="1" lang="ja-JP" altLang="en-US" sz="1000">
              <a:solidFill>
                <a:schemeClr val="dk1"/>
              </a:solidFill>
              <a:effectLst/>
              <a:latin typeface="+mn-lt"/>
              <a:ea typeface="+mn-ea"/>
              <a:cs typeface="+mn-cs"/>
            </a:rPr>
            <a:t>るものの</a:t>
          </a:r>
          <a:r>
            <a:rPr kumimoji="1" lang="ja-JP" altLang="ja-JP" sz="1000">
              <a:solidFill>
                <a:schemeClr val="dk1"/>
              </a:solidFill>
              <a:effectLst/>
              <a:latin typeface="+mn-lt"/>
              <a:ea typeface="+mn-ea"/>
              <a:cs typeface="+mn-cs"/>
            </a:rPr>
            <a:t>、それ以降は</a:t>
          </a:r>
          <a:r>
            <a:rPr kumimoji="1" lang="ja-JP" altLang="en-US" sz="1000">
              <a:solidFill>
                <a:schemeClr val="dk1"/>
              </a:solidFill>
              <a:effectLst/>
              <a:latin typeface="+mn-lt"/>
              <a:ea typeface="+mn-ea"/>
              <a:cs typeface="+mn-cs"/>
            </a:rPr>
            <a:t>償還終了により</a:t>
          </a:r>
          <a:r>
            <a:rPr kumimoji="1" lang="ja-JP" altLang="ja-JP" sz="1000">
              <a:solidFill>
                <a:schemeClr val="dk1"/>
              </a:solidFill>
              <a:effectLst/>
              <a:latin typeface="+mn-lt"/>
              <a:ea typeface="+mn-ea"/>
              <a:cs typeface="+mn-cs"/>
            </a:rPr>
            <a:t>公債費は減少していく見込みである。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100189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95.9%</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高く</a:t>
          </a:r>
          <a:r>
            <a:rPr kumimoji="1" lang="ja-JP" altLang="ja-JP" sz="1000">
              <a:solidFill>
                <a:schemeClr val="dk1"/>
              </a:solidFill>
              <a:effectLst/>
              <a:latin typeface="+mn-lt"/>
              <a:ea typeface="+mn-ea"/>
              <a:cs typeface="+mn-cs"/>
            </a:rPr>
            <a:t>なっている。経常一般財源等は、</a:t>
          </a:r>
          <a:r>
            <a:rPr kumimoji="1" lang="ja-JP" altLang="en-US" sz="1000">
              <a:solidFill>
                <a:schemeClr val="dk1"/>
              </a:solidFill>
              <a:effectLst/>
              <a:latin typeface="+mn-lt"/>
              <a:ea typeface="+mn-ea"/>
              <a:cs typeface="+mn-cs"/>
            </a:rPr>
            <a:t>地方特例交付金が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370</a:t>
          </a:r>
          <a:r>
            <a:rPr kumimoji="1" lang="ja-JP" altLang="en-US" sz="1000">
              <a:solidFill>
                <a:schemeClr val="dk1"/>
              </a:solidFill>
              <a:effectLst/>
              <a:latin typeface="+mn-lt"/>
              <a:ea typeface="+mn-ea"/>
              <a:cs typeface="+mn-cs"/>
            </a:rPr>
            <a:t>万円の増収などにより、全体で</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770</a:t>
          </a:r>
          <a:r>
            <a:rPr kumimoji="1" lang="ja-JP" altLang="en-US" sz="1000">
              <a:solidFill>
                <a:schemeClr val="dk1"/>
              </a:solidFill>
              <a:effectLst/>
              <a:latin typeface="+mn-lt"/>
              <a:ea typeface="+mn-ea"/>
              <a:cs typeface="+mn-cs"/>
            </a:rPr>
            <a:t>万円の増となったが、</a:t>
          </a:r>
          <a:r>
            <a:rPr kumimoji="1" lang="ja-JP" altLang="ja-JP" sz="1000">
              <a:solidFill>
                <a:schemeClr val="dk1"/>
              </a:solidFill>
              <a:effectLst/>
              <a:latin typeface="+mn-lt"/>
              <a:ea typeface="+mn-ea"/>
              <a:cs typeface="+mn-cs"/>
            </a:rPr>
            <a:t>普通交付税の財源不足額の減少に伴</a:t>
          </a:r>
          <a:r>
            <a:rPr kumimoji="1" lang="ja-JP" altLang="en-US" sz="1000">
              <a:solidFill>
                <a:schemeClr val="dk1"/>
              </a:solidFill>
              <a:effectLst/>
              <a:latin typeface="+mn-lt"/>
              <a:ea typeface="+mn-ea"/>
              <a:cs typeface="+mn-cs"/>
            </a:rPr>
            <a:t>い臨時財政対策債が</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5,720</a:t>
          </a:r>
          <a:r>
            <a:rPr kumimoji="1" lang="ja-JP" altLang="en-US" sz="1000">
              <a:solidFill>
                <a:schemeClr val="dk1"/>
              </a:solidFill>
              <a:effectLst/>
              <a:latin typeface="+mn-lt"/>
              <a:ea typeface="+mn-ea"/>
              <a:cs typeface="+mn-cs"/>
            </a:rPr>
            <a:t>万円の減となったことにより、分母が減少となった。分子にあたる</a:t>
          </a:r>
          <a:r>
            <a:rPr kumimoji="1" lang="ja-JP" altLang="ja-JP" sz="1000">
              <a:solidFill>
                <a:schemeClr val="dk1"/>
              </a:solidFill>
              <a:effectLst/>
              <a:latin typeface="+mn-lt"/>
              <a:ea typeface="+mn-ea"/>
              <a:cs typeface="+mn-cs"/>
            </a:rPr>
            <a:t>経常</a:t>
          </a:r>
          <a:r>
            <a:rPr kumimoji="1" lang="ja-JP" altLang="ja-JP" sz="1000">
              <a:solidFill>
                <a:sysClr val="windowText" lastClr="000000"/>
              </a:solidFill>
              <a:effectLst/>
              <a:latin typeface="+mn-lt"/>
              <a:ea typeface="+mn-ea"/>
              <a:cs typeface="+mn-cs"/>
            </a:rPr>
            <a:t>経費充当一般財源</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、公債費充当額が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7,881</a:t>
          </a:r>
          <a:r>
            <a:rPr kumimoji="1" lang="ja-JP" altLang="ja-JP" sz="1000">
              <a:solidFill>
                <a:sysClr val="windowText" lastClr="000000"/>
              </a:solidFill>
              <a:effectLst/>
              <a:latin typeface="+mn-lt"/>
              <a:ea typeface="+mn-ea"/>
              <a:cs typeface="+mn-cs"/>
            </a:rPr>
            <a:t>万円増加したことなどにより全体で</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5,934</a:t>
          </a:r>
          <a:r>
            <a:rPr kumimoji="1" lang="ja-JP" altLang="ja-JP" sz="1000">
              <a:solidFill>
                <a:sysClr val="windowText" lastClr="000000"/>
              </a:solidFill>
              <a:effectLst/>
              <a:latin typeface="+mn-lt"/>
              <a:ea typeface="+mn-ea"/>
              <a:cs typeface="+mn-cs"/>
            </a:rPr>
            <a:t>万円の増となったため</a:t>
          </a:r>
          <a:r>
            <a:rPr kumimoji="1" lang="ja-JP" altLang="en-US" sz="1000">
              <a:solidFill>
                <a:sysClr val="windowText" lastClr="000000"/>
              </a:solidFill>
              <a:effectLst/>
              <a:latin typeface="+mn-lt"/>
              <a:ea typeface="+mn-ea"/>
              <a:cs typeface="+mn-cs"/>
            </a:rPr>
            <a:t>、結果として経常収支比率が上昇した。</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既存事業の見直しや公共施設の統廃合等を</a:t>
          </a:r>
          <a:r>
            <a:rPr kumimoji="1" lang="ja-JP" altLang="en-US" sz="1000">
              <a:solidFill>
                <a:schemeClr val="dk1"/>
              </a:solidFill>
              <a:effectLst/>
              <a:latin typeface="+mn-lt"/>
              <a:ea typeface="+mn-ea"/>
              <a:cs typeface="+mn-cs"/>
            </a:rPr>
            <a:t>早急に行い</a:t>
          </a:r>
          <a:r>
            <a:rPr kumimoji="1" lang="ja-JP" altLang="ja-JP" sz="1000">
              <a:solidFill>
                <a:schemeClr val="dk1"/>
              </a:solidFill>
              <a:effectLst/>
              <a:latin typeface="+mn-lt"/>
              <a:ea typeface="+mn-ea"/>
              <a:cs typeface="+mn-cs"/>
            </a:rPr>
            <a:t>、物件費をはじめとする経常一般財源充当経費の抑制を図っていく必要がある。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59479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369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43392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36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43392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880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64</xdr:row>
      <xdr:rowOff>15240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23152"/>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152206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定員管理計画に基づき職員数の削減を進めた結果、類似団体と比較して人口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人当たり職員数・人件費は低い水準を維持している。</a:t>
          </a:r>
          <a:endParaRPr lang="ja-JP" altLang="ja-JP" sz="1400">
            <a:effectLst/>
          </a:endParaRPr>
        </a:p>
        <a:p>
          <a:r>
            <a:rPr kumimoji="1" lang="ja-JP" altLang="ja-JP" sz="1100">
              <a:solidFill>
                <a:schemeClr val="dk1"/>
              </a:solidFill>
              <a:effectLst/>
              <a:latin typeface="+mn-lt"/>
              <a:ea typeface="+mn-ea"/>
              <a:cs typeface="+mn-cs"/>
            </a:rPr>
            <a:t>　一方、保育部門や教育部門における多様な行政サービスを実施するため、会計年度任用職員及び賃金は増加傾向ある。</a:t>
          </a:r>
          <a:endParaRPr lang="ja-JP" altLang="ja-JP" sz="1400">
            <a:effectLst/>
          </a:endParaRPr>
        </a:p>
        <a:p>
          <a:r>
            <a:rPr kumimoji="1" lang="ja-JP" altLang="ja-JP" sz="1100">
              <a:solidFill>
                <a:schemeClr val="dk1"/>
              </a:solidFill>
              <a:effectLst/>
              <a:latin typeface="+mn-lt"/>
              <a:ea typeface="+mn-ea"/>
              <a:cs typeface="+mn-cs"/>
            </a:rPr>
            <a:t>　今後も職員数の適正化を図るとともに、会計年度任用職員を含めた総人件費の適正管理に取り組む。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143266</xdr:rowOff>
    </xdr:from>
    <xdr:to>
      <xdr:col>23</xdr:col>
      <xdr:colOff>133350</xdr:colOff>
      <xdr:row>81</xdr:row>
      <xdr:rowOff>147087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0716"/>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120814</xdr:rowOff>
    </xdr:from>
    <xdr:to>
      <xdr:col>19</xdr:col>
      <xdr:colOff>133350</xdr:colOff>
      <xdr:row>81</xdr:row>
      <xdr:rowOff>143266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8264"/>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110449</xdr:rowOff>
    </xdr:from>
    <xdr:to>
      <xdr:col>15</xdr:col>
      <xdr:colOff>82550</xdr:colOff>
      <xdr:row>81</xdr:row>
      <xdr:rowOff>120814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789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110449</xdr:rowOff>
    </xdr:from>
    <xdr:to>
      <xdr:col>11</xdr:col>
      <xdr:colOff>31750</xdr:colOff>
      <xdr:row>81</xdr:row>
      <xdr:rowOff>142610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789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96287</xdr:rowOff>
    </xdr:from>
    <xdr:to>
      <xdr:col>23</xdr:col>
      <xdr:colOff>184150</xdr:colOff>
      <xdr:row>82</xdr:row>
      <xdr:rowOff>26437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92466</xdr:rowOff>
    </xdr:from>
    <xdr:to>
      <xdr:col>19</xdr:col>
      <xdr:colOff>184150</xdr:colOff>
      <xdr:row>82</xdr:row>
      <xdr:rowOff>22616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32793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70014</xdr:rowOff>
    </xdr:from>
    <xdr:to>
      <xdr:col>15</xdr:col>
      <xdr:colOff>133350</xdr:colOff>
      <xdr:row>82</xdr:row>
      <xdr:rowOff>164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59649</xdr:rowOff>
    </xdr:from>
    <xdr:to>
      <xdr:col>11</xdr:col>
      <xdr:colOff>82550</xdr:colOff>
      <xdr:row>81</xdr:row>
      <xdr:rowOff>161249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171426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91810</xdr:rowOff>
    </xdr:from>
    <xdr:to>
      <xdr:col>7</xdr:col>
      <xdr:colOff>31750</xdr:colOff>
      <xdr:row>82</xdr:row>
      <xdr:rowOff>21960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32137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各種手当については、国家公務員の給与改正に合わせて見直しを行っており、通勤手当、住居手当、扶養手当などにおける支給要件の確認を行うなど、定期的に支給チェックにも努めている。</a:t>
          </a:r>
          <a:endParaRPr lang="ja-JP" altLang="ja-JP" sz="1400">
            <a:effectLst/>
          </a:endParaRPr>
        </a:p>
        <a:p>
          <a:r>
            <a:rPr kumimoji="1" lang="ja-JP" altLang="ja-JP" sz="1100">
              <a:solidFill>
                <a:schemeClr val="dk1"/>
              </a:solidFill>
              <a:effectLst/>
              <a:latin typeface="+mn-lt"/>
              <a:ea typeface="+mn-ea"/>
              <a:cs typeface="+mn-cs"/>
            </a:rPr>
            <a:t>　平成２８年度以降の数値が高くなっているのは、主に職員階層の変化によるものであり、引き続き給与の適正化に取り組んでいく。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33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113091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543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平成１８年度の合併以降、定員管理計画に基づいて取り組みを進めた結果、目標（１０年間で６０名の削減）を達成することができた。</a:t>
          </a:r>
          <a:endParaRPr lang="ja-JP" altLang="ja-JP" sz="1400">
            <a:effectLst/>
          </a:endParaRPr>
        </a:p>
        <a:p>
          <a:r>
            <a:rPr kumimoji="1" lang="ja-JP" altLang="ja-JP" sz="1100">
              <a:solidFill>
                <a:schemeClr val="dk1"/>
              </a:solidFill>
              <a:effectLst/>
              <a:latin typeface="+mn-lt"/>
              <a:ea typeface="+mn-ea"/>
              <a:cs typeface="+mn-cs"/>
            </a:rPr>
            <a:t>　本数値においては、類似団体の平均値や県平均と比較しても低い水準を保っており、継続した取り組みを進めていることが分かる。</a:t>
          </a:r>
          <a:endParaRPr lang="ja-JP" altLang="ja-JP" sz="1400">
            <a:effectLst/>
          </a:endParaRPr>
        </a:p>
        <a:p>
          <a:r>
            <a:rPr kumimoji="1" lang="ja-JP" altLang="ja-JP" sz="1100">
              <a:solidFill>
                <a:schemeClr val="dk1"/>
              </a:solidFill>
              <a:effectLst/>
              <a:latin typeface="+mn-lt"/>
              <a:ea typeface="+mn-ea"/>
              <a:cs typeface="+mn-cs"/>
            </a:rPr>
            <a:t>　今後も、定員管理計画（平成２８年度から令和２年度）に基づき、全体の職員数は維持しつつ、市民サービスの低下や職員への過重な負担を招かないよう、職員間において適正な人員配分を行い、定員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63606</xdr:rowOff>
    </xdr:from>
    <xdr:to>
      <xdr:col>81</xdr:col>
      <xdr:colOff>44450</xdr:colOff>
      <xdr:row>60</xdr:row>
      <xdr:rowOff>85725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060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63606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2848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41487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1270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xdr:rowOff>
    </xdr:from>
    <xdr:to>
      <xdr:col>77</xdr:col>
      <xdr:colOff>95250</xdr:colOff>
      <xdr:row>60</xdr:row>
      <xdr:rowOff>114406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124583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令和元年度単年度で</a:t>
          </a:r>
          <a:r>
            <a:rPr lang="en-US" altLang="ja-JP" sz="1100">
              <a:solidFill>
                <a:schemeClr val="dk1"/>
              </a:solidFill>
              <a:effectLst/>
              <a:latin typeface="+mn-lt"/>
              <a:ea typeface="+mn-ea"/>
              <a:cs typeface="+mn-cs"/>
            </a:rPr>
            <a:t>5.44</a:t>
          </a:r>
          <a:r>
            <a:rPr lang="ja-JP" altLang="ja-JP" sz="1100">
              <a:solidFill>
                <a:schemeClr val="dk1"/>
              </a:solidFill>
              <a:effectLst/>
              <a:latin typeface="+mn-lt"/>
              <a:ea typeface="+mn-ea"/>
              <a:cs typeface="+mn-cs"/>
            </a:rPr>
            <a:t>％、３ヵ年平均では</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％となり、前年度に比べて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ポイントの増加となった。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分子要因において、平成２８年から平成３０年度に借入した地方債の元金償還が開始されたことにより一般会計等公債費が</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億円増加した一方で、一部事務組合公債費が</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億円減少したため、分子全体としては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億円の増加となった。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また、分母要因において、法人税割が増加したため、標準財政規模が</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億円増し、分母全体では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億円の増加となった。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563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169756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145627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137583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ポイントの減少となった。</a:t>
          </a:r>
        </a:p>
        <a:p>
          <a:r>
            <a:rPr lang="ja-JP" altLang="ja-JP" sz="1100">
              <a:solidFill>
                <a:schemeClr val="dk1"/>
              </a:solidFill>
              <a:effectLst/>
              <a:latin typeface="+mn-lt"/>
              <a:ea typeface="+mn-ea"/>
              <a:cs typeface="+mn-cs"/>
            </a:rPr>
            <a:t>　分子要因において、地方債現在高の減（△</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億円）、尾張土地開発公社への依頼土地の繰り上げ償還等による債務負担行為に基づく支出予定額の減少（△</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億円）により分子全体として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また、分母要因において、法人税割が増加したため、標準財政規模が</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億円増し、分母全体では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14</xdr:row>
      <xdr:rowOff>25061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1249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25061</xdr:rowOff>
    </xdr:from>
    <xdr:to>
      <xdr:col>77</xdr:col>
      <xdr:colOff>44450</xdr:colOff>
      <xdr:row>14</xdr:row>
      <xdr:rowOff>70104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2536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70104</xdr:rowOff>
    </xdr:from>
    <xdr:to>
      <xdr:col>72</xdr:col>
      <xdr:colOff>203200</xdr:colOff>
      <xdr:row>14</xdr:row>
      <xdr:rowOff>107908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704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71713</xdr:rowOff>
    </xdr:from>
    <xdr:to>
      <xdr:col>68</xdr:col>
      <xdr:colOff>152400</xdr:colOff>
      <xdr:row>14</xdr:row>
      <xdr:rowOff>107908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720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132842</xdr:rowOff>
    </xdr:from>
    <xdr:to>
      <xdr:col>81</xdr:col>
      <xdr:colOff>95250</xdr:colOff>
      <xdr:row>14</xdr:row>
      <xdr:rowOff>62992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54119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145711</xdr:rowOff>
    </xdr:from>
    <xdr:to>
      <xdr:col>77</xdr:col>
      <xdr:colOff>95250</xdr:colOff>
      <xdr:row>14</xdr:row>
      <xdr:rowOff>75861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86038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4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19304</xdr:rowOff>
    </xdr:from>
    <xdr:to>
      <xdr:col>73</xdr:col>
      <xdr:colOff>44450</xdr:colOff>
      <xdr:row>14</xdr:row>
      <xdr:rowOff>120904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131081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57108</xdr:rowOff>
    </xdr:from>
    <xdr:to>
      <xdr:col>68</xdr:col>
      <xdr:colOff>203200</xdr:colOff>
      <xdr:row>14</xdr:row>
      <xdr:rowOff>158708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168885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20913</xdr:rowOff>
    </xdr:from>
    <xdr:to>
      <xdr:col>64</xdr:col>
      <xdr:colOff>152400</xdr:colOff>
      <xdr:row>14</xdr:row>
      <xdr:rowOff>122513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132690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平成１８年の合併以降における定員削減計画の実行により、類似団体と比較しても平均値を下回る水準で推移している。今後も定員管理の適正化を通じ人件費の抑制に努める。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5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、類似団体内平均値との比較では＋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％となり、類似団体内では</a:t>
          </a:r>
          <a:r>
            <a:rPr kumimoji="1" lang="ja-JP" altLang="en-US" sz="1100">
              <a:solidFill>
                <a:schemeClr val="dk1"/>
              </a:solidFill>
              <a:effectLst/>
              <a:latin typeface="+mn-lt"/>
              <a:ea typeface="+mn-ea"/>
              <a:cs typeface="+mn-cs"/>
            </a:rPr>
            <a:t>２番目に</a:t>
          </a:r>
          <a:r>
            <a:rPr kumimoji="1" lang="ja-JP" altLang="ja-JP" sz="1100">
              <a:solidFill>
                <a:schemeClr val="dk1"/>
              </a:solidFill>
              <a:effectLst/>
              <a:latin typeface="+mn-lt"/>
              <a:ea typeface="+mn-ea"/>
              <a:cs typeface="+mn-cs"/>
            </a:rPr>
            <a:t>高い数値となった。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要因としては、敷地料</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及び需用費の占める割合が多いため、今後は公共施設の統廃合等</a:t>
          </a:r>
          <a:r>
            <a:rPr kumimoji="1" lang="ja-JP" altLang="en-US" sz="1100">
              <a:solidFill>
                <a:schemeClr val="dk1"/>
              </a:solidFill>
              <a:effectLst/>
              <a:latin typeface="+mn-lt"/>
              <a:ea typeface="+mn-ea"/>
              <a:cs typeface="+mn-cs"/>
            </a:rPr>
            <a:t>を早急に進め、委託内容の見直しを行うなどにより</a:t>
          </a:r>
          <a:r>
            <a:rPr kumimoji="1" lang="ja-JP" altLang="ja-JP" sz="1100">
              <a:solidFill>
                <a:schemeClr val="dk1"/>
              </a:solidFill>
              <a:effectLst/>
              <a:latin typeface="+mn-lt"/>
              <a:ea typeface="+mn-ea"/>
              <a:cs typeface="+mn-cs"/>
            </a:rPr>
            <a:t>経常経費の削減を図るとともに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経常的な一般財源収入の確保に努める必要がある。</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19</xdr:row>
      <xdr:rowOff>168910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140987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9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168910</xdr:rowOff>
    </xdr:from>
    <xdr:to>
      <xdr:col>82</xdr:col>
      <xdr:colOff>196850</xdr:colOff>
      <xdr:row>19</xdr:row>
      <xdr:rowOff>168910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2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80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20</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80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80010</xdr:rowOff>
    </xdr:from>
    <xdr:to>
      <xdr:col>78</xdr:col>
      <xdr:colOff>120650</xdr:colOff>
      <xdr:row>16</xdr:row>
      <xdr:rowOff>10160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20</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56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64770</xdr:rowOff>
    </xdr:from>
    <xdr:to>
      <xdr:col>74</xdr:col>
      <xdr:colOff>31750</xdr:colOff>
      <xdr:row>15</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20</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7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152417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148590</xdr:rowOff>
    </xdr:from>
    <xdr:to>
      <xdr:col>69</xdr:col>
      <xdr:colOff>142875</xdr:colOff>
      <xdr:row>20</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類似団体平均を上回る状況が続いており、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、類似団体内平均値との比較では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主に障害福祉サービス費</a:t>
          </a:r>
          <a:r>
            <a:rPr kumimoji="1" lang="ja-JP" altLang="en-US" sz="1100">
              <a:solidFill>
                <a:schemeClr val="dk1"/>
              </a:solidFill>
              <a:effectLst/>
              <a:latin typeface="+mn-lt"/>
              <a:ea typeface="+mn-ea"/>
              <a:cs typeface="+mn-cs"/>
            </a:rPr>
            <a:t>が増加し、子ども医療費の割合が高いためである。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障害福祉サービス利用件数の増加傾向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子ども医療費無償化拡大</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扶助費の増加は不可避であるが、引き続き財源の適正な配分に努める。</a:t>
          </a:r>
          <a:endParaRPr lang="ja-JP" altLang="ja-JP" sz="14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0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97282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97282</xdr:rowOff>
    </xdr:from>
    <xdr:to>
      <xdr:col>15</xdr:col>
      <xdr:colOff>98425</xdr:colOff>
      <xdr:row>57</xdr:row>
      <xdr:rowOff>115570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9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88138</xdr:rowOff>
    </xdr:from>
    <xdr:to>
      <xdr:col>11</xdr:col>
      <xdr:colOff>9525</xdr:colOff>
      <xdr:row>57</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0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46482</xdr:rowOff>
    </xdr:from>
    <xdr:to>
      <xdr:col>15</xdr:col>
      <xdr:colOff>149225</xdr:colOff>
      <xdr:row>57</xdr:row>
      <xdr:rowOff>148082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37338</xdr:rowOff>
    </xdr:from>
    <xdr:to>
      <xdr:col>6</xdr:col>
      <xdr:colOff>171450</xdr:colOff>
      <xdr:row>57</xdr:row>
      <xdr:rowOff>138938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123715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年度は、類似団体内平均値より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％下回っており、前年度に比べて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前年度との比較においては、</a:t>
          </a:r>
          <a:r>
            <a:rPr kumimoji="1" lang="ja-JP" altLang="en-US" sz="1100">
              <a:solidFill>
                <a:schemeClr val="dk1"/>
              </a:solidFill>
              <a:effectLst/>
              <a:latin typeface="+mn-lt"/>
              <a:ea typeface="+mn-ea"/>
              <a:cs typeface="+mn-cs"/>
            </a:rPr>
            <a:t>国民健康保険・後期高齢者医療・介護保険</a:t>
          </a:r>
          <a:r>
            <a:rPr kumimoji="1" lang="ja-JP" altLang="ja-JP" sz="1100">
              <a:solidFill>
                <a:schemeClr val="dk1"/>
              </a:solidFill>
              <a:effectLst/>
              <a:latin typeface="+mn-lt"/>
              <a:ea typeface="+mn-ea"/>
              <a:cs typeface="+mn-cs"/>
            </a:rPr>
            <a:t>特別会計への繰出金が増加し</a:t>
          </a:r>
          <a:r>
            <a:rPr kumimoji="1" lang="ja-JP" altLang="en-US"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今後についても、特別会計への繰出金の増加が予想されるため、特別会計内での財源の確保に努めていく必要がある。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2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73660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おり、減少傾向が続いている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これは、一部事務組合への負担金等が減少したことによるもので、今後も一部組合負担金及び各種団体の補助金等を精査していく必要がある。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1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前年度から引き続き類似団体平均を下回る状況が続いているが、前年度と比較して</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ポイントの増となった。これは、平成２８年から平成３０年度に借入した合併特例債や臨時財政対策債の元金償還が開始したためである。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合併以降、合併特例債を活用し事業を実施してきたことから、今後も上昇していくことが予想されるが、地方債発行額を償還元金以内に抑制することにより、財政負担の軽減を図る必要がある。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77</xdr:row>
      <xdr:rowOff>10413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97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99568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年度の公債費以外に係る経常収支比率については、</a:t>
          </a:r>
          <a:r>
            <a:rPr kumimoji="1" lang="ja-JP" altLang="en-US" sz="1100">
              <a:solidFill>
                <a:schemeClr val="dk1"/>
              </a:solidFill>
              <a:effectLst/>
              <a:latin typeface="+mn-lt"/>
              <a:ea typeface="+mn-ea"/>
              <a:cs typeface="+mn-cs"/>
            </a:rPr>
            <a:t>人件費、扶助費及び</a:t>
          </a:r>
          <a:r>
            <a:rPr kumimoji="1" lang="ja-JP" altLang="ja-JP" sz="1100">
              <a:solidFill>
                <a:schemeClr val="dk1"/>
              </a:solidFill>
              <a:effectLst/>
              <a:latin typeface="+mn-lt"/>
              <a:ea typeface="+mn-ea"/>
              <a:cs typeface="+mn-cs"/>
            </a:rPr>
            <a:t>繰出金の上昇率が高かった。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人件費は、会計年度任用職員制度開始に伴い増加が見込まれ、扶助費も増加傾向が続く見込みである。また、</a:t>
          </a:r>
          <a:r>
            <a:rPr kumimoji="1" lang="ja-JP" altLang="ja-JP" sz="1100">
              <a:solidFill>
                <a:schemeClr val="dk1"/>
              </a:solidFill>
              <a:effectLst/>
              <a:latin typeface="+mn-lt"/>
              <a:ea typeface="+mn-ea"/>
              <a:cs typeface="+mn-cs"/>
            </a:rPr>
            <a:t>繰出金は、高齢化に伴う医療費、介護給付費の増大により上昇傾向が続くことが見込まれる。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21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78</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210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4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24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87594</xdr:rowOff>
    </xdr:from>
    <xdr:to>
      <xdr:col>29</xdr:col>
      <xdr:colOff>127000</xdr:colOff>
      <xdr:row>18</xdr:row>
      <xdr:rowOff>93015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21319"/>
          <a:ext cx="6477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87104</xdr:rowOff>
    </xdr:from>
    <xdr:to>
      <xdr:col>26</xdr:col>
      <xdr:colOff>50800</xdr:colOff>
      <xdr:row>18</xdr:row>
      <xdr:rowOff>87594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20829"/>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87104</xdr:rowOff>
    </xdr:from>
    <xdr:to>
      <xdr:col>22</xdr:col>
      <xdr:colOff>114300</xdr:colOff>
      <xdr:row>18</xdr:row>
      <xdr:rowOff>97538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082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83773</xdr:rowOff>
    </xdr:from>
    <xdr:to>
      <xdr:col>18</xdr:col>
      <xdr:colOff>177800</xdr:colOff>
      <xdr:row>18</xdr:row>
      <xdr:rowOff>97538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17498"/>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42215</xdr:rowOff>
    </xdr:from>
    <xdr:to>
      <xdr:col>29</xdr:col>
      <xdr:colOff>177800</xdr:colOff>
      <xdr:row>18</xdr:row>
      <xdr:rowOff>143815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36794</xdr:rowOff>
    </xdr:from>
    <xdr:to>
      <xdr:col>26</xdr:col>
      <xdr:colOff>101600</xdr:colOff>
      <xdr:row>18</xdr:row>
      <xdr:rowOff>138394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123171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36304</xdr:rowOff>
    </xdr:from>
    <xdr:to>
      <xdr:col>22</xdr:col>
      <xdr:colOff>165100</xdr:colOff>
      <xdr:row>18</xdr:row>
      <xdr:rowOff>137904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46738</xdr:rowOff>
    </xdr:from>
    <xdr:to>
      <xdr:col>19</xdr:col>
      <xdr:colOff>38100</xdr:colOff>
      <xdr:row>18</xdr:row>
      <xdr:rowOff>148338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32973</xdr:rowOff>
    </xdr:from>
    <xdr:to>
      <xdr:col>15</xdr:col>
      <xdr:colOff>101600</xdr:colOff>
      <xdr:row>18</xdr:row>
      <xdr:rowOff>134573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119350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14627</xdr:rowOff>
    </xdr:from>
    <xdr:to>
      <xdr:col>29</xdr:col>
      <xdr:colOff>127000</xdr:colOff>
      <xdr:row>36</xdr:row>
      <xdr:rowOff>86701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67877"/>
          <a:ext cx="6477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86701</xdr:rowOff>
    </xdr:from>
    <xdr:to>
      <xdr:col>26</xdr:col>
      <xdr:colOff>50800</xdr:colOff>
      <xdr:row>36</xdr:row>
      <xdr:rowOff>115080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9951"/>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115080</xdr:rowOff>
    </xdr:from>
    <xdr:to>
      <xdr:col>22</xdr:col>
      <xdr:colOff>114300</xdr:colOff>
      <xdr:row>37</xdr:row>
      <xdr:rowOff>24163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8330"/>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138332</xdr:rowOff>
    </xdr:from>
    <xdr:to>
      <xdr:col>18</xdr:col>
      <xdr:colOff>177800</xdr:colOff>
      <xdr:row>37</xdr:row>
      <xdr:rowOff>24163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91582"/>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306727</xdr:rowOff>
    </xdr:from>
    <xdr:to>
      <xdr:col>29</xdr:col>
      <xdr:colOff>177800</xdr:colOff>
      <xdr:row>36</xdr:row>
      <xdr:rowOff>65427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278804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35901</xdr:rowOff>
    </xdr:from>
    <xdr:to>
      <xdr:col>26</xdr:col>
      <xdr:colOff>101600</xdr:colOff>
      <xdr:row>36</xdr:row>
      <xdr:rowOff>137501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64280</xdr:rowOff>
    </xdr:from>
    <xdr:to>
      <xdr:col>22</xdr:col>
      <xdr:colOff>165100</xdr:colOff>
      <xdr:row>36</xdr:row>
      <xdr:rowOff>165880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150657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144813</xdr:rowOff>
    </xdr:from>
    <xdr:to>
      <xdr:col>19</xdr:col>
      <xdr:colOff>38100</xdr:colOff>
      <xdr:row>37</xdr:row>
      <xdr:rowOff>74963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59740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87532</xdr:rowOff>
    </xdr:from>
    <xdr:to>
      <xdr:col>15</xdr:col>
      <xdr:colOff>101600</xdr:colOff>
      <xdr:row>37</xdr:row>
      <xdr:rowOff>17682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5992</xdr:rowOff>
    </xdr:from>
    <xdr:to>
      <xdr:col>24</xdr:col>
      <xdr:colOff>63500</xdr:colOff>
      <xdr:row>38</xdr:row>
      <xdr:rowOff>8849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2109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5992</xdr:rowOff>
    </xdr:from>
    <xdr:to>
      <xdr:col>19</xdr:col>
      <xdr:colOff>177800</xdr:colOff>
      <xdr:row>38</xdr:row>
      <xdr:rowOff>42202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21092"/>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42202</xdr:rowOff>
    </xdr:from>
    <xdr:to>
      <xdr:col>15</xdr:col>
      <xdr:colOff>50800</xdr:colOff>
      <xdr:row>38</xdr:row>
      <xdr:rowOff>49288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5730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49288</xdr:rowOff>
    </xdr:from>
    <xdr:to>
      <xdr:col>10</xdr:col>
      <xdr:colOff>114300</xdr:colOff>
      <xdr:row>38</xdr:row>
      <xdr:rowOff>51643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6438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129499</xdr:rowOff>
    </xdr:from>
    <xdr:to>
      <xdr:col>24</xdr:col>
      <xdr:colOff>114300</xdr:colOff>
      <xdr:row>38</xdr:row>
      <xdr:rowOff>59649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107926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126642</xdr:rowOff>
    </xdr:from>
    <xdr:to>
      <xdr:col>20</xdr:col>
      <xdr:colOff>38100</xdr:colOff>
      <xdr:row>38</xdr:row>
      <xdr:rowOff>56792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47919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162852</xdr:rowOff>
    </xdr:from>
    <xdr:to>
      <xdr:col>15</xdr:col>
      <xdr:colOff>101600</xdr:colOff>
      <xdr:row>38</xdr:row>
      <xdr:rowOff>93002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84129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169938</xdr:rowOff>
    </xdr:from>
    <xdr:to>
      <xdr:col>10</xdr:col>
      <xdr:colOff>165100</xdr:colOff>
      <xdr:row>38</xdr:row>
      <xdr:rowOff>100088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843</xdr:rowOff>
    </xdr:from>
    <xdr:to>
      <xdr:col>6</xdr:col>
      <xdr:colOff>38100</xdr:colOff>
      <xdr:row>38</xdr:row>
      <xdr:rowOff>102443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93570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158478</xdr:rowOff>
    </xdr:from>
    <xdr:to>
      <xdr:col>24</xdr:col>
      <xdr:colOff>63500</xdr:colOff>
      <xdr:row>56</xdr:row>
      <xdr:rowOff>164977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967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164977</xdr:rowOff>
    </xdr:from>
    <xdr:to>
      <xdr:col>19</xdr:col>
      <xdr:colOff>177800</xdr:colOff>
      <xdr:row>57</xdr:row>
      <xdr:rowOff>11423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6177"/>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11423</xdr:rowOff>
    </xdr:from>
    <xdr:to>
      <xdr:col>15</xdr:col>
      <xdr:colOff>50800</xdr:colOff>
      <xdr:row>57</xdr:row>
      <xdr:rowOff>16974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407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164726</xdr:rowOff>
    </xdr:from>
    <xdr:to>
      <xdr:col>10</xdr:col>
      <xdr:colOff>114300</xdr:colOff>
      <xdr:row>57</xdr:row>
      <xdr:rowOff>16974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659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107678</xdr:rowOff>
    </xdr:from>
    <xdr:to>
      <xdr:col>24</xdr:col>
      <xdr:colOff>114300</xdr:colOff>
      <xdr:row>57</xdr:row>
      <xdr:rowOff>37828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130555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114177</xdr:rowOff>
    </xdr:from>
    <xdr:to>
      <xdr:col>20</xdr:col>
      <xdr:colOff>38100</xdr:colOff>
      <xdr:row>57</xdr:row>
      <xdr:rowOff>44327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60854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132073</xdr:rowOff>
    </xdr:from>
    <xdr:to>
      <xdr:col>15</xdr:col>
      <xdr:colOff>101600</xdr:colOff>
      <xdr:row>57</xdr:row>
      <xdr:rowOff>62223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137624</xdr:rowOff>
    </xdr:from>
    <xdr:to>
      <xdr:col>10</xdr:col>
      <xdr:colOff>165100</xdr:colOff>
      <xdr:row>57</xdr:row>
      <xdr:rowOff>67774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113926</xdr:rowOff>
    </xdr:from>
    <xdr:to>
      <xdr:col>6</xdr:col>
      <xdr:colOff>38100</xdr:colOff>
      <xdr:row>57</xdr:row>
      <xdr:rowOff>44076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60603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38680</xdr:rowOff>
    </xdr:from>
    <xdr:to>
      <xdr:col>24</xdr:col>
      <xdr:colOff>63500</xdr:colOff>
      <xdr:row>79</xdr:row>
      <xdr:rowOff>41619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8323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38680</xdr:rowOff>
    </xdr:from>
    <xdr:to>
      <xdr:col>19</xdr:col>
      <xdr:colOff>177800</xdr:colOff>
      <xdr:row>79</xdr:row>
      <xdr:rowOff>40314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323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40314</xdr:rowOff>
    </xdr:from>
    <xdr:to>
      <xdr:col>15</xdr:col>
      <xdr:colOff>50800</xdr:colOff>
      <xdr:row>79</xdr:row>
      <xdr:rowOff>46301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84864"/>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38027</xdr:rowOff>
    </xdr:from>
    <xdr:to>
      <xdr:col>10</xdr:col>
      <xdr:colOff>114300</xdr:colOff>
      <xdr:row>79</xdr:row>
      <xdr:rowOff>46301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82577"/>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162269</xdr:rowOff>
    </xdr:from>
    <xdr:to>
      <xdr:col>24</xdr:col>
      <xdr:colOff>114300</xdr:colOff>
      <xdr:row>79</xdr:row>
      <xdr:rowOff>92419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77196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159330</xdr:rowOff>
    </xdr:from>
    <xdr:to>
      <xdr:col>20</xdr:col>
      <xdr:colOff>38100</xdr:colOff>
      <xdr:row>79</xdr:row>
      <xdr:rowOff>89480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80607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2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160964</xdr:rowOff>
    </xdr:from>
    <xdr:to>
      <xdr:col>15</xdr:col>
      <xdr:colOff>101600</xdr:colOff>
      <xdr:row>79</xdr:row>
      <xdr:rowOff>91114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82241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2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166951</xdr:rowOff>
    </xdr:from>
    <xdr:to>
      <xdr:col>10</xdr:col>
      <xdr:colOff>165100</xdr:colOff>
      <xdr:row>79</xdr:row>
      <xdr:rowOff>97101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88228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3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158677</xdr:rowOff>
    </xdr:from>
    <xdr:to>
      <xdr:col>6</xdr:col>
      <xdr:colOff>38100</xdr:colOff>
      <xdr:row>79</xdr:row>
      <xdr:rowOff>88827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79954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113424</xdr:rowOff>
    </xdr:from>
    <xdr:to>
      <xdr:col>24</xdr:col>
      <xdr:colOff>63500</xdr:colOff>
      <xdr:row>98</xdr:row>
      <xdr:rowOff>152273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915524"/>
          <a:ext cx="8382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151879</xdr:rowOff>
    </xdr:from>
    <xdr:to>
      <xdr:col>19</xdr:col>
      <xdr:colOff>177800</xdr:colOff>
      <xdr:row>98</xdr:row>
      <xdr:rowOff>152273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5397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128536</xdr:rowOff>
    </xdr:from>
    <xdr:to>
      <xdr:col>15</xdr:col>
      <xdr:colOff>50800</xdr:colOff>
      <xdr:row>98</xdr:row>
      <xdr:rowOff>151879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30636"/>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128536</xdr:rowOff>
    </xdr:from>
    <xdr:to>
      <xdr:col>10</xdr:col>
      <xdr:colOff>114300</xdr:colOff>
      <xdr:row>98</xdr:row>
      <xdr:rowOff>156338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0636"/>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62624</xdr:rowOff>
    </xdr:from>
    <xdr:to>
      <xdr:col>24</xdr:col>
      <xdr:colOff>114300</xdr:colOff>
      <xdr:row>98</xdr:row>
      <xdr:rowOff>164224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41051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101473</xdr:rowOff>
    </xdr:from>
    <xdr:to>
      <xdr:col>20</xdr:col>
      <xdr:colOff>38100</xdr:colOff>
      <xdr:row>99</xdr:row>
      <xdr:rowOff>31623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22750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101079</xdr:rowOff>
    </xdr:from>
    <xdr:to>
      <xdr:col>15</xdr:col>
      <xdr:colOff>101600</xdr:colOff>
      <xdr:row>99</xdr:row>
      <xdr:rowOff>31229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22356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77736</xdr:rowOff>
    </xdr:from>
    <xdr:to>
      <xdr:col>10</xdr:col>
      <xdr:colOff>165100</xdr:colOff>
      <xdr:row>99</xdr:row>
      <xdr:rowOff>7886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170463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105538</xdr:rowOff>
    </xdr:from>
    <xdr:to>
      <xdr:col>6</xdr:col>
      <xdr:colOff>38100</xdr:colOff>
      <xdr:row>99</xdr:row>
      <xdr:rowOff>35688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45941</xdr:rowOff>
    </xdr:from>
    <xdr:to>
      <xdr:col>55</xdr:col>
      <xdr:colOff>0</xdr:colOff>
      <xdr:row>37</xdr:row>
      <xdr:rowOff>55619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89591"/>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52494</xdr:rowOff>
    </xdr:from>
    <xdr:to>
      <xdr:col>50</xdr:col>
      <xdr:colOff>114300</xdr:colOff>
      <xdr:row>37</xdr:row>
      <xdr:rowOff>55619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9614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27196</xdr:rowOff>
    </xdr:from>
    <xdr:to>
      <xdr:col>45</xdr:col>
      <xdr:colOff>177800</xdr:colOff>
      <xdr:row>37</xdr:row>
      <xdr:rowOff>52494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70846"/>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27196</xdr:rowOff>
    </xdr:from>
    <xdr:to>
      <xdr:col>41</xdr:col>
      <xdr:colOff>50800</xdr:colOff>
      <xdr:row>37</xdr:row>
      <xdr:rowOff>106575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0846"/>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166591</xdr:rowOff>
    </xdr:from>
    <xdr:to>
      <xdr:col>55</xdr:col>
      <xdr:colOff>50800</xdr:colOff>
      <xdr:row>37</xdr:row>
      <xdr:rowOff>96741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145018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4819</xdr:rowOff>
    </xdr:from>
    <xdr:to>
      <xdr:col>50</xdr:col>
      <xdr:colOff>165100</xdr:colOff>
      <xdr:row>37</xdr:row>
      <xdr:rowOff>106419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97546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1694</xdr:rowOff>
    </xdr:from>
    <xdr:to>
      <xdr:col>46</xdr:col>
      <xdr:colOff>38100</xdr:colOff>
      <xdr:row>37</xdr:row>
      <xdr:rowOff>103294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94421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147846</xdr:rowOff>
    </xdr:from>
    <xdr:to>
      <xdr:col>41</xdr:col>
      <xdr:colOff>101600</xdr:colOff>
      <xdr:row>37</xdr:row>
      <xdr:rowOff>77996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69123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55775</xdr:rowOff>
    </xdr:from>
    <xdr:to>
      <xdr:col>36</xdr:col>
      <xdr:colOff>165100</xdr:colOff>
      <xdr:row>37</xdr:row>
      <xdr:rowOff>157375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90467</xdr:rowOff>
    </xdr:from>
    <xdr:to>
      <xdr:col>55</xdr:col>
      <xdr:colOff>0</xdr:colOff>
      <xdr:row>58</xdr:row>
      <xdr:rowOff>104987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34567"/>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39303</xdr:rowOff>
    </xdr:from>
    <xdr:to>
      <xdr:col>50</xdr:col>
      <xdr:colOff>114300</xdr:colOff>
      <xdr:row>58</xdr:row>
      <xdr:rowOff>104987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83403"/>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39303</xdr:rowOff>
    </xdr:from>
    <xdr:to>
      <xdr:col>45</xdr:col>
      <xdr:colOff>177800</xdr:colOff>
      <xdr:row>58</xdr:row>
      <xdr:rowOff>54333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83403"/>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101047</xdr:rowOff>
    </xdr:from>
    <xdr:to>
      <xdr:col>41</xdr:col>
      <xdr:colOff>50800</xdr:colOff>
      <xdr:row>58</xdr:row>
      <xdr:rowOff>54333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73697"/>
          <a:ext cx="889000" cy="1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39667</xdr:rowOff>
    </xdr:from>
    <xdr:to>
      <xdr:col>55</xdr:col>
      <xdr:colOff>50800</xdr:colOff>
      <xdr:row>58</xdr:row>
      <xdr:rowOff>141267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126044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54187</xdr:rowOff>
    </xdr:from>
    <xdr:to>
      <xdr:col>50</xdr:col>
      <xdr:colOff>165100</xdr:colOff>
      <xdr:row>58</xdr:row>
      <xdr:rowOff>155787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146914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159953</xdr:rowOff>
    </xdr:from>
    <xdr:to>
      <xdr:col>46</xdr:col>
      <xdr:colOff>38100</xdr:colOff>
      <xdr:row>58</xdr:row>
      <xdr:rowOff>90103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81230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3533</xdr:rowOff>
    </xdr:from>
    <xdr:to>
      <xdr:col>41</xdr:col>
      <xdr:colOff>101600</xdr:colOff>
      <xdr:row>58</xdr:row>
      <xdr:rowOff>105133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96260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50247</xdr:rowOff>
    </xdr:from>
    <xdr:to>
      <xdr:col>36</xdr:col>
      <xdr:colOff>165100</xdr:colOff>
      <xdr:row>57</xdr:row>
      <xdr:rowOff>151847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168374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126944</xdr:rowOff>
    </xdr:from>
    <xdr:to>
      <xdr:col>55</xdr:col>
      <xdr:colOff>0</xdr:colOff>
      <xdr:row>78</xdr:row>
      <xdr:rowOff>130282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0004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91475</xdr:rowOff>
    </xdr:from>
    <xdr:to>
      <xdr:col>50</xdr:col>
      <xdr:colOff>114300</xdr:colOff>
      <xdr:row>78</xdr:row>
      <xdr:rowOff>126944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64575"/>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91475</xdr:rowOff>
    </xdr:from>
    <xdr:to>
      <xdr:col>45</xdr:col>
      <xdr:colOff>177800</xdr:colOff>
      <xdr:row>78</xdr:row>
      <xdr:rowOff>114526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64575"/>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97199</xdr:rowOff>
    </xdr:from>
    <xdr:to>
      <xdr:col>41</xdr:col>
      <xdr:colOff>50800</xdr:colOff>
      <xdr:row>78</xdr:row>
      <xdr:rowOff>114526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98849"/>
          <a:ext cx="889000" cy="18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79482</xdr:rowOff>
    </xdr:from>
    <xdr:to>
      <xdr:col>55</xdr:col>
      <xdr:colOff>50800</xdr:colOff>
      <xdr:row>79</xdr:row>
      <xdr:rowOff>9632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165859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76144</xdr:rowOff>
    </xdr:from>
    <xdr:to>
      <xdr:col>50</xdr:col>
      <xdr:colOff>165100</xdr:colOff>
      <xdr:row>79</xdr:row>
      <xdr:rowOff>6294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168871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40675</xdr:rowOff>
    </xdr:from>
    <xdr:to>
      <xdr:col>46</xdr:col>
      <xdr:colOff>38100</xdr:colOff>
      <xdr:row>78</xdr:row>
      <xdr:rowOff>142275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63726</xdr:rowOff>
    </xdr:from>
    <xdr:to>
      <xdr:col>41</xdr:col>
      <xdr:colOff>101600</xdr:colOff>
      <xdr:row>78</xdr:row>
      <xdr:rowOff>165326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156453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46399</xdr:rowOff>
    </xdr:from>
    <xdr:to>
      <xdr:col>36</xdr:col>
      <xdr:colOff>165100</xdr:colOff>
      <xdr:row>77</xdr:row>
      <xdr:rowOff>147999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141579</xdr:rowOff>
    </xdr:from>
    <xdr:to>
      <xdr:col>55</xdr:col>
      <xdr:colOff>0</xdr:colOff>
      <xdr:row>97</xdr:row>
      <xdr:rowOff>143790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72229"/>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17742</xdr:rowOff>
    </xdr:from>
    <xdr:to>
      <xdr:col>50</xdr:col>
      <xdr:colOff>114300</xdr:colOff>
      <xdr:row>97</xdr:row>
      <xdr:rowOff>141579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48392"/>
          <a:ext cx="889000" cy="1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17742</xdr:rowOff>
    </xdr:from>
    <xdr:to>
      <xdr:col>45</xdr:col>
      <xdr:colOff>177800</xdr:colOff>
      <xdr:row>97</xdr:row>
      <xdr:rowOff>59144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48392"/>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59144</xdr:rowOff>
    </xdr:from>
    <xdr:to>
      <xdr:col>41</xdr:col>
      <xdr:colOff>50800</xdr:colOff>
      <xdr:row>97</xdr:row>
      <xdr:rowOff>158178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89794"/>
          <a:ext cx="889000" cy="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92990</xdr:rowOff>
    </xdr:from>
    <xdr:to>
      <xdr:col>55</xdr:col>
      <xdr:colOff>50800</xdr:colOff>
      <xdr:row>98</xdr:row>
      <xdr:rowOff>23140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71417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90779</xdr:rowOff>
    </xdr:from>
    <xdr:to>
      <xdr:col>50</xdr:col>
      <xdr:colOff>165100</xdr:colOff>
      <xdr:row>98</xdr:row>
      <xdr:rowOff>20929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12056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138392</xdr:rowOff>
    </xdr:from>
    <xdr:to>
      <xdr:col>46</xdr:col>
      <xdr:colOff>38100</xdr:colOff>
      <xdr:row>97</xdr:row>
      <xdr:rowOff>68542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85069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8344</xdr:rowOff>
    </xdr:from>
    <xdr:to>
      <xdr:col>41</xdr:col>
      <xdr:colOff>101600</xdr:colOff>
      <xdr:row>97</xdr:row>
      <xdr:rowOff>109944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107378</xdr:rowOff>
    </xdr:from>
    <xdr:to>
      <xdr:col>36</xdr:col>
      <xdr:colOff>165100</xdr:colOff>
      <xdr:row>98</xdr:row>
      <xdr:rowOff>37528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28655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98357</xdr:rowOff>
    </xdr:from>
    <xdr:to>
      <xdr:col>85</xdr:col>
      <xdr:colOff>127000</xdr:colOff>
      <xdr:row>76</xdr:row>
      <xdr:rowOff>152502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28557"/>
          <a:ext cx="8382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98357</xdr:rowOff>
    </xdr:from>
    <xdr:to>
      <xdr:col>81</xdr:col>
      <xdr:colOff>50800</xdr:colOff>
      <xdr:row>77</xdr:row>
      <xdr:rowOff>89636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28557"/>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89636</xdr:rowOff>
    </xdr:from>
    <xdr:to>
      <xdr:col>76</xdr:col>
      <xdr:colOff>114300</xdr:colOff>
      <xdr:row>77</xdr:row>
      <xdr:rowOff>128809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91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128809</xdr:rowOff>
    </xdr:from>
    <xdr:to>
      <xdr:col>71</xdr:col>
      <xdr:colOff>177800</xdr:colOff>
      <xdr:row>77</xdr:row>
      <xdr:rowOff>141887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330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101702</xdr:rowOff>
    </xdr:from>
    <xdr:to>
      <xdr:col>85</xdr:col>
      <xdr:colOff>177800</xdr:colOff>
      <xdr:row>77</xdr:row>
      <xdr:rowOff>31852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80129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47557</xdr:rowOff>
    </xdr:from>
    <xdr:to>
      <xdr:col>81</xdr:col>
      <xdr:colOff>101600</xdr:colOff>
      <xdr:row>76</xdr:row>
      <xdr:rowOff>149157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140284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38836</xdr:rowOff>
    </xdr:from>
    <xdr:to>
      <xdr:col>76</xdr:col>
      <xdr:colOff>165100</xdr:colOff>
      <xdr:row>77</xdr:row>
      <xdr:rowOff>140436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131563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78009</xdr:rowOff>
    </xdr:from>
    <xdr:to>
      <xdr:col>72</xdr:col>
      <xdr:colOff>38100</xdr:colOff>
      <xdr:row>78</xdr:row>
      <xdr:rowOff>8159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170736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91087</xdr:rowOff>
    </xdr:from>
    <xdr:to>
      <xdr:col>67</xdr:col>
      <xdr:colOff>101600</xdr:colOff>
      <xdr:row>78</xdr:row>
      <xdr:rowOff>21237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12364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58117</xdr:rowOff>
    </xdr:from>
    <xdr:to>
      <xdr:col>85</xdr:col>
      <xdr:colOff>127000</xdr:colOff>
      <xdr:row>98</xdr:row>
      <xdr:rowOff>72802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60217"/>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72802</xdr:rowOff>
    </xdr:from>
    <xdr:to>
      <xdr:col>81</xdr:col>
      <xdr:colOff>50800</xdr:colOff>
      <xdr:row>98</xdr:row>
      <xdr:rowOff>123296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4902"/>
          <a:ext cx="889000" cy="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95965</xdr:rowOff>
    </xdr:from>
    <xdr:to>
      <xdr:col>76</xdr:col>
      <xdr:colOff>114300</xdr:colOff>
      <xdr:row>98</xdr:row>
      <xdr:rowOff>123296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98065"/>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95965</xdr:rowOff>
    </xdr:from>
    <xdr:to>
      <xdr:col>71</xdr:col>
      <xdr:colOff>177800</xdr:colOff>
      <xdr:row>98</xdr:row>
      <xdr:rowOff>127045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8065"/>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7317</xdr:rowOff>
    </xdr:from>
    <xdr:to>
      <xdr:col>85</xdr:col>
      <xdr:colOff>177800</xdr:colOff>
      <xdr:row>98</xdr:row>
      <xdr:rowOff>108917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22002</xdr:rowOff>
    </xdr:from>
    <xdr:to>
      <xdr:col>81</xdr:col>
      <xdr:colOff>101600</xdr:colOff>
      <xdr:row>98</xdr:row>
      <xdr:rowOff>123602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114729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1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72496</xdr:rowOff>
    </xdr:from>
    <xdr:to>
      <xdr:col>76</xdr:col>
      <xdr:colOff>165100</xdr:colOff>
      <xdr:row>99</xdr:row>
      <xdr:rowOff>2646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165223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45165</xdr:rowOff>
    </xdr:from>
    <xdr:to>
      <xdr:col>72</xdr:col>
      <xdr:colOff>38100</xdr:colOff>
      <xdr:row>98</xdr:row>
      <xdr:rowOff>146765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137892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3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76245</xdr:rowOff>
    </xdr:from>
    <xdr:to>
      <xdr:col>67</xdr:col>
      <xdr:colOff>101600</xdr:colOff>
      <xdr:row>99</xdr:row>
      <xdr:rowOff>6395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168972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58501</xdr:rowOff>
    </xdr:from>
    <xdr:to>
      <xdr:col>116</xdr:col>
      <xdr:colOff>63500</xdr:colOff>
      <xdr:row>58</xdr:row>
      <xdr:rowOff>58638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0260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58044</xdr:rowOff>
    </xdr:from>
    <xdr:to>
      <xdr:col>111</xdr:col>
      <xdr:colOff>177800</xdr:colOff>
      <xdr:row>58</xdr:row>
      <xdr:rowOff>58501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021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57633</xdr:rowOff>
    </xdr:from>
    <xdr:to>
      <xdr:col>107</xdr:col>
      <xdr:colOff>50800</xdr:colOff>
      <xdr:row>58</xdr:row>
      <xdr:rowOff>58044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0173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56855</xdr:rowOff>
    </xdr:from>
    <xdr:to>
      <xdr:col>102</xdr:col>
      <xdr:colOff>114300</xdr:colOff>
      <xdr:row>58</xdr:row>
      <xdr:rowOff>57633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0095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7838</xdr:rowOff>
    </xdr:from>
    <xdr:to>
      <xdr:col>116</xdr:col>
      <xdr:colOff>114300</xdr:colOff>
      <xdr:row>58</xdr:row>
      <xdr:rowOff>109438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94215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6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7701</xdr:rowOff>
    </xdr:from>
    <xdr:to>
      <xdr:col>112</xdr:col>
      <xdr:colOff>38100</xdr:colOff>
      <xdr:row>58</xdr:row>
      <xdr:rowOff>109301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100428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7244</xdr:rowOff>
    </xdr:from>
    <xdr:to>
      <xdr:col>107</xdr:col>
      <xdr:colOff>101600</xdr:colOff>
      <xdr:row>58</xdr:row>
      <xdr:rowOff>108844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99971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4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6833</xdr:rowOff>
    </xdr:from>
    <xdr:to>
      <xdr:col>102</xdr:col>
      <xdr:colOff>165100</xdr:colOff>
      <xdr:row>58</xdr:row>
      <xdr:rowOff>108433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99560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6055</xdr:rowOff>
    </xdr:from>
    <xdr:to>
      <xdr:col>98</xdr:col>
      <xdr:colOff>38100</xdr:colOff>
      <xdr:row>58</xdr:row>
      <xdr:rowOff>107655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98782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14362</xdr:rowOff>
    </xdr:from>
    <xdr:to>
      <xdr:col>116</xdr:col>
      <xdr:colOff>63500</xdr:colOff>
      <xdr:row>76</xdr:row>
      <xdr:rowOff>45566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44562"/>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15929</xdr:rowOff>
    </xdr:from>
    <xdr:to>
      <xdr:col>111</xdr:col>
      <xdr:colOff>177800</xdr:colOff>
      <xdr:row>76</xdr:row>
      <xdr:rowOff>45566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46129"/>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147114</xdr:rowOff>
    </xdr:from>
    <xdr:to>
      <xdr:col>107</xdr:col>
      <xdr:colOff>50800</xdr:colOff>
      <xdr:row>76</xdr:row>
      <xdr:rowOff>15929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05864"/>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147114</xdr:rowOff>
    </xdr:from>
    <xdr:to>
      <xdr:col>102</xdr:col>
      <xdr:colOff>114300</xdr:colOff>
      <xdr:row>75</xdr:row>
      <xdr:rowOff>169385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05864"/>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135012</xdr:rowOff>
    </xdr:from>
    <xdr:to>
      <xdr:col>116</xdr:col>
      <xdr:colOff>114300</xdr:colOff>
      <xdr:row>76</xdr:row>
      <xdr:rowOff>65162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113439</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166216</xdr:rowOff>
    </xdr:from>
    <xdr:to>
      <xdr:col>112</xdr:col>
      <xdr:colOff>38100</xdr:colOff>
      <xdr:row>76</xdr:row>
      <xdr:rowOff>96366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87493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136579</xdr:rowOff>
    </xdr:from>
    <xdr:to>
      <xdr:col>107</xdr:col>
      <xdr:colOff>101600</xdr:colOff>
      <xdr:row>76</xdr:row>
      <xdr:rowOff>66729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57856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96314</xdr:rowOff>
    </xdr:from>
    <xdr:to>
      <xdr:col>102</xdr:col>
      <xdr:colOff>165100</xdr:colOff>
      <xdr:row>76</xdr:row>
      <xdr:rowOff>26464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17591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118585</xdr:rowOff>
    </xdr:from>
    <xdr:to>
      <xdr:col>98</xdr:col>
      <xdr:colOff>38100</xdr:colOff>
      <xdr:row>76</xdr:row>
      <xdr:rowOff>48735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39862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人件費については、全国平均</a:t>
          </a:r>
          <a:r>
            <a:rPr kumimoji="1" lang="en-US" altLang="ja-JP" sz="1100">
              <a:solidFill>
                <a:schemeClr val="dk1"/>
              </a:solidFill>
              <a:effectLst/>
              <a:latin typeface="+mn-lt"/>
              <a:ea typeface="+mn-ea"/>
              <a:cs typeface="+mn-cs"/>
            </a:rPr>
            <a:t>73,533</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71,698</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45,724</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位と低い状況である。令和元年度の給与改定が全職員の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割にあたる若年層が対象だったことなどが、職員給の減少に起因した。今後も再任用職員及び会計年度任用職員とのバランスを含め、適正な水準を維持できるよう努める必要がある。</a:t>
          </a:r>
          <a:endParaRPr lang="ja-JP" altLang="ja-JP" sz="1400">
            <a:effectLst/>
          </a:endParaRPr>
        </a:p>
        <a:p>
          <a:r>
            <a:rPr kumimoji="1" lang="ja-JP" altLang="ja-JP" sz="1100">
              <a:solidFill>
                <a:schemeClr val="dk1"/>
              </a:solidFill>
              <a:effectLst/>
              <a:latin typeface="+mn-lt"/>
              <a:ea typeface="+mn-ea"/>
              <a:cs typeface="+mn-cs"/>
            </a:rPr>
            <a:t>物件費については、全国平均</a:t>
          </a:r>
          <a:r>
            <a:rPr kumimoji="1" lang="en-US" altLang="ja-JP" sz="1100">
              <a:solidFill>
                <a:schemeClr val="dk1"/>
              </a:solidFill>
              <a:effectLst/>
              <a:latin typeface="+mn-lt"/>
              <a:ea typeface="+mn-ea"/>
              <a:cs typeface="+mn-cs"/>
            </a:rPr>
            <a:t>61,326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55,309</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71,775</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位と高い状況である。コンビニ交付システム構築や保育所賄材料費の増加などに加え、公共施設の維持管理等に係るコストが依然として高いため、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年度に策定した個別施設管理計画等を活用した施設の統廃合を着実に実行し、施設の維持管理に係る経常経費の削減を行っていく必要がある。</a:t>
          </a:r>
          <a:endParaRPr lang="ja-JP" altLang="ja-JP" sz="1400">
            <a:effectLst/>
          </a:endParaRPr>
        </a:p>
        <a:p>
          <a:r>
            <a:rPr kumimoji="1" lang="ja-JP" altLang="ja-JP" sz="1100">
              <a:solidFill>
                <a:schemeClr val="dk1"/>
              </a:solidFill>
              <a:effectLst/>
              <a:latin typeface="+mn-lt"/>
              <a:ea typeface="+mn-ea"/>
              <a:cs typeface="+mn-cs"/>
            </a:rPr>
            <a:t>扶助費については、全国平均</a:t>
          </a:r>
          <a:r>
            <a:rPr kumimoji="1" lang="en-US" altLang="ja-JP" sz="1100">
              <a:solidFill>
                <a:schemeClr val="dk1"/>
              </a:solidFill>
              <a:effectLst/>
              <a:latin typeface="+mn-lt"/>
              <a:ea typeface="+mn-ea"/>
              <a:cs typeface="+mn-cs"/>
            </a:rPr>
            <a:t>108,719</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94,853</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68,069</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位と低い状況である。幼児教育・保育無償化による幼稚園授業料補助金の増加、児童扶養手当の年間の支払い回数が増加し従来の支払スケジュールの前倒しによる増加、障害者総合支援法に基づく障害福祉サービス費が増加要因に挙げられる。</a:t>
          </a:r>
          <a:endParaRPr lang="ja-JP" altLang="ja-JP" sz="1400">
            <a:effectLst/>
          </a:endParaRPr>
        </a:p>
        <a:p>
          <a:r>
            <a:rPr kumimoji="1" lang="ja-JP" altLang="ja-JP" sz="1100">
              <a:solidFill>
                <a:schemeClr val="dk1"/>
              </a:solidFill>
              <a:effectLst/>
              <a:latin typeface="+mn-lt"/>
              <a:ea typeface="+mn-ea"/>
              <a:cs typeface="+mn-cs"/>
            </a:rPr>
            <a:t>補助費については、全国平均</a:t>
          </a:r>
          <a:r>
            <a:rPr kumimoji="1" lang="en-US" altLang="ja-JP" sz="1100">
              <a:solidFill>
                <a:schemeClr val="dk1"/>
              </a:solidFill>
              <a:effectLst/>
              <a:latin typeface="+mn-lt"/>
              <a:ea typeface="+mn-ea"/>
              <a:cs typeface="+mn-cs"/>
            </a:rPr>
            <a:t>43,110</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38,595</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36,363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位と低い状況である。前年度に比べ、プレミアム付商品券事業の商品券換金が皆増となっている。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86,297
84,265
18.37
29,822,173
28,561,324
1,220,820
17,400,846
30,192,669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141986</xdr:rowOff>
    </xdr:from>
    <xdr:to>
      <xdr:col>24</xdr:col>
      <xdr:colOff>63500</xdr:colOff>
      <xdr:row>37</xdr:row>
      <xdr:rowOff>14351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4186"/>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14351</xdr:rowOff>
    </xdr:from>
    <xdr:to>
      <xdr:col>19</xdr:col>
      <xdr:colOff>177800</xdr:colOff>
      <xdr:row>37</xdr:row>
      <xdr:rowOff>25400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800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166751</xdr:rowOff>
    </xdr:from>
    <xdr:to>
      <xdr:col>15</xdr:col>
      <xdr:colOff>50800</xdr:colOff>
      <xdr:row>37</xdr:row>
      <xdr:rowOff>25400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89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42545</xdr:rowOff>
    </xdr:from>
    <xdr:to>
      <xdr:col>10</xdr:col>
      <xdr:colOff>114300</xdr:colOff>
      <xdr:row>36</xdr:row>
      <xdr:rowOff>166751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474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91186</xdr:rowOff>
    </xdr:from>
    <xdr:to>
      <xdr:col>24</xdr:col>
      <xdr:colOff>114300</xdr:colOff>
      <xdr:row>37</xdr:row>
      <xdr:rowOff>21336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135001</xdr:rowOff>
    </xdr:from>
    <xdr:to>
      <xdr:col>20</xdr:col>
      <xdr:colOff>38100</xdr:colOff>
      <xdr:row>37</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115951</xdr:rowOff>
    </xdr:from>
    <xdr:to>
      <xdr:col>10</xdr:col>
      <xdr:colOff>165100</xdr:colOff>
      <xdr:row>37</xdr:row>
      <xdr:rowOff>46101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37228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163195</xdr:rowOff>
    </xdr:from>
    <xdr:to>
      <xdr:col>6</xdr:col>
      <xdr:colOff>38100</xdr:colOff>
      <xdr:row>36</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84472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130899</xdr:rowOff>
    </xdr:from>
    <xdr:to>
      <xdr:col>24</xdr:col>
      <xdr:colOff>63500</xdr:colOff>
      <xdr:row>57</xdr:row>
      <xdr:rowOff>134644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03549"/>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129500</xdr:rowOff>
    </xdr:from>
    <xdr:to>
      <xdr:col>19</xdr:col>
      <xdr:colOff>177800</xdr:colOff>
      <xdr:row>57</xdr:row>
      <xdr:rowOff>130899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0215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129500</xdr:rowOff>
    </xdr:from>
    <xdr:to>
      <xdr:col>15</xdr:col>
      <xdr:colOff>50800</xdr:colOff>
      <xdr:row>57</xdr:row>
      <xdr:rowOff>137638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215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100253</xdr:rowOff>
    </xdr:from>
    <xdr:to>
      <xdr:col>10</xdr:col>
      <xdr:colOff>114300</xdr:colOff>
      <xdr:row>57</xdr:row>
      <xdr:rowOff>137638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2903"/>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83844</xdr:rowOff>
    </xdr:from>
    <xdr:to>
      <xdr:col>24</xdr:col>
      <xdr:colOff>114300</xdr:colOff>
      <xdr:row>58</xdr:row>
      <xdr:rowOff>13994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170221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80099</xdr:rowOff>
    </xdr:from>
    <xdr:to>
      <xdr:col>20</xdr:col>
      <xdr:colOff>38100</xdr:colOff>
      <xdr:row>58</xdr:row>
      <xdr:rowOff>10249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78700</xdr:rowOff>
    </xdr:from>
    <xdr:to>
      <xdr:col>15</xdr:col>
      <xdr:colOff>101600</xdr:colOff>
      <xdr:row>58</xdr:row>
      <xdr:rowOff>8850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171427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86838</xdr:rowOff>
    </xdr:from>
    <xdr:to>
      <xdr:col>10</xdr:col>
      <xdr:colOff>165100</xdr:colOff>
      <xdr:row>58</xdr:row>
      <xdr:rowOff>16988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49453</xdr:rowOff>
    </xdr:from>
    <xdr:to>
      <xdr:col>6</xdr:col>
      <xdr:colOff>38100</xdr:colOff>
      <xdr:row>57</xdr:row>
      <xdr:rowOff>151053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142180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69617</xdr:rowOff>
    </xdr:from>
    <xdr:to>
      <xdr:col>24</xdr:col>
      <xdr:colOff>63500</xdr:colOff>
      <xdr:row>77</xdr:row>
      <xdr:rowOff>22831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9817"/>
          <a:ext cx="8382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88875</xdr:rowOff>
    </xdr:from>
    <xdr:to>
      <xdr:col>19</xdr:col>
      <xdr:colOff>177800</xdr:colOff>
      <xdr:row>77</xdr:row>
      <xdr:rowOff>22831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9075"/>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88875</xdr:rowOff>
    </xdr:from>
    <xdr:to>
      <xdr:col>15</xdr:col>
      <xdr:colOff>50800</xdr:colOff>
      <xdr:row>76</xdr:row>
      <xdr:rowOff>131057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9075"/>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131057</xdr:rowOff>
    </xdr:from>
    <xdr:to>
      <xdr:col>10</xdr:col>
      <xdr:colOff>114300</xdr:colOff>
      <xdr:row>76</xdr:row>
      <xdr:rowOff>147092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1257"/>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18817</xdr:rowOff>
    </xdr:from>
    <xdr:to>
      <xdr:col>24</xdr:col>
      <xdr:colOff>114300</xdr:colOff>
      <xdr:row>76</xdr:row>
      <xdr:rowOff>120417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143481</xdr:rowOff>
    </xdr:from>
    <xdr:to>
      <xdr:col>20</xdr:col>
      <xdr:colOff>38100</xdr:colOff>
      <xdr:row>77</xdr:row>
      <xdr:rowOff>73631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38075</xdr:rowOff>
    </xdr:from>
    <xdr:to>
      <xdr:col>15</xdr:col>
      <xdr:colOff>101600</xdr:colOff>
      <xdr:row>76</xdr:row>
      <xdr:rowOff>139675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80257</xdr:rowOff>
    </xdr:from>
    <xdr:to>
      <xdr:col>10</xdr:col>
      <xdr:colOff>165100</xdr:colOff>
      <xdr:row>77</xdr:row>
      <xdr:rowOff>10407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96292</xdr:rowOff>
    </xdr:from>
    <xdr:to>
      <xdr:col>6</xdr:col>
      <xdr:colOff>38100</xdr:colOff>
      <xdr:row>77</xdr:row>
      <xdr:rowOff>26442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156091</xdr:rowOff>
    </xdr:from>
    <xdr:to>
      <xdr:col>24</xdr:col>
      <xdr:colOff>63500</xdr:colOff>
      <xdr:row>97</xdr:row>
      <xdr:rowOff>10244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529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10244</xdr:rowOff>
    </xdr:from>
    <xdr:to>
      <xdr:col>19</xdr:col>
      <xdr:colOff>177800</xdr:colOff>
      <xdr:row>97</xdr:row>
      <xdr:rowOff>34452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0894"/>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68743</xdr:rowOff>
    </xdr:from>
    <xdr:to>
      <xdr:col>15</xdr:col>
      <xdr:colOff>50800</xdr:colOff>
      <xdr:row>97</xdr:row>
      <xdr:rowOff>34452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2794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68743</xdr:rowOff>
    </xdr:from>
    <xdr:to>
      <xdr:col>10</xdr:col>
      <xdr:colOff>114300</xdr:colOff>
      <xdr:row>97</xdr:row>
      <xdr:rowOff>58479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27943"/>
          <a:ext cx="889000" cy="16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105291</xdr:rowOff>
    </xdr:from>
    <xdr:to>
      <xdr:col>24</xdr:col>
      <xdr:colOff>114300</xdr:colOff>
      <xdr:row>97</xdr:row>
      <xdr:rowOff>35441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83718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130894</xdr:rowOff>
    </xdr:from>
    <xdr:to>
      <xdr:col>20</xdr:col>
      <xdr:colOff>38100</xdr:colOff>
      <xdr:row>97</xdr:row>
      <xdr:rowOff>61044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52171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155102</xdr:rowOff>
    </xdr:from>
    <xdr:to>
      <xdr:col>15</xdr:col>
      <xdr:colOff>101600</xdr:colOff>
      <xdr:row>97</xdr:row>
      <xdr:rowOff>85252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76379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17943</xdr:rowOff>
    </xdr:from>
    <xdr:to>
      <xdr:col>10</xdr:col>
      <xdr:colOff>165100</xdr:colOff>
      <xdr:row>96</xdr:row>
      <xdr:rowOff>119543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136070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7679</xdr:rowOff>
    </xdr:from>
    <xdr:to>
      <xdr:col>6</xdr:col>
      <xdr:colOff>38100</xdr:colOff>
      <xdr:row>97</xdr:row>
      <xdr:rowOff>109279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100406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18199</xdr:rowOff>
    </xdr:from>
    <xdr:to>
      <xdr:col>55</xdr:col>
      <xdr:colOff>0</xdr:colOff>
      <xdr:row>38</xdr:row>
      <xdr:rowOff>18599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33299"/>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18256</xdr:rowOff>
    </xdr:from>
    <xdr:to>
      <xdr:col>50</xdr:col>
      <xdr:colOff>114300</xdr:colOff>
      <xdr:row>38</xdr:row>
      <xdr:rowOff>18599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33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18256</xdr:rowOff>
    </xdr:from>
    <xdr:to>
      <xdr:col>45</xdr:col>
      <xdr:colOff>177800</xdr:colOff>
      <xdr:row>38</xdr:row>
      <xdr:rowOff>18314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333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18199</xdr:rowOff>
    </xdr:from>
    <xdr:to>
      <xdr:col>41</xdr:col>
      <xdr:colOff>50800</xdr:colOff>
      <xdr:row>38</xdr:row>
      <xdr:rowOff>18314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3329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138849</xdr:rowOff>
    </xdr:from>
    <xdr:to>
      <xdr:col>55</xdr:col>
      <xdr:colOff>50800</xdr:colOff>
      <xdr:row>38</xdr:row>
      <xdr:rowOff>68999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53776</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139249</xdr:rowOff>
    </xdr:from>
    <xdr:to>
      <xdr:col>50</xdr:col>
      <xdr:colOff>165100</xdr:colOff>
      <xdr:row>38</xdr:row>
      <xdr:rowOff>69399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60526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138906</xdr:rowOff>
    </xdr:from>
    <xdr:to>
      <xdr:col>46</xdr:col>
      <xdr:colOff>38100</xdr:colOff>
      <xdr:row>38</xdr:row>
      <xdr:rowOff>69056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60183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138963</xdr:rowOff>
    </xdr:from>
    <xdr:to>
      <xdr:col>41</xdr:col>
      <xdr:colOff>101600</xdr:colOff>
      <xdr:row>38</xdr:row>
      <xdr:rowOff>69114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60241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138849</xdr:rowOff>
    </xdr:from>
    <xdr:to>
      <xdr:col>36</xdr:col>
      <xdr:colOff>165100</xdr:colOff>
      <xdr:row>38</xdr:row>
      <xdr:rowOff>68999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60126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70031</xdr:rowOff>
    </xdr:from>
    <xdr:to>
      <xdr:col>55</xdr:col>
      <xdr:colOff>0</xdr:colOff>
      <xdr:row>59</xdr:row>
      <xdr:rowOff>71926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85581"/>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71926</xdr:rowOff>
    </xdr:from>
    <xdr:to>
      <xdr:col>50</xdr:col>
      <xdr:colOff>114300</xdr:colOff>
      <xdr:row>59</xdr:row>
      <xdr:rowOff>76661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8747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72296</xdr:rowOff>
    </xdr:from>
    <xdr:to>
      <xdr:col>45</xdr:col>
      <xdr:colOff>177800</xdr:colOff>
      <xdr:row>59</xdr:row>
      <xdr:rowOff>76661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8784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72296</xdr:rowOff>
    </xdr:from>
    <xdr:to>
      <xdr:col>41</xdr:col>
      <xdr:colOff>50800</xdr:colOff>
      <xdr:row>59</xdr:row>
      <xdr:rowOff>75648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87846"/>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19231</xdr:rowOff>
    </xdr:from>
    <xdr:to>
      <xdr:col>55</xdr:col>
      <xdr:colOff>50800</xdr:colOff>
      <xdr:row>59</xdr:row>
      <xdr:rowOff>120831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105608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4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21126</xdr:rowOff>
    </xdr:from>
    <xdr:to>
      <xdr:col>50</xdr:col>
      <xdr:colOff>165100</xdr:colOff>
      <xdr:row>59</xdr:row>
      <xdr:rowOff>122726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113853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25861</xdr:rowOff>
    </xdr:from>
    <xdr:to>
      <xdr:col>46</xdr:col>
      <xdr:colOff>38100</xdr:colOff>
      <xdr:row>59</xdr:row>
      <xdr:rowOff>127461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118588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3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21496</xdr:rowOff>
    </xdr:from>
    <xdr:to>
      <xdr:col>41</xdr:col>
      <xdr:colOff>101600</xdr:colOff>
      <xdr:row>59</xdr:row>
      <xdr:rowOff>123096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114223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24848</xdr:rowOff>
    </xdr:from>
    <xdr:to>
      <xdr:col>36</xdr:col>
      <xdr:colOff>165100</xdr:colOff>
      <xdr:row>59</xdr:row>
      <xdr:rowOff>126448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117575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3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13170</xdr:rowOff>
    </xdr:from>
    <xdr:to>
      <xdr:col>55</xdr:col>
      <xdr:colOff>0</xdr:colOff>
      <xdr:row>78</xdr:row>
      <xdr:rowOff>57130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6270"/>
          <a:ext cx="8382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55690</xdr:rowOff>
    </xdr:from>
    <xdr:to>
      <xdr:col>50</xdr:col>
      <xdr:colOff>114300</xdr:colOff>
      <xdr:row>78</xdr:row>
      <xdr:rowOff>57130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2879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55690</xdr:rowOff>
    </xdr:from>
    <xdr:to>
      <xdr:col>45</xdr:col>
      <xdr:colOff>177800</xdr:colOff>
      <xdr:row>78</xdr:row>
      <xdr:rowOff>70960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2879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53860</xdr:rowOff>
    </xdr:from>
    <xdr:to>
      <xdr:col>41</xdr:col>
      <xdr:colOff>50800</xdr:colOff>
      <xdr:row>78</xdr:row>
      <xdr:rowOff>70960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26960"/>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133820</xdr:rowOff>
    </xdr:from>
    <xdr:to>
      <xdr:col>55</xdr:col>
      <xdr:colOff>50800</xdr:colOff>
      <xdr:row>78</xdr:row>
      <xdr:rowOff>63970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48747</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6330</xdr:rowOff>
    </xdr:from>
    <xdr:to>
      <xdr:col>50</xdr:col>
      <xdr:colOff>165100</xdr:colOff>
      <xdr:row>78</xdr:row>
      <xdr:rowOff>107930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99057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4890</xdr:rowOff>
    </xdr:from>
    <xdr:to>
      <xdr:col>46</xdr:col>
      <xdr:colOff>38100</xdr:colOff>
      <xdr:row>78</xdr:row>
      <xdr:rowOff>106490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97617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20160</xdr:rowOff>
    </xdr:from>
    <xdr:to>
      <xdr:col>41</xdr:col>
      <xdr:colOff>101600</xdr:colOff>
      <xdr:row>78</xdr:row>
      <xdr:rowOff>121760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112887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xdr:rowOff>
    </xdr:from>
    <xdr:to>
      <xdr:col>36</xdr:col>
      <xdr:colOff>165100</xdr:colOff>
      <xdr:row>78</xdr:row>
      <xdr:rowOff>104660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95787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99653</xdr:rowOff>
    </xdr:from>
    <xdr:to>
      <xdr:col>55</xdr:col>
      <xdr:colOff>0</xdr:colOff>
      <xdr:row>98</xdr:row>
      <xdr:rowOff>109768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901753"/>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99653</xdr:rowOff>
    </xdr:from>
    <xdr:to>
      <xdr:col>50</xdr:col>
      <xdr:colOff>114300</xdr:colOff>
      <xdr:row>98</xdr:row>
      <xdr:rowOff>104511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90175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88871</xdr:rowOff>
    </xdr:from>
    <xdr:to>
      <xdr:col>45</xdr:col>
      <xdr:colOff>177800</xdr:colOff>
      <xdr:row>98</xdr:row>
      <xdr:rowOff>104511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9097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88871</xdr:rowOff>
    </xdr:from>
    <xdr:to>
      <xdr:col>41</xdr:col>
      <xdr:colOff>50800</xdr:colOff>
      <xdr:row>98</xdr:row>
      <xdr:rowOff>105635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9097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58968</xdr:rowOff>
    </xdr:from>
    <xdr:to>
      <xdr:col>55</xdr:col>
      <xdr:colOff>50800</xdr:colOff>
      <xdr:row>98</xdr:row>
      <xdr:rowOff>160568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48853</xdr:rowOff>
    </xdr:from>
    <xdr:to>
      <xdr:col>50</xdr:col>
      <xdr:colOff>165100</xdr:colOff>
      <xdr:row>98</xdr:row>
      <xdr:rowOff>150453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141580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53711</xdr:rowOff>
    </xdr:from>
    <xdr:to>
      <xdr:col>46</xdr:col>
      <xdr:colOff>38100</xdr:colOff>
      <xdr:row>98</xdr:row>
      <xdr:rowOff>155311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146438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38071</xdr:rowOff>
    </xdr:from>
    <xdr:to>
      <xdr:col>41</xdr:col>
      <xdr:colOff>101600</xdr:colOff>
      <xdr:row>98</xdr:row>
      <xdr:rowOff>139671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130798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54835</xdr:rowOff>
    </xdr:from>
    <xdr:to>
      <xdr:col>36</xdr:col>
      <xdr:colOff>165100</xdr:colOff>
      <xdr:row>98</xdr:row>
      <xdr:rowOff>156435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71074</xdr:rowOff>
    </xdr:from>
    <xdr:to>
      <xdr:col>85</xdr:col>
      <xdr:colOff>127000</xdr:colOff>
      <xdr:row>38</xdr:row>
      <xdr:rowOff>110210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86174"/>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71074</xdr:rowOff>
    </xdr:from>
    <xdr:to>
      <xdr:col>81</xdr:col>
      <xdr:colOff>50800</xdr:colOff>
      <xdr:row>38</xdr:row>
      <xdr:rowOff>104359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86174"/>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104359</xdr:rowOff>
    </xdr:from>
    <xdr:to>
      <xdr:col>76</xdr:col>
      <xdr:colOff>114300</xdr:colOff>
      <xdr:row>38</xdr:row>
      <xdr:rowOff>125572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619459"/>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56215</xdr:rowOff>
    </xdr:from>
    <xdr:to>
      <xdr:col>71</xdr:col>
      <xdr:colOff>177800</xdr:colOff>
      <xdr:row>38</xdr:row>
      <xdr:rowOff>125572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7131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59410</xdr:rowOff>
    </xdr:from>
    <xdr:to>
      <xdr:col>85</xdr:col>
      <xdr:colOff>177800</xdr:colOff>
      <xdr:row>38</xdr:row>
      <xdr:rowOff>161010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145787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20274</xdr:rowOff>
    </xdr:from>
    <xdr:to>
      <xdr:col>81</xdr:col>
      <xdr:colOff>101600</xdr:colOff>
      <xdr:row>38</xdr:row>
      <xdr:rowOff>121874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53559</xdr:rowOff>
    </xdr:from>
    <xdr:to>
      <xdr:col>76</xdr:col>
      <xdr:colOff>165100</xdr:colOff>
      <xdr:row>38</xdr:row>
      <xdr:rowOff>155159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146286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74772</xdr:rowOff>
    </xdr:from>
    <xdr:to>
      <xdr:col>72</xdr:col>
      <xdr:colOff>38100</xdr:colOff>
      <xdr:row>39</xdr:row>
      <xdr:rowOff>4922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167499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5415</xdr:rowOff>
    </xdr:from>
    <xdr:to>
      <xdr:col>67</xdr:col>
      <xdr:colOff>101600</xdr:colOff>
      <xdr:row>38</xdr:row>
      <xdr:rowOff>107015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98142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114913</xdr:rowOff>
    </xdr:from>
    <xdr:to>
      <xdr:col>85</xdr:col>
      <xdr:colOff>127000</xdr:colOff>
      <xdr:row>57</xdr:row>
      <xdr:rowOff>135471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87563"/>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68752</xdr:rowOff>
    </xdr:from>
    <xdr:to>
      <xdr:col>81</xdr:col>
      <xdr:colOff>50800</xdr:colOff>
      <xdr:row>57</xdr:row>
      <xdr:rowOff>135471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41402"/>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52277</xdr:rowOff>
    </xdr:from>
    <xdr:to>
      <xdr:col>76</xdr:col>
      <xdr:colOff>114300</xdr:colOff>
      <xdr:row>57</xdr:row>
      <xdr:rowOff>68752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24927"/>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17546</xdr:rowOff>
    </xdr:from>
    <xdr:to>
      <xdr:col>71</xdr:col>
      <xdr:colOff>177800</xdr:colOff>
      <xdr:row>57</xdr:row>
      <xdr:rowOff>52277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447296"/>
          <a:ext cx="889000" cy="37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64113</xdr:rowOff>
    </xdr:from>
    <xdr:to>
      <xdr:col>85</xdr:col>
      <xdr:colOff>177800</xdr:colOff>
      <xdr:row>57</xdr:row>
      <xdr:rowOff>165713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42540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84671</xdr:rowOff>
    </xdr:from>
    <xdr:to>
      <xdr:col>81</xdr:col>
      <xdr:colOff>101600</xdr:colOff>
      <xdr:row>58</xdr:row>
      <xdr:rowOff>14821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5948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17952</xdr:rowOff>
    </xdr:from>
    <xdr:to>
      <xdr:col>76</xdr:col>
      <xdr:colOff>165100</xdr:colOff>
      <xdr:row>57</xdr:row>
      <xdr:rowOff>119552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110679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1477</xdr:rowOff>
    </xdr:from>
    <xdr:to>
      <xdr:col>72</xdr:col>
      <xdr:colOff>38100</xdr:colOff>
      <xdr:row>57</xdr:row>
      <xdr:rowOff>103077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94204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138196</xdr:rowOff>
    </xdr:from>
    <xdr:to>
      <xdr:col>67</xdr:col>
      <xdr:colOff>101600</xdr:colOff>
      <xdr:row>55</xdr:row>
      <xdr:rowOff>68346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3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84873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1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98357</xdr:rowOff>
    </xdr:from>
    <xdr:to>
      <xdr:col>85</xdr:col>
      <xdr:colOff>127000</xdr:colOff>
      <xdr:row>96</xdr:row>
      <xdr:rowOff>152502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57557"/>
          <a:ext cx="8382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98357</xdr:rowOff>
    </xdr:from>
    <xdr:to>
      <xdr:col>81</xdr:col>
      <xdr:colOff>50800</xdr:colOff>
      <xdr:row>97</xdr:row>
      <xdr:rowOff>89636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57557"/>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89636</xdr:rowOff>
    </xdr:from>
    <xdr:to>
      <xdr:col>76</xdr:col>
      <xdr:colOff>114300</xdr:colOff>
      <xdr:row>97</xdr:row>
      <xdr:rowOff>128809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20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128809</xdr:rowOff>
    </xdr:from>
    <xdr:to>
      <xdr:col>71</xdr:col>
      <xdr:colOff>177800</xdr:colOff>
      <xdr:row>97</xdr:row>
      <xdr:rowOff>141887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9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101702</xdr:rowOff>
    </xdr:from>
    <xdr:to>
      <xdr:col>85</xdr:col>
      <xdr:colOff>177800</xdr:colOff>
      <xdr:row>97</xdr:row>
      <xdr:rowOff>31852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80129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47557</xdr:rowOff>
    </xdr:from>
    <xdr:to>
      <xdr:col>81</xdr:col>
      <xdr:colOff>101600</xdr:colOff>
      <xdr:row>96</xdr:row>
      <xdr:rowOff>149157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140284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38836</xdr:rowOff>
    </xdr:from>
    <xdr:to>
      <xdr:col>76</xdr:col>
      <xdr:colOff>165100</xdr:colOff>
      <xdr:row>97</xdr:row>
      <xdr:rowOff>140436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131563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78009</xdr:rowOff>
    </xdr:from>
    <xdr:to>
      <xdr:col>72</xdr:col>
      <xdr:colOff>38100</xdr:colOff>
      <xdr:row>98</xdr:row>
      <xdr:rowOff>8159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170736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91087</xdr:rowOff>
    </xdr:from>
    <xdr:to>
      <xdr:col>67</xdr:col>
      <xdr:colOff>101600</xdr:colOff>
      <xdr:row>98</xdr:row>
      <xdr:rowOff>21237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民生費については、全国平均</a:t>
          </a:r>
          <a:r>
            <a:rPr kumimoji="1" lang="en-US" altLang="ja-JP" sz="1100">
              <a:solidFill>
                <a:schemeClr val="dk1"/>
              </a:solidFill>
              <a:effectLst/>
              <a:latin typeface="+mn-lt"/>
              <a:ea typeface="+mn-ea"/>
              <a:cs typeface="+mn-cs"/>
            </a:rPr>
            <a:t>171,106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148,557</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139,938</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位とやや低い状況である。前年度に比べ増加した要因としては、令和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月開園の幼保連携型認定こども園施設整備補助金・関連整備費や、国民健康保険特別会計の財源から基金分がなくなり、全額一般会計からの繰出金によるものへ変更となったことなどによる。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衛生費については、全国平均</a:t>
          </a:r>
          <a:r>
            <a:rPr kumimoji="1" lang="en-US" altLang="ja-JP" sz="1100">
              <a:solidFill>
                <a:schemeClr val="dk1"/>
              </a:solidFill>
              <a:effectLst/>
              <a:latin typeface="+mn-lt"/>
              <a:ea typeface="+mn-ea"/>
              <a:cs typeface="+mn-cs"/>
            </a:rPr>
            <a:t>37,431</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38,661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34,283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位とやや低い状況である。前年度に比べ増加した主な要因としては、、名古屋市、豊山町の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町で整備する名古屋市北名古屋工場建設に係る道路新設改良工事、清掃工場の新設に係る県道改良事業等負担金の増、北名古屋衛生組合負担金の増加などがある。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公債費については、全国平均</a:t>
          </a:r>
          <a:r>
            <a:rPr kumimoji="1" lang="en-US" altLang="ja-JP" sz="1100">
              <a:solidFill>
                <a:schemeClr val="dk1"/>
              </a:solidFill>
              <a:effectLst/>
              <a:latin typeface="+mn-lt"/>
              <a:ea typeface="+mn-ea"/>
              <a:cs typeface="+mn-cs"/>
            </a:rPr>
            <a:t>42,573</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32,492</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28,216</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位と低い状況である。類似団体内平均を下回っており、前年度に比べ数値も下回っている。主な要因は、平成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年度に借り入れた合併特例事業債及び臨時財政対策債の元金償還が始まったが、平成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年度に行った土地取得特別会計で取得した用地の買戻しに係る公共用地先行取得等事業債の繰上償還が大きく影響したものである。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財政調整基金残高については、前年度比約</a:t>
          </a:r>
          <a:r>
            <a:rPr kumimoji="1" lang="en-US" altLang="ja-JP" sz="1000">
              <a:solidFill>
                <a:schemeClr val="dk1"/>
              </a:solidFill>
              <a:effectLst/>
              <a:latin typeface="+mn-lt"/>
              <a:ea typeface="+mn-ea"/>
              <a:cs typeface="+mn-cs"/>
            </a:rPr>
            <a:t>6.8</a:t>
          </a:r>
          <a:r>
            <a:rPr kumimoji="1" lang="ja-JP" altLang="ja-JP" sz="1000">
              <a:solidFill>
                <a:schemeClr val="dk1"/>
              </a:solidFill>
              <a:effectLst/>
              <a:latin typeface="+mn-lt"/>
              <a:ea typeface="+mn-ea"/>
              <a:cs typeface="+mn-cs"/>
            </a:rPr>
            <a:t>億円の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となり、標準財政規模比</a:t>
          </a:r>
          <a:r>
            <a:rPr kumimoji="1" lang="en-US" altLang="ja-JP" sz="1000">
              <a:solidFill>
                <a:schemeClr val="dk1"/>
              </a:solidFill>
              <a:effectLst/>
              <a:latin typeface="+mn-lt"/>
              <a:ea typeface="+mn-ea"/>
              <a:cs typeface="+mn-cs"/>
            </a:rPr>
            <a:t>4.15</a:t>
          </a:r>
        </a:p>
        <a:p>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となった。実質収支については、歳入面では</a:t>
          </a:r>
          <a:r>
            <a:rPr kumimoji="1" lang="ja-JP" altLang="en-US" sz="1000">
              <a:solidFill>
                <a:schemeClr val="dk1"/>
              </a:solidFill>
              <a:effectLst/>
              <a:latin typeface="+mn-lt"/>
              <a:ea typeface="+mn-ea"/>
              <a:cs typeface="+mn-cs"/>
            </a:rPr>
            <a:t>個人市民税所得割及び固定資産税</a:t>
          </a:r>
          <a:r>
            <a:rPr kumimoji="1" lang="ja-JP" altLang="ja-JP" sz="1000">
              <a:solidFill>
                <a:schemeClr val="dk1"/>
              </a:solidFill>
              <a:effectLst/>
              <a:latin typeface="+mn-lt"/>
              <a:ea typeface="+mn-ea"/>
              <a:cs typeface="+mn-cs"/>
            </a:rPr>
            <a:t>の増、歳出面では過年度に発行した地方債の償還開始に伴う公債費</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が増加したものの、</a:t>
          </a:r>
          <a:r>
            <a:rPr kumimoji="1" lang="ja-JP" altLang="en-US" sz="1000">
              <a:solidFill>
                <a:schemeClr val="dk1"/>
              </a:solidFill>
              <a:effectLst/>
              <a:latin typeface="+mn-lt"/>
              <a:ea typeface="+mn-ea"/>
              <a:cs typeface="+mn-cs"/>
            </a:rPr>
            <a:t>負担金をはじめとする補助費等の</a:t>
          </a:r>
          <a:r>
            <a:rPr kumimoji="1" lang="ja-JP" altLang="ja-JP" sz="1000">
              <a:solidFill>
                <a:schemeClr val="dk1"/>
              </a:solidFill>
              <a:effectLst/>
              <a:latin typeface="+mn-lt"/>
              <a:ea typeface="+mn-ea"/>
              <a:cs typeface="+mn-cs"/>
            </a:rPr>
            <a:t>減などにより、</a:t>
          </a:r>
          <a:r>
            <a:rPr kumimoji="1" lang="ja-JP" altLang="en-US" sz="1000">
              <a:solidFill>
                <a:schemeClr val="dk1"/>
              </a:solidFill>
              <a:effectLst/>
              <a:latin typeface="+mn-lt"/>
              <a:ea typeface="+mn-ea"/>
              <a:cs typeface="+mn-cs"/>
            </a:rPr>
            <a:t>形式収支では増となり、前年度より</a:t>
          </a:r>
          <a:r>
            <a:rPr kumimoji="1" lang="en-US" altLang="ja-JP" sz="1000">
              <a:solidFill>
                <a:schemeClr val="dk1"/>
              </a:solidFill>
              <a:effectLst/>
              <a:latin typeface="+mn-lt"/>
              <a:ea typeface="+mn-ea"/>
              <a:cs typeface="+mn-cs"/>
            </a:rPr>
            <a:t>1.48</a:t>
          </a:r>
          <a:r>
            <a:rPr kumimoji="1" lang="ja-JP" altLang="en-US" sz="1000">
              <a:solidFill>
                <a:schemeClr val="dk1"/>
              </a:solidFill>
              <a:effectLst/>
              <a:latin typeface="+mn-lt"/>
              <a:ea typeface="+mn-ea"/>
              <a:cs typeface="+mn-cs"/>
            </a:rPr>
            <a:t>％の増加となった</a:t>
          </a:r>
          <a:r>
            <a:rPr kumimoji="1" lang="ja-JP" altLang="ja-JP" sz="1000">
              <a:solidFill>
                <a:schemeClr val="dk1"/>
              </a:solidFill>
              <a:effectLst/>
              <a:latin typeface="+mn-lt"/>
              <a:ea typeface="+mn-ea"/>
              <a:cs typeface="+mn-cs"/>
            </a:rPr>
            <a:t>。実質単年度収支については、実質収支額が前年度比</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財政調整基金の取崩しが</a:t>
          </a:r>
          <a:r>
            <a:rPr kumimoji="1" lang="en-US" altLang="ja-JP" sz="1000">
              <a:solidFill>
                <a:schemeClr val="dk1"/>
              </a:solidFill>
              <a:effectLst/>
              <a:latin typeface="+mn-lt"/>
              <a:ea typeface="+mn-ea"/>
              <a:cs typeface="+mn-cs"/>
            </a:rPr>
            <a:t>12.2</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したことにより、前年度に比べて</a:t>
          </a:r>
          <a:r>
            <a:rPr kumimoji="1" lang="en-US" altLang="ja-JP" sz="1000">
              <a:solidFill>
                <a:schemeClr val="dk1"/>
              </a:solidFill>
              <a:effectLst/>
              <a:latin typeface="+mn-lt"/>
              <a:ea typeface="+mn-ea"/>
              <a:cs typeface="+mn-cs"/>
            </a:rPr>
            <a:t>7.18</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今後とも健全な財政運営のため、適正な予算執行管理に努める。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本年度まですべての会計において黒字であり、健全な状況にあるといえる。</a:t>
          </a:r>
          <a:endParaRPr lang="ja-JP" altLang="ja-JP" sz="1400">
            <a:effectLst/>
          </a:endParaRPr>
        </a:p>
        <a:p>
          <a:r>
            <a:rPr kumimoji="1" lang="ja-JP" altLang="ja-JP" sz="1100">
              <a:solidFill>
                <a:schemeClr val="dk1"/>
              </a:solidFill>
              <a:effectLst/>
              <a:latin typeface="+mn-lt"/>
              <a:ea typeface="+mn-ea"/>
              <a:cs typeface="+mn-cs"/>
            </a:rPr>
            <a:t>　一般会計は、標準財政規模比において、</a:t>
          </a:r>
          <a:r>
            <a:rPr kumimoji="1" lang="en-US" altLang="ja-JP" sz="1100">
              <a:solidFill>
                <a:schemeClr val="dk1"/>
              </a:solidFill>
              <a:effectLst/>
              <a:latin typeface="+mn-lt"/>
              <a:ea typeface="+mn-ea"/>
              <a:cs typeface="+mn-cs"/>
            </a:rPr>
            <a:t>1.48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増加となっている。これは、実質収支額が約</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円となり、前年度に比べ約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億円の増となったことによる。</a:t>
          </a:r>
          <a:endParaRPr lang="ja-JP" altLang="ja-JP" sz="1400">
            <a:effectLst/>
          </a:endParaRPr>
        </a:p>
        <a:p>
          <a:r>
            <a:rPr kumimoji="1" lang="ja-JP" altLang="ja-JP" sz="1100">
              <a:solidFill>
                <a:schemeClr val="dk1"/>
              </a:solidFill>
              <a:effectLst/>
              <a:latin typeface="+mn-lt"/>
              <a:ea typeface="+mn-ea"/>
              <a:cs typeface="+mn-cs"/>
            </a:rPr>
            <a:t>　また、標準財政規模においても</a:t>
          </a:r>
          <a:r>
            <a:rPr kumimoji="1" lang="ja-JP" altLang="en-US" sz="1100">
              <a:solidFill>
                <a:schemeClr val="dk1"/>
              </a:solidFill>
              <a:effectLst/>
              <a:latin typeface="+mn-lt"/>
              <a:ea typeface="+mn-ea"/>
              <a:cs typeface="+mn-cs"/>
            </a:rPr>
            <a:t>標準税収入額等が約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億円の増になったことに伴い、</a:t>
          </a:r>
          <a:r>
            <a:rPr kumimoji="1" lang="ja-JP" altLang="ja-JP" sz="1100">
              <a:solidFill>
                <a:schemeClr val="dk1"/>
              </a:solidFill>
              <a:effectLst/>
              <a:latin typeface="+mn-lt"/>
              <a:ea typeface="+mn-ea"/>
              <a:cs typeface="+mn-cs"/>
            </a:rPr>
            <a:t>前年度に比べ約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億円の増となっている。</a:t>
          </a:r>
          <a:endParaRPr lang="ja-JP" altLang="ja-JP" sz="1400">
            <a:effectLst/>
          </a:endParaRPr>
        </a:p>
        <a:p>
          <a:r>
            <a:rPr kumimoji="1" lang="ja-JP" altLang="ja-JP" sz="1100">
              <a:solidFill>
                <a:schemeClr val="dk1"/>
              </a:solidFill>
              <a:effectLst/>
              <a:latin typeface="+mn-lt"/>
              <a:ea typeface="+mn-ea"/>
              <a:cs typeface="+mn-cs"/>
            </a:rPr>
            <a:t>　今後についても、黒字額確保及び黒字水準の維持のため、適正な予算執行管理を行うなど、健全な財政運営に努める。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29822173</v>
      </c>
      <c r="BO4" s="462"/>
      <c r="BP4" s="462"/>
      <c r="BQ4" s="462"/>
      <c r="BR4" s="462"/>
      <c r="BS4" s="462"/>
      <c r="BT4" s="462"/>
      <c r="BU4" s="463"/>
      <c r="BV4" s="461">
        <v>28736071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28561324</v>
      </c>
      <c r="BO5" s="467"/>
      <c r="BP5" s="467"/>
      <c r="BQ5" s="467"/>
      <c r="BR5" s="467"/>
      <c r="BS5" s="467"/>
      <c r="BT5" s="467"/>
      <c r="BU5" s="468"/>
      <c r="BV5" s="466">
        <v>27786137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95.9</v>
      </c>
      <c r="CU5" s="437"/>
      <c r="CV5" s="437"/>
      <c r="CW5" s="437"/>
      <c r="CX5" s="437"/>
      <c r="CY5" s="437"/>
      <c r="CZ5" s="437"/>
      <c r="DA5" s="438"/>
      <c r="DB5" s="436">
        <v>93.2</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1260849</v>
      </c>
      <c r="BO6" s="467"/>
      <c r="BP6" s="467"/>
      <c r="BQ6" s="467"/>
      <c r="BR6" s="467"/>
      <c r="BS6" s="467"/>
      <c r="BT6" s="467"/>
      <c r="BU6" s="468"/>
      <c r="BV6" s="466">
        <v>949934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102.1</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40029</v>
      </c>
      <c r="BO7" s="467"/>
      <c r="BP7" s="467"/>
      <c r="BQ7" s="467"/>
      <c r="BR7" s="467"/>
      <c r="BS7" s="467"/>
      <c r="BT7" s="467"/>
      <c r="BU7" s="468"/>
      <c r="BV7" s="466">
        <v>3401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17400846</v>
      </c>
      <c r="CU7" s="467"/>
      <c r="CV7" s="467"/>
      <c r="CW7" s="467"/>
      <c r="CX7" s="467"/>
      <c r="CY7" s="467"/>
      <c r="CZ7" s="467"/>
      <c r="DA7" s="468"/>
      <c r="DB7" s="466">
        <v>17089325</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1220820</v>
      </c>
      <c r="BO8" s="467"/>
      <c r="BP8" s="467"/>
      <c r="BQ8" s="467"/>
      <c r="BR8" s="467"/>
      <c r="BS8" s="467"/>
      <c r="BT8" s="467"/>
      <c r="BU8" s="468"/>
      <c r="BV8" s="466">
        <v>946533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0.92</v>
      </c>
      <c r="CU8" s="580"/>
      <c r="CV8" s="580"/>
      <c r="CW8" s="580"/>
      <c r="CX8" s="580"/>
      <c r="CY8" s="580"/>
      <c r="CZ8" s="580"/>
      <c r="DA8" s="581"/>
      <c r="DB8" s="579">
        <v>0.94</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84133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274288</v>
      </c>
      <c r="BO9" s="467"/>
      <c r="BP9" s="467"/>
      <c r="BQ9" s="467"/>
      <c r="BR9" s="467"/>
      <c r="BS9" s="467"/>
      <c r="BT9" s="467"/>
      <c r="BU9" s="468"/>
      <c r="BV9" s="466">
        <v>323101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11.4</v>
      </c>
      <c r="CU9" s="437"/>
      <c r="CV9" s="437"/>
      <c r="CW9" s="437"/>
      <c r="CX9" s="437"/>
      <c r="CY9" s="437"/>
      <c r="CZ9" s="437"/>
      <c r="DA9" s="438"/>
      <c r="DB9" s="436">
        <v>12.8</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81571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545052</v>
      </c>
      <c r="BO10" s="467"/>
      <c r="BP10" s="467"/>
      <c r="BQ10" s="467"/>
      <c r="BR10" s="467"/>
      <c r="BS10" s="467"/>
      <c r="BT10" s="467"/>
      <c r="BU10" s="468"/>
      <c r="BV10" s="466">
        <v>506495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2">
      <c r="A12" s="187"/>
      <c r="B12" s="582" t="s">
        <v>127</v>
      </c>
      <c r="C12" s="583"/>
      <c r="D12" s="583"/>
      <c r="E12" s="583"/>
      <c r="F12" s="583"/>
      <c r="G12" s="583"/>
      <c r="H12" s="583"/>
      <c r="I12" s="583"/>
      <c r="J12" s="583"/>
      <c r="K12" s="584"/>
      <c r="L12" s="591" t="s">
        <v>128</v>
      </c>
      <c r="M12" s="592"/>
      <c r="N12" s="592"/>
      <c r="O12" s="592"/>
      <c r="P12" s="592"/>
      <c r="Q12" s="593"/>
      <c r="R12" s="594">
        <v>86297</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1225280</v>
      </c>
      <c r="BO12" s="467"/>
      <c r="BP12" s="467"/>
      <c r="BQ12" s="467"/>
      <c r="BR12" s="467"/>
      <c r="BS12" s="467"/>
      <c r="BT12" s="467"/>
      <c r="BU12" s="468"/>
      <c r="BV12" s="466">
        <v>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84265</v>
      </c>
      <c r="S13" s="570"/>
      <c r="T13" s="570"/>
      <c r="U13" s="570"/>
      <c r="V13" s="571"/>
      <c r="W13" s="557" t="s">
        <v>137</v>
      </c>
      <c r="X13" s="479"/>
      <c r="Y13" s="479"/>
      <c r="Z13" s="479"/>
      <c r="AA13" s="479"/>
      <c r="AB13" s="480"/>
      <c r="AC13" s="442">
        <v>520</v>
      </c>
      <c r="AD13" s="443"/>
      <c r="AE13" s="443"/>
      <c r="AF13" s="443"/>
      <c r="AG13" s="444"/>
      <c r="AH13" s="442">
        <v>518</v>
      </c>
      <c r="AI13" s="443"/>
      <c r="AJ13" s="443"/>
      <c r="AK13" s="443"/>
      <c r="AL13" s="445"/>
      <c r="AM13" s="535" t="s">
        <v>138</v>
      </c>
      <c r="AN13" s="440"/>
      <c r="AO13" s="440"/>
      <c r="AP13" s="440"/>
      <c r="AQ13" s="440"/>
      <c r="AR13" s="440"/>
      <c r="AS13" s="440"/>
      <c r="AT13" s="441"/>
      <c r="AU13" s="523" t="s">
        <v>114</v>
      </c>
      <c r="AV13" s="524"/>
      <c r="AW13" s="524"/>
      <c r="AX13" s="524"/>
      <c r="AY13" s="446" t="s">
        <v>139</v>
      </c>
      <c r="AZ13" s="447"/>
      <c r="BA13" s="447"/>
      <c r="BB13" s="447"/>
      <c r="BC13" s="447"/>
      <c r="BD13" s="447"/>
      <c r="BE13" s="447"/>
      <c r="BF13" s="447"/>
      <c r="BG13" s="447"/>
      <c r="BH13" s="447"/>
      <c r="BI13" s="447"/>
      <c r="BJ13" s="447"/>
      <c r="BK13" s="447"/>
      <c r="BL13" s="447"/>
      <c r="BM13" s="448"/>
      <c r="BN13" s="466">
        <v>-405940</v>
      </c>
      <c r="BO13" s="467"/>
      <c r="BP13" s="467"/>
      <c r="BQ13" s="467"/>
      <c r="BR13" s="467"/>
      <c r="BS13" s="467"/>
      <c r="BT13" s="467"/>
      <c r="BU13" s="468"/>
      <c r="BV13" s="466">
        <v>829596</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4.4000000000000004</v>
      </c>
      <c r="CU13" s="437"/>
      <c r="CV13" s="437"/>
      <c r="CW13" s="437"/>
      <c r="CX13" s="437"/>
      <c r="CY13" s="437"/>
      <c r="CZ13" s="437"/>
      <c r="DA13" s="438"/>
      <c r="DB13" s="436">
        <v>3.4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141</v>
      </c>
      <c r="M14" s="603"/>
      <c r="N14" s="603"/>
      <c r="O14" s="603"/>
      <c r="P14" s="603"/>
      <c r="Q14" s="604"/>
      <c r="R14" s="569">
        <v>86142</v>
      </c>
      <c r="S14" s="570"/>
      <c r="T14" s="570"/>
      <c r="U14" s="570"/>
      <c r="V14" s="571"/>
      <c r="W14" s="572"/>
      <c r="X14" s="482"/>
      <c r="Y14" s="482"/>
      <c r="Z14" s="482"/>
      <c r="AA14" s="482"/>
      <c r="AB14" s="483"/>
      <c r="AC14" s="562">
        <v>1.3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5.2</v>
      </c>
      <c r="CU14" s="574"/>
      <c r="CV14" s="574"/>
      <c r="CW14" s="574"/>
      <c r="CX14" s="574"/>
      <c r="CY14" s="574"/>
      <c r="CZ14" s="574"/>
      <c r="DA14" s="575"/>
      <c r="DB14" s="573">
        <v>6.8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143</v>
      </c>
      <c r="N15" s="567"/>
      <c r="O15" s="567"/>
      <c r="P15" s="567"/>
      <c r="Q15" s="568"/>
      <c r="R15" s="569">
        <v>84290</v>
      </c>
      <c r="S15" s="570"/>
      <c r="T15" s="570"/>
      <c r="U15" s="570"/>
      <c r="V15" s="571"/>
      <c r="W15" s="557" t="s">
        <v>144</v>
      </c>
      <c r="X15" s="479"/>
      <c r="Y15" s="479"/>
      <c r="Z15" s="479"/>
      <c r="AA15" s="479"/>
      <c r="AB15" s="480"/>
      <c r="AC15" s="442">
        <v>12804</v>
      </c>
      <c r="AD15" s="443"/>
      <c r="AE15" s="443"/>
      <c r="AF15" s="443"/>
      <c r="AG15" s="444"/>
      <c r="AH15" s="442">
        <v>12339</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11585633</v>
      </c>
      <c r="BO15" s="462"/>
      <c r="BP15" s="462"/>
      <c r="BQ15" s="462"/>
      <c r="BR15" s="462"/>
      <c r="BS15" s="462"/>
      <c r="BT15" s="462"/>
      <c r="BU15" s="463"/>
      <c r="BV15" s="461">
        <v>10963136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31.8</v>
      </c>
      <c r="AD16" s="563"/>
      <c r="AE16" s="563"/>
      <c r="AF16" s="563"/>
      <c r="AG16" s="564"/>
      <c r="AH16" s="562">
        <v>31.6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12765922</v>
      </c>
      <c r="BO16" s="467"/>
      <c r="BP16" s="467"/>
      <c r="BQ16" s="467"/>
      <c r="BR16" s="467"/>
      <c r="BS16" s="467"/>
      <c r="BT16" s="467"/>
      <c r="BU16" s="468"/>
      <c r="BV16" s="466">
        <v>12007561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26946</v>
      </c>
      <c r="AD17" s="443"/>
      <c r="AE17" s="443"/>
      <c r="AF17" s="443"/>
      <c r="AG17" s="444"/>
      <c r="AH17" s="442">
        <v>26144</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14901166</v>
      </c>
      <c r="BO17" s="467"/>
      <c r="BP17" s="467"/>
      <c r="BQ17" s="467"/>
      <c r="BR17" s="467"/>
      <c r="BS17" s="467"/>
      <c r="BT17" s="467"/>
      <c r="BU17" s="468"/>
      <c r="BV17" s="466">
        <v>14035765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154</v>
      </c>
      <c r="C18" s="529"/>
      <c r="D18" s="529"/>
      <c r="E18" s="530"/>
      <c r="F18" s="530"/>
      <c r="G18" s="530"/>
      <c r="H18" s="530"/>
      <c r="I18" s="530"/>
      <c r="J18" s="530"/>
      <c r="K18" s="530"/>
      <c r="L18" s="531">
        <v>18.37</v>
      </c>
      <c r="M18" s="531"/>
      <c r="N18" s="531"/>
      <c r="O18" s="531"/>
      <c r="P18" s="531"/>
      <c r="Q18" s="531"/>
      <c r="R18" s="532"/>
      <c r="S18" s="532"/>
      <c r="T18" s="532"/>
      <c r="U18" s="532"/>
      <c r="V18" s="533"/>
      <c r="W18" s="547"/>
      <c r="X18" s="548"/>
      <c r="Y18" s="548"/>
      <c r="Z18" s="548"/>
      <c r="AA18" s="548"/>
      <c r="AB18" s="558"/>
      <c r="AC18" s="430">
        <v>66.900000000000006</v>
      </c>
      <c r="AD18" s="431"/>
      <c r="AE18" s="431"/>
      <c r="AF18" s="431"/>
      <c r="AG18" s="534"/>
      <c r="AH18" s="430">
        <v>67</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16959141</v>
      </c>
      <c r="BO18" s="467"/>
      <c r="BP18" s="467"/>
      <c r="BQ18" s="467"/>
      <c r="BR18" s="467"/>
      <c r="BS18" s="467"/>
      <c r="BT18" s="467"/>
      <c r="BU18" s="468"/>
      <c r="BV18" s="466">
        <v>16799796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156</v>
      </c>
      <c r="C19" s="529"/>
      <c r="D19" s="529"/>
      <c r="E19" s="530"/>
      <c r="F19" s="530"/>
      <c r="G19" s="530"/>
      <c r="H19" s="530"/>
      <c r="I19" s="530"/>
      <c r="J19" s="530"/>
      <c r="K19" s="530"/>
      <c r="L19" s="536">
        <v>4580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21407626</v>
      </c>
      <c r="BO19" s="467"/>
      <c r="BP19" s="467"/>
      <c r="BQ19" s="467"/>
      <c r="BR19" s="467"/>
      <c r="BS19" s="467"/>
      <c r="BT19" s="467"/>
      <c r="BU19" s="468"/>
      <c r="BV19" s="466">
        <v>20771170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158</v>
      </c>
      <c r="C20" s="529"/>
      <c r="D20" s="529"/>
      <c r="E20" s="530"/>
      <c r="F20" s="530"/>
      <c r="G20" s="530"/>
      <c r="H20" s="530"/>
      <c r="I20" s="530"/>
      <c r="J20" s="530"/>
      <c r="K20" s="530"/>
      <c r="L20" s="536">
        <v>33742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30192669</v>
      </c>
      <c r="BO23" s="467"/>
      <c r="BP23" s="467"/>
      <c r="BQ23" s="467"/>
      <c r="BR23" s="467"/>
      <c r="BS23" s="467"/>
      <c r="BT23" s="467"/>
      <c r="BU23" s="468"/>
      <c r="BV23" s="466">
        <v>30350864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167</v>
      </c>
      <c r="F24" s="440"/>
      <c r="G24" s="440"/>
      <c r="H24" s="440"/>
      <c r="I24" s="440"/>
      <c r="J24" s="440"/>
      <c r="K24" s="441"/>
      <c r="L24" s="442">
        <v>1</v>
      </c>
      <c r="M24" s="443"/>
      <c r="N24" s="443"/>
      <c r="O24" s="443"/>
      <c r="P24" s="444"/>
      <c r="Q24" s="442">
        <v>9770</v>
      </c>
      <c r="R24" s="443"/>
      <c r="S24" s="443"/>
      <c r="T24" s="443"/>
      <c r="U24" s="443"/>
      <c r="V24" s="444"/>
      <c r="W24" s="508"/>
      <c r="X24" s="499"/>
      <c r="Y24" s="500"/>
      <c r="Z24" s="439" t="s">
        <v>168</v>
      </c>
      <c r="AA24" s="440"/>
      <c r="AB24" s="440"/>
      <c r="AC24" s="440"/>
      <c r="AD24" s="440"/>
      <c r="AE24" s="440"/>
      <c r="AF24" s="440"/>
      <c r="AG24" s="441"/>
      <c r="AH24" s="442">
        <v>504</v>
      </c>
      <c r="AI24" s="443"/>
      <c r="AJ24" s="443"/>
      <c r="AK24" s="443"/>
      <c r="AL24" s="444"/>
      <c r="AM24" s="442">
        <v>1486296</v>
      </c>
      <c r="AN24" s="443"/>
      <c r="AO24" s="443"/>
      <c r="AP24" s="443"/>
      <c r="AQ24" s="443"/>
      <c r="AR24" s="444"/>
      <c r="AS24" s="442">
        <v>2949</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12624014</v>
      </c>
      <c r="BO24" s="467"/>
      <c r="BP24" s="467"/>
      <c r="BQ24" s="467"/>
      <c r="BR24" s="467"/>
      <c r="BS24" s="467"/>
      <c r="BT24" s="467"/>
      <c r="BU24" s="468"/>
      <c r="BV24" s="466">
        <v>12717173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170</v>
      </c>
      <c r="F25" s="440"/>
      <c r="G25" s="440"/>
      <c r="H25" s="440"/>
      <c r="I25" s="440"/>
      <c r="J25" s="440"/>
      <c r="K25" s="441"/>
      <c r="L25" s="442">
        <v>1</v>
      </c>
      <c r="M25" s="443"/>
      <c r="N25" s="443"/>
      <c r="O25" s="443"/>
      <c r="P25" s="444"/>
      <c r="Q25" s="442">
        <v>8000</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126</v>
      </c>
      <c r="AN25" s="443"/>
      <c r="AO25" s="443"/>
      <c r="AP25" s="443"/>
      <c r="AQ25" s="443"/>
      <c r="AR25" s="444"/>
      <c r="AS25" s="442" t="s">
        <v>135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969211</v>
      </c>
      <c r="BO25" s="462"/>
      <c r="BP25" s="462"/>
      <c r="BQ25" s="462"/>
      <c r="BR25" s="462"/>
      <c r="BS25" s="462"/>
      <c r="BT25" s="462"/>
      <c r="BU25" s="463"/>
      <c r="BV25" s="461">
        <v>1350978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7100</v>
      </c>
      <c r="R26" s="443"/>
      <c r="S26" s="443"/>
      <c r="T26" s="443"/>
      <c r="U26" s="443"/>
      <c r="V26" s="444"/>
      <c r="W26" s="508"/>
      <c r="X26" s="499"/>
      <c r="Y26" s="500"/>
      <c r="Z26" s="439" t="s">
        <v>174</v>
      </c>
      <c r="AA26" s="521"/>
      <c r="AB26" s="521"/>
      <c r="AC26" s="521"/>
      <c r="AD26" s="521"/>
      <c r="AE26" s="521"/>
      <c r="AF26" s="521"/>
      <c r="AG26" s="522"/>
      <c r="AH26" s="442">
        <v>12</v>
      </c>
      <c r="AI26" s="443"/>
      <c r="AJ26" s="443"/>
      <c r="AK26" s="443"/>
      <c r="AL26" s="444"/>
      <c r="AM26" s="442">
        <v>31644</v>
      </c>
      <c r="AN26" s="443"/>
      <c r="AO26" s="443"/>
      <c r="AP26" s="443"/>
      <c r="AQ26" s="443"/>
      <c r="AR26" s="444"/>
      <c r="AS26" s="442">
        <v>2637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176</v>
      </c>
      <c r="F27" s="440"/>
      <c r="G27" s="440"/>
      <c r="H27" s="440"/>
      <c r="I27" s="440"/>
      <c r="J27" s="440"/>
      <c r="K27" s="441"/>
      <c r="L27" s="442">
        <v>1</v>
      </c>
      <c r="M27" s="443"/>
      <c r="N27" s="443"/>
      <c r="O27" s="443"/>
      <c r="P27" s="444"/>
      <c r="Q27" s="442">
        <v>5250</v>
      </c>
      <c r="R27" s="443"/>
      <c r="S27" s="443"/>
      <c r="T27" s="443"/>
      <c r="U27" s="443"/>
      <c r="V27" s="444"/>
      <c r="W27" s="508"/>
      <c r="X27" s="499"/>
      <c r="Y27" s="500"/>
      <c r="Z27" s="439" t="s">
        <v>177</v>
      </c>
      <c r="AA27" s="440"/>
      <c r="AB27" s="440"/>
      <c r="AC27" s="440"/>
      <c r="AD27" s="440"/>
      <c r="AE27" s="440"/>
      <c r="AF27" s="440"/>
      <c r="AG27" s="441"/>
      <c r="AH27" s="442">
        <v>5</v>
      </c>
      <c r="AI27" s="443"/>
      <c r="AJ27" s="443"/>
      <c r="AK27" s="443"/>
      <c r="AL27" s="444"/>
      <c r="AM27" s="442">
        <v>20400</v>
      </c>
      <c r="AN27" s="443"/>
      <c r="AO27" s="443"/>
      <c r="AP27" s="443"/>
      <c r="AQ27" s="443"/>
      <c r="AR27" s="444"/>
      <c r="AS27" s="442">
        <v>4080</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179</v>
      </c>
      <c r="F28" s="440"/>
      <c r="G28" s="440"/>
      <c r="H28" s="440"/>
      <c r="I28" s="440"/>
      <c r="J28" s="440"/>
      <c r="K28" s="441"/>
      <c r="L28" s="442">
        <v>1</v>
      </c>
      <c r="M28" s="443"/>
      <c r="N28" s="443"/>
      <c r="O28" s="443"/>
      <c r="P28" s="444"/>
      <c r="Q28" s="442">
        <v>4700</v>
      </c>
      <c r="R28" s="443"/>
      <c r="S28" s="443"/>
      <c r="T28" s="443"/>
      <c r="U28" s="443"/>
      <c r="V28" s="444"/>
      <c r="W28" s="508"/>
      <c r="X28" s="499"/>
      <c r="Y28" s="500"/>
      <c r="Z28" s="439" t="s">
        <v>180</v>
      </c>
      <c r="AA28" s="440"/>
      <c r="AB28" s="440"/>
      <c r="AC28" s="440"/>
      <c r="AD28" s="440"/>
      <c r="AE28" s="440"/>
      <c r="AF28" s="440"/>
      <c r="AG28" s="441"/>
      <c r="AH28" s="442" t="s">
        <v>126</v>
      </c>
      <c r="AI28" s="443"/>
      <c r="AJ28" s="443"/>
      <c r="AK28" s="443"/>
      <c r="AL28" s="444"/>
      <c r="AM28" s="442" t="s">
        <v>181</v>
      </c>
      <c r="AN28" s="443"/>
      <c r="AO28" s="443"/>
      <c r="AP28" s="443"/>
      <c r="AQ28" s="443"/>
      <c r="AR28" s="444"/>
      <c r="AS28" s="442" t="s">
        <v>126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1668519</v>
      </c>
      <c r="BO28" s="462"/>
      <c r="BP28" s="462"/>
      <c r="BQ28" s="462"/>
      <c r="BR28" s="462"/>
      <c r="BS28" s="462"/>
      <c r="BT28" s="462"/>
      <c r="BU28" s="463"/>
      <c r="BV28" s="461">
        <v>2348747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183</v>
      </c>
      <c r="F29" s="440"/>
      <c r="G29" s="440"/>
      <c r="H29" s="440"/>
      <c r="I29" s="440"/>
      <c r="J29" s="440"/>
      <c r="K29" s="441"/>
      <c r="L29" s="442">
        <v>19</v>
      </c>
      <c r="M29" s="443"/>
      <c r="N29" s="443"/>
      <c r="O29" s="443"/>
      <c r="P29" s="444"/>
      <c r="Q29" s="442">
        <v>4310</v>
      </c>
      <c r="R29" s="443"/>
      <c r="S29" s="443"/>
      <c r="T29" s="443"/>
      <c r="U29" s="443"/>
      <c r="V29" s="444"/>
      <c r="W29" s="509"/>
      <c r="X29" s="510"/>
      <c r="Y29" s="511"/>
      <c r="Z29" s="439" t="s">
        <v>184</v>
      </c>
      <c r="AA29" s="440"/>
      <c r="AB29" s="440"/>
      <c r="AC29" s="440"/>
      <c r="AD29" s="440"/>
      <c r="AE29" s="440"/>
      <c r="AF29" s="440"/>
      <c r="AG29" s="441"/>
      <c r="AH29" s="442">
        <v>509</v>
      </c>
      <c r="AI29" s="443"/>
      <c r="AJ29" s="443"/>
      <c r="AK29" s="443"/>
      <c r="AL29" s="444"/>
      <c r="AM29" s="442">
        <v>1506696</v>
      </c>
      <c r="AN29" s="443"/>
      <c r="AO29" s="443"/>
      <c r="AP29" s="443"/>
      <c r="AQ29" s="443"/>
      <c r="AR29" s="444"/>
      <c r="AS29" s="442">
        <v>2960</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t="s">
        <v>126</v>
      </c>
      <c r="BO29" s="467"/>
      <c r="BP29" s="467"/>
      <c r="BQ29" s="467"/>
      <c r="BR29" s="467"/>
      <c r="BS29" s="467"/>
      <c r="BT29" s="467"/>
      <c r="BU29" s="468"/>
      <c r="BV29" s="466" t="s">
        <v>134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1417232</v>
      </c>
      <c r="BO30" s="470"/>
      <c r="BP30" s="470"/>
      <c r="BQ30" s="470"/>
      <c r="BR30" s="470"/>
      <c r="BS30" s="470"/>
      <c r="BT30" s="470"/>
      <c r="BU30" s="471"/>
      <c r="BV30" s="469">
        <v>1477616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193</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193</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西春日井広域事務組合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尾張土地開発公社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北名古屋沖村西部土地区画整理事業特別会計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北名古屋衛生組合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北名古屋水道企業団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愛知県後期高齢者医療広域連合（一般会計）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愛知県後期高齢者医療広域連合（後期高齢者医療特別会計）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尾張市町交通災害共済組合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Yx0puHBdCtLOo+PYHT/1SEr/ehK+EusEoRWjkH+Cd9U7eF+01pNuGSXpmrnKhOV3SJLvnbWOmisX2Tu1n4ASw==" saltValue="tM+1j6bYEB+8yS1Y5zDR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565</v>
      </c>
      <c r="D34" s="1248"/>
      <c r="E34" s="1249"/>
      <c r="F34" s="32">
        <v>6.99</v>
      </c>
      <c r="G34" s="33">
        <v>5.04</v>
      </c>
      <c r="H34" s="33">
        <v>3.68</v>
      </c>
      <c r="I34" s="33">
        <v>5.53</v>
      </c>
      <c r="J34" s="34">
        <v>7.01</v>
      </c>
      <c r="K34" s="22"/>
      <c r="L34" s="22"/>
      <c r="M34" s="22"/>
      <c r="N34" s="22"/>
      <c r="O34" s="22"/>
      <c r="P34" s="22"/>
    </row>
    <row r="35" spans="1:16" ht="39" customHeight="1" x14ac:dyDescent="0.2">
      <c r="A35" s="22"/>
      <c r="B35" s="35"/>
      <c r="C35" s="1242" t="s">
        <v>566</v>
      </c>
      <c r="D35" s="1243"/>
      <c r="E35" s="1244"/>
      <c r="F35" s="36">
        <v>0.45</v>
      </c>
      <c r="G35" s="37">
        <v>0.49</v>
      </c>
      <c r="H35" s="37">
        <v>0.87</v>
      </c>
      <c r="I35" s="37">
        <v>1.1100000000000001</v>
      </c>
      <c r="J35" s="38">
        <v>1.7</v>
      </c>
      <c r="K35" s="22"/>
      <c r="L35" s="22"/>
      <c r="M35" s="22"/>
      <c r="N35" s="22"/>
      <c r="O35" s="22"/>
      <c r="P35" s="22"/>
    </row>
    <row r="36" spans="1:16" ht="39" customHeight="1" x14ac:dyDescent="0.2">
      <c r="A36" s="22"/>
      <c r="B36" s="35"/>
      <c r="C36" s="1242" t="s">
        <v>567</v>
      </c>
      <c r="D36" s="1243"/>
      <c r="E36" s="1244"/>
      <c r="F36" s="36" t="s">
        <v>515</v>
      </c>
      <c r="G36" s="37" t="s">
        <v>515</v>
      </c>
      <c r="H36" s="37">
        <v>0</v>
      </c>
      <c r="I36" s="37">
        <v>2.38</v>
      </c>
      <c r="J36" s="38">
        <v>1.58</v>
      </c>
      <c r="K36" s="22"/>
      <c r="L36" s="22"/>
      <c r="M36" s="22"/>
      <c r="N36" s="22"/>
      <c r="O36" s="22"/>
      <c r="P36" s="22"/>
    </row>
    <row r="37" spans="1:16" ht="39" customHeight="1" x14ac:dyDescent="0.2">
      <c r="A37" s="22"/>
      <c r="B37" s="35"/>
      <c r="C37" s="1242" t="s">
        <v>568</v>
      </c>
      <c r="D37" s="1243"/>
      <c r="E37" s="1244"/>
      <c r="F37" s="36">
        <v>0.82</v>
      </c>
      <c r="G37" s="37">
        <v>1.56</v>
      </c>
      <c r="H37" s="37">
        <v>1.1599999999999999</v>
      </c>
      <c r="I37" s="37">
        <v>0.85</v>
      </c>
      <c r="J37" s="38">
        <v>0.57999999999999996</v>
      </c>
      <c r="K37" s="22"/>
      <c r="L37" s="22"/>
      <c r="M37" s="22"/>
      <c r="N37" s="22"/>
      <c r="O37" s="22"/>
      <c r="P37" s="22"/>
    </row>
    <row r="38" spans="1:16" ht="39" customHeight="1" x14ac:dyDescent="0.2">
      <c r="A38" s="22"/>
      <c r="B38" s="35"/>
      <c r="C38" s="1242" t="s">
        <v>569</v>
      </c>
      <c r="D38" s="1243"/>
      <c r="E38" s="1244"/>
      <c r="F38" s="36">
        <v>1.02</v>
      </c>
      <c r="G38" s="37">
        <v>2.08</v>
      </c>
      <c r="H38" s="37">
        <v>2.4300000000000002</v>
      </c>
      <c r="I38" s="37">
        <v>0.53</v>
      </c>
      <c r="J38" s="38">
        <v>0.09</v>
      </c>
      <c r="K38" s="22"/>
      <c r="L38" s="22"/>
      <c r="M38" s="22"/>
      <c r="N38" s="22"/>
      <c r="O38" s="22"/>
      <c r="P38" s="22"/>
    </row>
    <row r="39" spans="1:16" ht="39" customHeight="1" x14ac:dyDescent="0.2">
      <c r="A39" s="22"/>
      <c r="B39" s="35"/>
      <c r="C39" s="1242" t="s">
        <v>570</v>
      </c>
      <c r="D39" s="1243"/>
      <c r="E39" s="1244"/>
      <c r="F39" s="36">
        <v>0.06</v>
      </c>
      <c r="G39" s="37">
        <v>0.03</v>
      </c>
      <c r="H39" s="37">
        <v>0.03</v>
      </c>
      <c r="I39" s="37">
        <v>0.04</v>
      </c>
      <c r="J39" s="38">
        <v>0.02</v>
      </c>
      <c r="K39" s="22"/>
      <c r="L39" s="22"/>
      <c r="M39" s="22"/>
      <c r="N39" s="22"/>
      <c r="O39" s="22"/>
      <c r="P39" s="22"/>
    </row>
    <row r="40" spans="1:16" ht="39" customHeight="1" x14ac:dyDescent="0.2">
      <c r="A40" s="22"/>
      <c r="B40" s="35"/>
      <c r="C40" s="1242" t="s">
        <v>571</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5">
      <c r="A43" s="22"/>
      <c r="B43" s="40"/>
      <c r="C43" s="1245" t="s">
        <v>573</v>
      </c>
      <c r="D43" s="1246"/>
      <c r="E43" s="1247"/>
      <c r="F43" s="41">
        <v>0.01</v>
      </c>
      <c r="G43" s="42">
        <v>0</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vbu8Tfg8//0yFl665yzpv34j+BZVrUMbTxVVrq8hlIwYFTJ1BEH94bG9JF0peymeQsTSBGm1erHh1ktFkrFsQ==" saltValue="wnl3OwNa6dUXhXIhkK/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1549</v>
      </c>
      <c r="L45" s="60">
        <v>1634</v>
      </c>
      <c r="M45" s="60">
        <v>1848</v>
      </c>
      <c r="N45" s="60">
        <v>2143</v>
      </c>
      <c r="O45" s="61">
        <v>2435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2">
      <c r="A48" s="48"/>
      <c r="B48" s="1270"/>
      <c r="C48" s="1271"/>
      <c r="D48" s="62"/>
      <c r="E48" s="1252" t="s">
        <v>15</v>
      </c>
      <c r="F48" s="1252"/>
      <c r="G48" s="1252"/>
      <c r="H48" s="1252"/>
      <c r="I48" s="1252"/>
      <c r="J48" s="1253"/>
      <c r="K48" s="63">
        <v>467</v>
      </c>
      <c r="L48" s="64">
        <v>495</v>
      </c>
      <c r="M48" s="64">
        <v>503</v>
      </c>
      <c r="N48" s="64">
        <v>532</v>
      </c>
      <c r="O48" s="65">
        <v>520</v>
      </c>
      <c r="P48" s="48"/>
      <c r="Q48" s="48"/>
      <c r="R48" s="48"/>
      <c r="S48" s="48"/>
      <c r="T48" s="48"/>
      <c r="U48" s="48"/>
    </row>
    <row r="49" spans="1:21" ht="30.75" customHeight="1" x14ac:dyDescent="0.2">
      <c r="A49" s="48"/>
      <c r="B49" s="1270"/>
      <c r="C49" s="1271"/>
      <c r="D49" s="62"/>
      <c r="E49" s="1252" t="s">
        <v>16</v>
      </c>
      <c r="F49" s="1252"/>
      <c r="G49" s="1252"/>
      <c r="H49" s="1252"/>
      <c r="I49" s="1252"/>
      <c r="J49" s="1253"/>
      <c r="K49" s="63">
        <v>346</v>
      </c>
      <c r="L49" s="64">
        <v>211</v>
      </c>
      <c r="M49" s="64">
        <v>404</v>
      </c>
      <c r="N49" s="64">
        <v>358</v>
      </c>
      <c r="O49" s="65">
        <v>282</v>
      </c>
      <c r="P49" s="48"/>
      <c r="Q49" s="48"/>
      <c r="R49" s="48"/>
      <c r="S49" s="48"/>
      <c r="T49" s="48"/>
      <c r="U49" s="48"/>
    </row>
    <row r="50" spans="1:21" ht="30.75" customHeight="1" x14ac:dyDescent="0.2">
      <c r="A50" s="48"/>
      <c r="B50" s="1270"/>
      <c r="C50" s="1271"/>
      <c r="D50" s="62"/>
      <c r="E50" s="1252" t="s">
        <v>17</v>
      </c>
      <c r="F50" s="1252"/>
      <c r="G50" s="1252"/>
      <c r="H50" s="1252"/>
      <c r="I50" s="1252"/>
      <c r="J50" s="1253"/>
      <c r="K50" s="63">
        <v>195</v>
      </c>
      <c r="L50" s="64">
        <v>184</v>
      </c>
      <c r="M50" s="64">
        <v>127</v>
      </c>
      <c r="N50" s="64">
        <v>200</v>
      </c>
      <c r="O50" s="65">
        <v>179</v>
      </c>
      <c r="P50" s="48"/>
      <c r="Q50" s="48"/>
      <c r="R50" s="48"/>
      <c r="S50" s="48"/>
      <c r="T50" s="48"/>
      <c r="U50" s="48"/>
    </row>
    <row r="51" spans="1:21" ht="30.75" customHeight="1" x14ac:dyDescent="0.2">
      <c r="A51" s="48"/>
      <c r="B51" s="1272"/>
      <c r="C51" s="1273"/>
      <c r="D51" s="66"/>
      <c r="E51" s="1252" t="s">
        <v>18</v>
      </c>
      <c r="F51" s="1252"/>
      <c r="G51" s="1252"/>
      <c r="H51" s="1252"/>
      <c r="I51" s="1252"/>
      <c r="J51" s="1253"/>
      <c r="K51" s="63">
        <v>2</v>
      </c>
      <c r="L51" s="64" t="s">
        <v>515</v>
      </c>
      <c r="M51" s="64" t="s">
        <v>515</v>
      </c>
      <c r="N51" s="64" t="s">
        <v>515</v>
      </c>
      <c r="O51" s="65" t="s">
        <v>515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2060</v>
      </c>
      <c r="L52" s="64">
        <v>2169</v>
      </c>
      <c r="M52" s="64">
        <v>2314</v>
      </c>
      <c r="N52" s="64">
        <v>2588</v>
      </c>
      <c r="O52" s="65">
        <v>2580</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499</v>
      </c>
      <c r="L53" s="69">
        <v>355</v>
      </c>
      <c r="M53" s="69">
        <v>568</v>
      </c>
      <c r="N53" s="69">
        <v>645</v>
      </c>
      <c r="O53" s="70">
        <v>836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610</v>
      </c>
      <c r="L57" s="84" t="s">
        <v>610</v>
      </c>
      <c r="M57" s="84" t="s">
        <v>610</v>
      </c>
      <c r="N57" s="84" t="s">
        <v>610</v>
      </c>
      <c r="O57" s="85" t="s">
        <v>610</v>
      </c>
    </row>
    <row r="58" spans="1:21" ht="31.5" customHeight="1" thickBot="1" x14ac:dyDescent="0.25">
      <c r="B58" s="1260"/>
      <c r="C58" s="1261"/>
      <c r="D58" s="1265" t="s">
        <v>27</v>
      </c>
      <c r="E58" s="1266"/>
      <c r="F58" s="1266"/>
      <c r="G58" s="1266"/>
      <c r="H58" s="1266"/>
      <c r="I58" s="1266"/>
      <c r="J58" s="1267"/>
      <c r="K58" s="86" t="s">
        <v>610</v>
      </c>
      <c r="L58" s="87" t="s">
        <v>610</v>
      </c>
      <c r="M58" s="87" t="s">
        <v>610</v>
      </c>
      <c r="N58" s="87" t="s">
        <v>610</v>
      </c>
      <c r="O58" s="88" t="s">
        <v>610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3SRuh7aJ81IIfxfI6Q3s+SI3hdSA+0cAI/2kqhSFdX1SDJ20MBd7JdaquNbZrFNrJEcegmjuWVIkf2rzQ7+w==" saltValue="jF2I+7+PtoV7kEWacLD/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8" t="s">
        <v>30</v>
      </c>
      <c r="C41" s="1289"/>
      <c r="D41" s="102"/>
      <c r="E41" s="1290" t="s">
        <v>31</v>
      </c>
      <c r="F41" s="1290"/>
      <c r="G41" s="1290"/>
      <c r="H41" s="1291"/>
      <c r="I41" s="103">
        <v>26859</v>
      </c>
      <c r="J41" s="104">
        <v>27947</v>
      </c>
      <c r="K41" s="104">
        <v>29630</v>
      </c>
      <c r="L41" s="104">
        <v>30351</v>
      </c>
      <c r="M41" s="105">
        <v>30193</v>
      </c>
    </row>
    <row r="42" spans="2:13" ht="27.75" customHeight="1" x14ac:dyDescent="0.2">
      <c r="B42" s="1278"/>
      <c r="C42" s="1279"/>
      <c r="D42" s="106"/>
      <c r="E42" s="1282" t="s">
        <v>32</v>
      </c>
      <c r="F42" s="1282"/>
      <c r="G42" s="1282"/>
      <c r="H42" s="1283"/>
      <c r="I42" s="107">
        <v>503</v>
      </c>
      <c r="J42" s="108">
        <v>822</v>
      </c>
      <c r="K42" s="108">
        <v>1237</v>
      </c>
      <c r="L42" s="108">
        <v>1079</v>
      </c>
      <c r="M42" s="109">
        <v>700</v>
      </c>
    </row>
    <row r="43" spans="2:13" ht="27.75" customHeight="1" x14ac:dyDescent="0.2">
      <c r="B43" s="1278"/>
      <c r="C43" s="1279"/>
      <c r="D43" s="106"/>
      <c r="E43" s="1282" t="s">
        <v>33</v>
      </c>
      <c r="F43" s="1282"/>
      <c r="G43" s="1282"/>
      <c r="H43" s="1283"/>
      <c r="I43" s="107">
        <v>10889</v>
      </c>
      <c r="J43" s="108">
        <v>11424</v>
      </c>
      <c r="K43" s="108">
        <v>11471</v>
      </c>
      <c r="L43" s="108">
        <v>11991</v>
      </c>
      <c r="M43" s="109">
        <v>12325</v>
      </c>
    </row>
    <row r="44" spans="2:13" ht="27.75" customHeight="1" x14ac:dyDescent="0.2">
      <c r="B44" s="1278"/>
      <c r="C44" s="1279"/>
      <c r="D44" s="106"/>
      <c r="E44" s="1282" t="s">
        <v>34</v>
      </c>
      <c r="F44" s="1282"/>
      <c r="G44" s="1282"/>
      <c r="H44" s="1283"/>
      <c r="I44" s="107">
        <v>1633</v>
      </c>
      <c r="J44" s="108">
        <v>1958</v>
      </c>
      <c r="K44" s="108">
        <v>1558</v>
      </c>
      <c r="L44" s="108">
        <v>1190</v>
      </c>
      <c r="M44" s="109">
        <v>818</v>
      </c>
    </row>
    <row r="45" spans="2:13" ht="27.75" customHeight="1" x14ac:dyDescent="0.2">
      <c r="B45" s="1278"/>
      <c r="C45" s="1279"/>
      <c r="D45" s="106"/>
      <c r="E45" s="1282" t="s">
        <v>35</v>
      </c>
      <c r="F45" s="1282"/>
      <c r="G45" s="1282"/>
      <c r="H45" s="1283"/>
      <c r="I45" s="107">
        <v>2590</v>
      </c>
      <c r="J45" s="108">
        <v>2891</v>
      </c>
      <c r="K45" s="108">
        <v>2680</v>
      </c>
      <c r="L45" s="108">
        <v>3093</v>
      </c>
      <c r="M45" s="109">
        <v>3055</v>
      </c>
    </row>
    <row r="46" spans="2:13" ht="27.75" customHeight="1" x14ac:dyDescent="0.2">
      <c r="B46" s="1278"/>
      <c r="C46" s="1279"/>
      <c r="D46" s="110"/>
      <c r="E46" s="1282" t="s">
        <v>36</v>
      </c>
      <c r="F46" s="1282"/>
      <c r="G46" s="1282"/>
      <c r="H46" s="1283"/>
      <c r="I46" s="107" t="s">
        <v>515</v>
      </c>
      <c r="J46" s="108" t="s">
        <v>515</v>
      </c>
      <c r="K46" s="108" t="s">
        <v>515</v>
      </c>
      <c r="L46" s="108" t="s">
        <v>515</v>
      </c>
      <c r="M46" s="109" t="s">
        <v>515</v>
      </c>
    </row>
    <row r="47" spans="2:13" ht="27.75" customHeight="1" x14ac:dyDescent="0.2">
      <c r="B47" s="1278"/>
      <c r="C47" s="1279"/>
      <c r="D47" s="111"/>
      <c r="E47" s="1292" t="s">
        <v>37</v>
      </c>
      <c r="F47" s="1293"/>
      <c r="G47" s="1293"/>
      <c r="H47" s="1294"/>
      <c r="I47" s="107" t="s">
        <v>515</v>
      </c>
      <c r="J47" s="108" t="s">
        <v>515</v>
      </c>
      <c r="K47" s="108" t="s">
        <v>515</v>
      </c>
      <c r="L47" s="108" t="s">
        <v>515</v>
      </c>
      <c r="M47" s="109" t="s">
        <v>515</v>
      </c>
    </row>
    <row r="48" spans="2:13" ht="27.75" customHeight="1" x14ac:dyDescent="0.2">
      <c r="B48" s="1278"/>
      <c r="C48" s="1279"/>
      <c r="D48" s="106"/>
      <c r="E48" s="1282" t="s">
        <v>38</v>
      </c>
      <c r="F48" s="1282"/>
      <c r="G48" s="1282"/>
      <c r="H48" s="1283"/>
      <c r="I48" s="107" t="s">
        <v>515</v>
      </c>
      <c r="J48" s="108" t="s">
        <v>515</v>
      </c>
      <c r="K48" s="108" t="s">
        <v>515</v>
      </c>
      <c r="L48" s="108" t="s">
        <v>515</v>
      </c>
      <c r="M48" s="109" t="s">
        <v>515</v>
      </c>
    </row>
    <row r="49" spans="2:13" ht="27.75" customHeight="1" x14ac:dyDescent="0.2">
      <c r="B49" s="1280"/>
      <c r="C49" s="1281"/>
      <c r="D49" s="106"/>
      <c r="E49" s="1282" t="s">
        <v>39</v>
      </c>
      <c r="F49" s="1282"/>
      <c r="G49" s="1282"/>
      <c r="H49" s="1283"/>
      <c r="I49" s="107" t="s">
        <v>515</v>
      </c>
      <c r="J49" s="108" t="s">
        <v>515</v>
      </c>
      <c r="K49" s="108" t="s">
        <v>515</v>
      </c>
      <c r="L49" s="108" t="s">
        <v>515</v>
      </c>
      <c r="M49" s="109" t="s">
        <v>515</v>
      </c>
    </row>
    <row r="50" spans="2:13" ht="27.75" customHeight="1" x14ac:dyDescent="0.2">
      <c r="B50" s="1276" t="s">
        <v>40</v>
      </c>
      <c r="C50" s="1277"/>
      <c r="D50" s="112"/>
      <c r="E50" s="1282" t="s">
        <v>41</v>
      </c>
      <c r="F50" s="1282"/>
      <c r="G50" s="1282"/>
      <c r="H50" s="1283"/>
      <c r="I50" s="107">
        <v>3774</v>
      </c>
      <c r="J50" s="108">
        <v>4298</v>
      </c>
      <c r="K50" s="108">
        <v>4524</v>
      </c>
      <c r="L50" s="108">
        <v>4705</v>
      </c>
      <c r="M50" s="109">
        <v>3991</v>
      </c>
    </row>
    <row r="51" spans="2:13" ht="27.75" customHeight="1" x14ac:dyDescent="0.2">
      <c r="B51" s="1278"/>
      <c r="C51" s="1279"/>
      <c r="D51" s="106"/>
      <c r="E51" s="1282" t="s">
        <v>42</v>
      </c>
      <c r="F51" s="1282"/>
      <c r="G51" s="1282"/>
      <c r="H51" s="1283"/>
      <c r="I51" s="107">
        <v>11617</v>
      </c>
      <c r="J51" s="108">
        <v>11969</v>
      </c>
      <c r="K51" s="108">
        <v>12721</v>
      </c>
      <c r="L51" s="108">
        <v>13323</v>
      </c>
      <c r="M51" s="109">
        <v>13373</v>
      </c>
    </row>
    <row r="52" spans="2:13" ht="27.75" customHeight="1" x14ac:dyDescent="0.2">
      <c r="B52" s="1280"/>
      <c r="C52" s="1281"/>
      <c r="D52" s="106"/>
      <c r="E52" s="1282" t="s">
        <v>43</v>
      </c>
      <c r="F52" s="1282"/>
      <c r="G52" s="1282"/>
      <c r="H52" s="1283"/>
      <c r="I52" s="107">
        <v>25173</v>
      </c>
      <c r="J52" s="108">
        <v>26194</v>
      </c>
      <c r="K52" s="108">
        <v>27437</v>
      </c>
      <c r="L52" s="108">
        <v>28639</v>
      </c>
      <c r="M52" s="109">
        <v>28913</v>
      </c>
    </row>
    <row r="53" spans="2:13" ht="27.75" customHeight="1" thickBot="1" x14ac:dyDescent="0.25">
      <c r="B53" s="1284" t="s">
        <v>44</v>
      </c>
      <c r="C53" s="1285"/>
      <c r="D53" s="113"/>
      <c r="E53" s="1286" t="s">
        <v>45</v>
      </c>
      <c r="F53" s="1286"/>
      <c r="G53" s="1286"/>
      <c r="H53" s="1287"/>
      <c r="I53" s="114">
        <v>1910</v>
      </c>
      <c r="J53" s="115">
        <v>2582</v>
      </c>
      <c r="K53" s="115">
        <v>1894</v>
      </c>
      <c r="L53" s="115">
        <v>1038</v>
      </c>
      <c r="M53" s="116">
        <v>813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MBEBNxZP9+1spn1k+xEF2URANLIq2s0VsfvyldYPfh72zvyeo71/s0zkGhnUTQgVvDqwdnFpBi33v4KEFz1U4w==" saltValue="9H3v/CPEjvu2KyoK4aaG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3" t="s">
        <v>48</v>
      </c>
      <c r="D55" s="1303"/>
      <c r="E55" s="1304"/>
      <c r="F55" s="128">
        <v>1842</v>
      </c>
      <c r="G55" s="128">
        <v>2349</v>
      </c>
      <c r="H55" s="129">
        <v>1669</v>
      </c>
    </row>
    <row r="56" spans="2:8" ht="52.5" customHeight="1" x14ac:dyDescent="0.2">
      <c r="B56" s="130"/>
      <c r="C56" s="1305" t="s">
        <v>49</v>
      </c>
      <c r="D56" s="1305"/>
      <c r="E56" s="1306"/>
      <c r="F56" s="131" t="s">
        <v>515</v>
      </c>
      <c r="G56" s="131" t="s">
        <v>515</v>
      </c>
      <c r="H56" s="132" t="s">
        <v>515</v>
      </c>
    </row>
    <row r="57" spans="2:8" ht="53.25" customHeight="1" x14ac:dyDescent="0.2">
      <c r="B57" s="130"/>
      <c r="C57" s="1307" t="s">
        <v>50</v>
      </c>
      <c r="D57" s="1307"/>
      <c r="E57" s="1308"/>
      <c r="F57" s="133">
        <v>1628</v>
      </c>
      <c r="G57" s="133">
        <v>1478</v>
      </c>
      <c r="H57" s="134">
        <v>1417</v>
      </c>
    </row>
    <row r="58" spans="2:8" ht="45.75" customHeight="1" x14ac:dyDescent="0.2">
      <c r="B58" s="135"/>
      <c r="C58" s="1295" t="s">
        <v>588</v>
      </c>
      <c r="D58" s="1296"/>
      <c r="E58" s="1297"/>
      <c r="F58" s="136">
        <v>909</v>
      </c>
      <c r="G58" s="137">
        <v>850</v>
      </c>
      <c r="H58" s="137">
        <v>884</v>
      </c>
    </row>
    <row r="59" spans="2:8" ht="45.75" customHeight="1" x14ac:dyDescent="0.2">
      <c r="B59" s="135"/>
      <c r="C59" s="1295" t="s">
        <v>589</v>
      </c>
      <c r="D59" s="1296"/>
      <c r="E59" s="1297"/>
      <c r="F59" s="136">
        <v>397</v>
      </c>
      <c r="G59" s="137">
        <v>303</v>
      </c>
      <c r="H59" s="137">
        <v>184</v>
      </c>
    </row>
    <row r="60" spans="2:8" ht="45.75" customHeight="1" x14ac:dyDescent="0.2">
      <c r="B60" s="135"/>
      <c r="C60" s="1295" t="s">
        <v>590</v>
      </c>
      <c r="D60" s="1296"/>
      <c r="E60" s="1297"/>
      <c r="F60" s="136">
        <v>105</v>
      </c>
      <c r="G60" s="137">
        <v>105</v>
      </c>
      <c r="H60" s="137">
        <v>105</v>
      </c>
    </row>
    <row r="61" spans="2:8" ht="45.75" customHeight="1" x14ac:dyDescent="0.2">
      <c r="B61" s="135"/>
      <c r="C61" s="1295" t="s">
        <v>591</v>
      </c>
      <c r="D61" s="1296"/>
      <c r="E61" s="1297"/>
      <c r="F61" s="136">
        <v>97</v>
      </c>
      <c r="G61" s="137">
        <v>97</v>
      </c>
      <c r="H61" s="137">
        <v>97</v>
      </c>
    </row>
    <row r="62" spans="2:8" ht="45.75" customHeight="1" thickBot="1" x14ac:dyDescent="0.25">
      <c r="B62" s="138"/>
      <c r="C62" s="1298" t="s">
        <v>592</v>
      </c>
      <c r="D62" s="1299"/>
      <c r="E62" s="1300"/>
      <c r="F62" s="139">
        <v>78</v>
      </c>
      <c r="G62" s="140">
        <v>80</v>
      </c>
      <c r="H62" s="140">
        <v>85</v>
      </c>
    </row>
    <row r="63" spans="2:8" ht="52.5" customHeight="1" thickBot="1" x14ac:dyDescent="0.25">
      <c r="B63" s="141"/>
      <c r="C63" s="1301" t="s">
        <v>51</v>
      </c>
      <c r="D63" s="1301"/>
      <c r="E63" s="1302"/>
      <c r="F63" s="142">
        <v>3470</v>
      </c>
      <c r="G63" s="142">
        <v>3826</v>
      </c>
      <c r="H63" s="143">
        <v>3086</v>
      </c>
    </row>
    <row r="64" spans="2:8" ht="15" customHeight="1" x14ac:dyDescent="0.2"/>
  </sheetData>
  <sheetProtection algorithmName="SHA-512" hashValue="fnDIvutRm7fl3hd/R5z76FlhhN9dUnPlVjuLSv/LrbcXTn/KPT7VgRAkhyQmoIm9WDQnziL3Dm6MiyanM4jwOQ==" saltValue="+FSE77SqZGrP1KxWyVhi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622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615</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616</v>
      </c>
      <c r="AO51" s="1326"/>
      <c r="AP51" s="1326"/>
      <c r="AQ51" s="1326"/>
      <c r="AR51" s="1326"/>
      <c r="AS51" s="1326"/>
      <c r="AT51" s="1326"/>
      <c r="AU51" s="1326"/>
      <c r="AV51" s="1326"/>
      <c r="AW51" s="1326"/>
      <c r="AX51" s="1326"/>
      <c r="AY51" s="1326"/>
      <c r="AZ51" s="1326"/>
      <c r="BA51" s="1326"/>
      <c r="BB51" s="1326" t="s">
        <v>617</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17.100000000000001</v>
      </c>
      <c r="BY51" s="1309"/>
      <c r="BZ51" s="1309"/>
      <c r="CA51" s="1309"/>
      <c r="CB51" s="1309"/>
      <c r="CC51" s="1309"/>
      <c r="CD51" s="1309"/>
      <c r="CE51" s="1309"/>
      <c r="CF51" s="1309">
        <v>12.4</v>
      </c>
      <c r="CG51" s="1309"/>
      <c r="CH51" s="1309"/>
      <c r="CI51" s="1309"/>
      <c r="CJ51" s="1309"/>
      <c r="CK51" s="1309"/>
      <c r="CL51" s="1309"/>
      <c r="CM51" s="1309"/>
      <c r="CN51" s="1309">
        <v>6.8</v>
      </c>
      <c r="CO51" s="1309"/>
      <c r="CP51" s="1309"/>
      <c r="CQ51" s="1309"/>
      <c r="CR51" s="1309"/>
      <c r="CS51" s="1309"/>
      <c r="CT51" s="1309"/>
      <c r="CU51" s="1309"/>
      <c r="CV51" s="1309">
        <v>5.2</v>
      </c>
      <c r="CW51" s="1309"/>
      <c r="CX51" s="1309"/>
      <c r="CY51" s="1309"/>
      <c r="CZ51" s="1309"/>
      <c r="DA51" s="1309"/>
      <c r="DB51" s="1309"/>
      <c r="DC51" s="1309"/>
    </row>
    <row r="52" spans="1:109" ht="13.2"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618</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52.6</v>
      </c>
      <c r="BY53" s="1309"/>
      <c r="BZ53" s="1309"/>
      <c r="CA53" s="1309"/>
      <c r="CB53" s="1309"/>
      <c r="CC53" s="1309"/>
      <c r="CD53" s="1309"/>
      <c r="CE53" s="1309"/>
      <c r="CF53" s="1309">
        <v>53.3</v>
      </c>
      <c r="CG53" s="1309"/>
      <c r="CH53" s="1309"/>
      <c r="CI53" s="1309"/>
      <c r="CJ53" s="1309"/>
      <c r="CK53" s="1309"/>
      <c r="CL53" s="1309"/>
      <c r="CM53" s="1309"/>
      <c r="CN53" s="1309">
        <v>54.7</v>
      </c>
      <c r="CO53" s="1309"/>
      <c r="CP53" s="1309"/>
      <c r="CQ53" s="1309"/>
      <c r="CR53" s="1309"/>
      <c r="CS53" s="1309"/>
      <c r="CT53" s="1309"/>
      <c r="CU53" s="1309"/>
      <c r="CV53" s="1309">
        <v>56.2</v>
      </c>
      <c r="CW53" s="1309"/>
      <c r="CX53" s="1309"/>
      <c r="CY53" s="1309"/>
      <c r="CZ53" s="1309"/>
      <c r="DA53" s="1309"/>
      <c r="DB53" s="1309"/>
      <c r="DC53" s="1309"/>
    </row>
    <row r="54" spans="1:109" ht="13.2"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9"/>
      <c r="H55" s="1319"/>
      <c r="I55" s="1319"/>
      <c r="J55" s="1319"/>
      <c r="K55" s="1325"/>
      <c r="L55" s="1325"/>
      <c r="M55" s="1325"/>
      <c r="N55" s="1325"/>
      <c r="AN55" s="1323" t="s">
        <v>619</v>
      </c>
      <c r="AO55" s="1323"/>
      <c r="AP55" s="1323"/>
      <c r="AQ55" s="1323"/>
      <c r="AR55" s="1323"/>
      <c r="AS55" s="1323"/>
      <c r="AT55" s="1323"/>
      <c r="AU55" s="1323"/>
      <c r="AV55" s="1323"/>
      <c r="AW55" s="1323"/>
      <c r="AX55" s="1323"/>
      <c r="AY55" s="1323"/>
      <c r="AZ55" s="1323"/>
      <c r="BA55" s="1323"/>
      <c r="BB55" s="1326" t="s">
        <v>617</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618</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ht="13.2"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620</v>
      </c>
    </row>
    <row r="64" spans="1:109" ht="13.2" x14ac:dyDescent="0.2">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623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615</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ht="13.2" x14ac:dyDescent="0.2">
      <c r="B73" s="395"/>
      <c r="G73" s="1324"/>
      <c r="H73" s="1324"/>
      <c r="I73" s="1324"/>
      <c r="J73" s="1324"/>
      <c r="K73" s="1330"/>
      <c r="L73" s="1330"/>
      <c r="M73" s="1330"/>
      <c r="N73" s="1330"/>
      <c r="AM73" s="404"/>
      <c r="AN73" s="1326" t="s">
        <v>616</v>
      </c>
      <c r="AO73" s="1326"/>
      <c r="AP73" s="1326"/>
      <c r="AQ73" s="1326"/>
      <c r="AR73" s="1326"/>
      <c r="AS73" s="1326"/>
      <c r="AT73" s="1326"/>
      <c r="AU73" s="1326"/>
      <c r="AV73" s="1326"/>
      <c r="AW73" s="1326"/>
      <c r="AX73" s="1326"/>
      <c r="AY73" s="1326"/>
      <c r="AZ73" s="1326"/>
      <c r="BA73" s="1326"/>
      <c r="BB73" s="1326" t="s">
        <v>617</v>
      </c>
      <c r="BC73" s="1326"/>
      <c r="BD73" s="1326"/>
      <c r="BE73" s="1326"/>
      <c r="BF73" s="1326"/>
      <c r="BG73" s="1326"/>
      <c r="BH73" s="1326"/>
      <c r="BI73" s="1326"/>
      <c r="BJ73" s="1326"/>
      <c r="BK73" s="1326"/>
      <c r="BL73" s="1326"/>
      <c r="BM73" s="1326"/>
      <c r="BN73" s="1326"/>
      <c r="BO73" s="1326"/>
      <c r="BP73" s="1309">
        <v>12.6</v>
      </c>
      <c r="BQ73" s="1309"/>
      <c r="BR73" s="1309"/>
      <c r="BS73" s="1309"/>
      <c r="BT73" s="1309"/>
      <c r="BU73" s="1309"/>
      <c r="BV73" s="1309"/>
      <c r="BW73" s="1309"/>
      <c r="BX73" s="1309">
        <v>17.100000000000001</v>
      </c>
      <c r="BY73" s="1309"/>
      <c r="BZ73" s="1309"/>
      <c r="CA73" s="1309"/>
      <c r="CB73" s="1309"/>
      <c r="CC73" s="1309"/>
      <c r="CD73" s="1309"/>
      <c r="CE73" s="1309"/>
      <c r="CF73" s="1309">
        <v>12.4</v>
      </c>
      <c r="CG73" s="1309"/>
      <c r="CH73" s="1309"/>
      <c r="CI73" s="1309"/>
      <c r="CJ73" s="1309"/>
      <c r="CK73" s="1309"/>
      <c r="CL73" s="1309"/>
      <c r="CM73" s="1309"/>
      <c r="CN73" s="1309">
        <v>6.8</v>
      </c>
      <c r="CO73" s="1309"/>
      <c r="CP73" s="1309"/>
      <c r="CQ73" s="1309"/>
      <c r="CR73" s="1309"/>
      <c r="CS73" s="1309"/>
      <c r="CT73" s="1309"/>
      <c r="CU73" s="1309"/>
      <c r="CV73" s="1309">
        <v>5.2</v>
      </c>
      <c r="CW73" s="1309"/>
      <c r="CX73" s="1309"/>
      <c r="CY73" s="1309"/>
      <c r="CZ73" s="1309"/>
      <c r="DA73" s="1309"/>
      <c r="DB73" s="1309"/>
      <c r="DC73" s="1309"/>
    </row>
    <row r="74" spans="2:107" ht="13.2" x14ac:dyDescent="0.2">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621</v>
      </c>
      <c r="BC75" s="1326"/>
      <c r="BD75" s="1326"/>
      <c r="BE75" s="1326"/>
      <c r="BF75" s="1326"/>
      <c r="BG75" s="1326"/>
      <c r="BH75" s="1326"/>
      <c r="BI75" s="1326"/>
      <c r="BJ75" s="1326"/>
      <c r="BK75" s="1326"/>
      <c r="BL75" s="1326"/>
      <c r="BM75" s="1326"/>
      <c r="BN75" s="1326"/>
      <c r="BO75" s="1326"/>
      <c r="BP75" s="1309">
        <v>3</v>
      </c>
      <c r="BQ75" s="1309"/>
      <c r="BR75" s="1309"/>
      <c r="BS75" s="1309"/>
      <c r="BT75" s="1309"/>
      <c r="BU75" s="1309"/>
      <c r="BV75" s="1309"/>
      <c r="BW75" s="1309"/>
      <c r="BX75" s="1309">
        <v>2.8</v>
      </c>
      <c r="BY75" s="1309"/>
      <c r="BZ75" s="1309"/>
      <c r="CA75" s="1309"/>
      <c r="CB75" s="1309"/>
      <c r="CC75" s="1309"/>
      <c r="CD75" s="1309"/>
      <c r="CE75" s="1309"/>
      <c r="CF75" s="1309">
        <v>3.1</v>
      </c>
      <c r="CG75" s="1309"/>
      <c r="CH75" s="1309"/>
      <c r="CI75" s="1309"/>
      <c r="CJ75" s="1309"/>
      <c r="CK75" s="1309"/>
      <c r="CL75" s="1309"/>
      <c r="CM75" s="1309"/>
      <c r="CN75" s="1309">
        <v>3.4</v>
      </c>
      <c r="CO75" s="1309"/>
      <c r="CP75" s="1309"/>
      <c r="CQ75" s="1309"/>
      <c r="CR75" s="1309"/>
      <c r="CS75" s="1309"/>
      <c r="CT75" s="1309"/>
      <c r="CU75" s="1309"/>
      <c r="CV75" s="1309">
        <v>4.4000000000000004</v>
      </c>
      <c r="CW75" s="1309"/>
      <c r="CX75" s="1309"/>
      <c r="CY75" s="1309"/>
      <c r="CZ75" s="1309"/>
      <c r="DA75" s="1309"/>
      <c r="DB75" s="1309"/>
      <c r="DC75" s="1309"/>
    </row>
    <row r="76" spans="2:107" ht="13.2"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9"/>
      <c r="H77" s="1319"/>
      <c r="I77" s="1319"/>
      <c r="J77" s="1319"/>
      <c r="K77" s="1330"/>
      <c r="L77" s="1330"/>
      <c r="M77" s="1330"/>
      <c r="N77" s="1330"/>
      <c r="AN77" s="1323" t="s">
        <v>619</v>
      </c>
      <c r="AO77" s="1323"/>
      <c r="AP77" s="1323"/>
      <c r="AQ77" s="1323"/>
      <c r="AR77" s="1323"/>
      <c r="AS77" s="1323"/>
      <c r="AT77" s="1323"/>
      <c r="AU77" s="1323"/>
      <c r="AV77" s="1323"/>
      <c r="AW77" s="1323"/>
      <c r="AX77" s="1323"/>
      <c r="AY77" s="1323"/>
      <c r="AZ77" s="1323"/>
      <c r="BA77" s="1323"/>
      <c r="BB77" s="1326" t="s">
        <v>617</v>
      </c>
      <c r="BC77" s="1326"/>
      <c r="BD77" s="1326"/>
      <c r="BE77" s="1326"/>
      <c r="BF77" s="1326"/>
      <c r="BG77" s="1326"/>
      <c r="BH77" s="1326"/>
      <c r="BI77" s="1326"/>
      <c r="BJ77" s="1326"/>
      <c r="BK77" s="1326"/>
      <c r="BL77" s="1326"/>
      <c r="BM77" s="1326"/>
      <c r="BN77" s="1326"/>
      <c r="BO77" s="1326"/>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ht="13.2"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621</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ht="13.2" x14ac:dyDescent="0.2">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RmwXqViFEaqIqJ0It/ObM7pm962yp1MGaQd/7QdCGUY929ENrFJXOeen57MjxLHRwaxJIBtz8/6OfQokp8RoYw==" saltValue="p6JcH4y9XNl+fmkBerXe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R1t44f50qSejVwStO02gbfKfYNmX1Oflj4AO7ACQIVDrBbh1pbawwHTc+DoU8g8tBgKrXf76REQR+8D2RftpA==" saltValue="V17ZPVqhutDEeCaH6b75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YTiMvCjDQJIbsNM19k9Yds2RNGZqG+hV2pVNJ1U/1t2ArQ7rOvCvRFK2P5bzAoaYr3MwNQCsKRoDeQ4GrCT7aA==" saltValue="i5eFh/47obfxU8XzcfkU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75145</v>
      </c>
      <c r="E3" s="162"/>
      <c r="F3" s="163">
        <v>54227</v>
      </c>
      <c r="G3" s="164"/>
      <c r="H3" s="165"/>
    </row>
    <row r="4" spans="1:8" x14ac:dyDescent="0.2">
      <c r="A4" s="166"/>
      <c r="B4" s="167"/>
      <c r="C4" s="168"/>
      <c r="D4" s="169">
        <v>60512</v>
      </c>
      <c r="E4" s="170"/>
      <c r="F4" s="171">
        <v>29694</v>
      </c>
      <c r="G4" s="172"/>
      <c r="H4" s="173"/>
    </row>
    <row r="5" spans="1:8" x14ac:dyDescent="0.2">
      <c r="A5" s="154" t="s">
        <v>549</v>
      </c>
      <c r="B5" s="159"/>
      <c r="C5" s="160"/>
      <c r="D5" s="161">
        <v>42406</v>
      </c>
      <c r="E5" s="162"/>
      <c r="F5" s="163">
        <v>57295</v>
      </c>
      <c r="G5" s="164"/>
      <c r="H5" s="165"/>
    </row>
    <row r="6" spans="1:8" x14ac:dyDescent="0.2">
      <c r="A6" s="166"/>
      <c r="B6" s="167"/>
      <c r="C6" s="168"/>
      <c r="D6" s="169">
        <v>32778</v>
      </c>
      <c r="E6" s="170"/>
      <c r="F6" s="171">
        <v>32771</v>
      </c>
      <c r="G6" s="172"/>
      <c r="H6" s="173"/>
    </row>
    <row r="7" spans="1:8" x14ac:dyDescent="0.2">
      <c r="A7" s="154" t="s">
        <v>550</v>
      </c>
      <c r="B7" s="159"/>
      <c r="C7" s="160"/>
      <c r="D7" s="161">
        <v>46351</v>
      </c>
      <c r="E7" s="162"/>
      <c r="F7" s="163">
        <v>54110</v>
      </c>
      <c r="G7" s="164"/>
      <c r="H7" s="165"/>
    </row>
    <row r="8" spans="1:8" x14ac:dyDescent="0.2">
      <c r="A8" s="166"/>
      <c r="B8" s="167"/>
      <c r="C8" s="168"/>
      <c r="D8" s="169">
        <v>37266</v>
      </c>
      <c r="E8" s="170"/>
      <c r="F8" s="171">
        <v>30620</v>
      </c>
      <c r="G8" s="172"/>
      <c r="H8" s="173"/>
    </row>
    <row r="9" spans="1:8" x14ac:dyDescent="0.2">
      <c r="A9" s="154" t="s">
        <v>551</v>
      </c>
      <c r="B9" s="159"/>
      <c r="C9" s="160"/>
      <c r="D9" s="161">
        <v>29111</v>
      </c>
      <c r="E9" s="162"/>
      <c r="F9" s="163">
        <v>54684</v>
      </c>
      <c r="G9" s="164"/>
      <c r="H9" s="165"/>
    </row>
    <row r="10" spans="1:8" x14ac:dyDescent="0.2">
      <c r="A10" s="166"/>
      <c r="B10" s="167"/>
      <c r="C10" s="168"/>
      <c r="D10" s="169">
        <v>26885</v>
      </c>
      <c r="E10" s="170"/>
      <c r="F10" s="171">
        <v>32829</v>
      </c>
      <c r="G10" s="172"/>
      <c r="H10" s="173"/>
    </row>
    <row r="11" spans="1:8" x14ac:dyDescent="0.2">
      <c r="A11" s="154" t="s">
        <v>552</v>
      </c>
      <c r="B11" s="159"/>
      <c r="C11" s="160"/>
      <c r="D11" s="161">
        <v>32922</v>
      </c>
      <c r="E11" s="162"/>
      <c r="F11" s="163">
        <v>62383</v>
      </c>
      <c r="G11" s="164"/>
      <c r="H11" s="165"/>
    </row>
    <row r="12" spans="1:8" x14ac:dyDescent="0.2">
      <c r="A12" s="166"/>
      <c r="B12" s="167"/>
      <c r="C12" s="174"/>
      <c r="D12" s="169">
        <v>25749</v>
      </c>
      <c r="E12" s="170"/>
      <c r="F12" s="171">
        <v>35325</v>
      </c>
      <c r="G12" s="172"/>
      <c r="H12" s="173"/>
    </row>
    <row r="13" spans="1:8" x14ac:dyDescent="0.2">
      <c r="A13" s="154"/>
      <c r="B13" s="159"/>
      <c r="C13" s="175"/>
      <c r="D13" s="176">
        <v>45187</v>
      </c>
      <c r="E13" s="177"/>
      <c r="F13" s="178">
        <v>56540</v>
      </c>
      <c r="G13" s="179"/>
      <c r="H13" s="165"/>
    </row>
    <row r="14" spans="1:8" x14ac:dyDescent="0.2">
      <c r="A14" s="166"/>
      <c r="B14" s="167"/>
      <c r="C14" s="168"/>
      <c r="D14" s="169">
        <v>36638</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7.01</v>
      </c>
      <c r="C19" s="180">
        <f>ROUND(VALUE(SUBSTITUTE(実質収支比率等に係る経年分析!G$48,"▲","-")),2)</f>
        <v>5.04</v>
      </c>
      <c r="D19" s="180">
        <f>ROUND(VALUE(SUBSTITUTE(実質収支比率等に係る経年分析!H$48,"▲","-")),2)</f>
        <v>3.68</v>
      </c>
      <c r="E19" s="180">
        <f>ROUND(VALUE(SUBSTITUTE(実質収支比率等に係る経年分析!I$48,"▲","-")),2)</f>
        <v>5.54</v>
      </c>
      <c r="F19" s="180">
        <f>ROUND(VALUE(SUBSTITUTE(実質収支比率等に係る経年分析!J$48,"▲","-")),2)</f>
        <v>7.02</v>
      </c>
    </row>
    <row r="20" spans="1:11" x14ac:dyDescent="0.2">
      <c r="A20" s="180" t="s">
        <v>55</v>
      </c>
      <c r="B20" s="180">
        <f>ROUND(VALUE(SUBSTITUTE(実質収支比率等に係る経年分析!F$47,"▲","-")),2)</f>
        <v>11.09</v>
      </c>
      <c r="C20" s="180">
        <f>ROUND(VALUE(SUBSTITUTE(実質収支比率等に係る経年分析!G$47,"▲","-")),2)</f>
        <v>12.68</v>
      </c>
      <c r="D20" s="180">
        <f>ROUND(VALUE(SUBSTITUTE(実質収支比率等に係る経年分析!H$47,"▲","-")),2)</f>
        <v>10.88</v>
      </c>
      <c r="E20" s="180">
        <f>ROUND(VALUE(SUBSTITUTE(実質収支比率等に係る経年分析!I$47,"▲","-")),2)</f>
        <v>13.74</v>
      </c>
      <c r="F20" s="180">
        <f>ROUND(VALUE(SUBSTITUTE(実質収支比率等に係る経年分析!J$47,"▲","-")),2)</f>
        <v>9.59</v>
      </c>
    </row>
    <row r="21" spans="1:11" x14ac:dyDescent="0.2">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4.8499999999999996</v>
      </c>
      <c r="F21" s="180">
        <f>IF(ISNUMBER(VALUE(SUBSTITUTE(実質収支比率等に係る経年分析!J$49,"▲","-"))),ROUND(VALUE(SUBSTITUTE(実質収支比率等に係る経年分析!J$49,"▲","-")),2),NA())</f>
        <v>-2.33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2.4300000000000002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1.1599999999999999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2">
      <c r="A34" s="181" t="str">
        <f>IF(連結実質赤字比率に係る赤字・黒字の構成分析!C$36="",NA(),連結実質赤字比率に係る赤字・黒字の構成分析!C$36)</f>
        <v>北名古屋沖村西部土地区画整理事業特別会計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2">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2060</v>
      </c>
      <c r="E42" s="182"/>
      <c r="F42" s="182"/>
      <c r="G42" s="182">
        <f>'実質公債費比率（分子）の構造'!L$52</f>
        <v>2169</v>
      </c>
      <c r="H42" s="182"/>
      <c r="I42" s="182"/>
      <c r="J42" s="182">
        <f>'実質公債費比率（分子）の構造'!M$52</f>
        <v>2314</v>
      </c>
      <c r="K42" s="182"/>
      <c r="L42" s="182"/>
      <c r="M42" s="182">
        <f>'実質公債費比率（分子）の構造'!N$52</f>
        <v>2588</v>
      </c>
      <c r="N42" s="182"/>
      <c r="O42" s="182"/>
      <c r="P42" s="182">
        <f>'実質公債費比率（分子）の構造'!O$52</f>
        <v>2580</v>
      </c>
    </row>
    <row r="43" spans="1:16" x14ac:dyDescent="0.2">
      <c r="A43" s="182" t="s">
        <v>64</v>
      </c>
      <c r="B43" s="182">
        <f>'実質公債費比率（分子）の構造'!K$51</f>
        <v>2</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195</v>
      </c>
      <c r="C44" s="182"/>
      <c r="D44" s="182"/>
      <c r="E44" s="182">
        <f>'実質公債費比率（分子）の構造'!L$50</f>
        <v>184</v>
      </c>
      <c r="F44" s="182"/>
      <c r="G44" s="182"/>
      <c r="H44" s="182">
        <f>'実質公債費比率（分子）の構造'!M$50</f>
        <v>127</v>
      </c>
      <c r="I44" s="182"/>
      <c r="J44" s="182"/>
      <c r="K44" s="182">
        <f>'実質公債費比率（分子）の構造'!N$50</f>
        <v>200</v>
      </c>
      <c r="L44" s="182"/>
      <c r="M44" s="182"/>
      <c r="N44" s="182">
        <f>'実質公債費比率（分子）の構造'!O$50</f>
        <v>179</v>
      </c>
      <c r="O44" s="182"/>
      <c r="P44" s="182"/>
    </row>
    <row r="45" spans="1:16" x14ac:dyDescent="0.2">
      <c r="A45" s="182" t="s">
        <v>66</v>
      </c>
      <c r="B45" s="182">
        <f>'実質公債費比率（分子）の構造'!K$49</f>
        <v>346</v>
      </c>
      <c r="C45" s="182"/>
      <c r="D45" s="182"/>
      <c r="E45" s="182">
        <f>'実質公債費比率（分子）の構造'!L$49</f>
        <v>211</v>
      </c>
      <c r="F45" s="182"/>
      <c r="G45" s="182"/>
      <c r="H45" s="182">
        <f>'実質公債費比率（分子）の構造'!M$49</f>
        <v>404</v>
      </c>
      <c r="I45" s="182"/>
      <c r="J45" s="182"/>
      <c r="K45" s="182">
        <f>'実質公債費比率（分子）の構造'!N$49</f>
        <v>358</v>
      </c>
      <c r="L45" s="182"/>
      <c r="M45" s="182"/>
      <c r="N45" s="182">
        <f>'実質公債費比率（分子）の構造'!O$49</f>
        <v>282</v>
      </c>
      <c r="O45" s="182"/>
      <c r="P45" s="182"/>
    </row>
    <row r="46" spans="1:16" x14ac:dyDescent="0.2">
      <c r="A46" s="182" t="s">
        <v>67</v>
      </c>
      <c r="B46" s="182">
        <f>'実質公債費比率（分子）の構造'!K$48</f>
        <v>467</v>
      </c>
      <c r="C46" s="182"/>
      <c r="D46" s="182"/>
      <c r="E46" s="182">
        <f>'実質公債費比率（分子）の構造'!L$48</f>
        <v>495</v>
      </c>
      <c r="F46" s="182"/>
      <c r="G46" s="182"/>
      <c r="H46" s="182">
        <f>'実質公債費比率（分子）の構造'!M$48</f>
        <v>503</v>
      </c>
      <c r="I46" s="182"/>
      <c r="J46" s="182"/>
      <c r="K46" s="182">
        <f>'実質公債費比率（分子）の構造'!N$48</f>
        <v>532</v>
      </c>
      <c r="L46" s="182"/>
      <c r="M46" s="182"/>
      <c r="N46" s="182">
        <f>'実質公債費比率（分子）の構造'!O$48</f>
        <v>520</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1549</v>
      </c>
      <c r="C49" s="182"/>
      <c r="D49" s="182"/>
      <c r="E49" s="182">
        <f>'実質公債費比率（分子）の構造'!L$45</f>
        <v>1634</v>
      </c>
      <c r="F49" s="182"/>
      <c r="G49" s="182"/>
      <c r="H49" s="182">
        <f>'実質公債費比率（分子）の構造'!M$45</f>
        <v>1848</v>
      </c>
      <c r="I49" s="182"/>
      <c r="J49" s="182"/>
      <c r="K49" s="182">
        <f>'実質公債費比率（分子）の構造'!N$45</f>
        <v>2143</v>
      </c>
      <c r="L49" s="182"/>
      <c r="M49" s="182"/>
      <c r="N49" s="182">
        <f>'実質公債費比率（分子）の構造'!O$45</f>
        <v>2435</v>
      </c>
      <c r="O49" s="182"/>
      <c r="P49" s="182"/>
    </row>
    <row r="50" spans="1:16" x14ac:dyDescent="0.2">
      <c r="A50" s="182" t="s">
        <v>70</v>
      </c>
      <c r="B50" s="182" t="e">
        <f>NA()</f>
        <v>#N/A</v>
      </c>
      <c r="C50" s="182">
        <f>IF(ISNUMBER('実質公債費比率（分子）の構造'!K$53),'実質公債費比率（分子）の構造'!K$53,NA())</f>
        <v>499</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568</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836</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25173</v>
      </c>
      <c r="E56" s="181"/>
      <c r="F56" s="181"/>
      <c r="G56" s="181">
        <f>'将来負担比率（分子）の構造'!J$52</f>
        <v>26194</v>
      </c>
      <c r="H56" s="181"/>
      <c r="I56" s="181"/>
      <c r="J56" s="181">
        <f>'将来負担比率（分子）の構造'!K$52</f>
        <v>27437</v>
      </c>
      <c r="K56" s="181"/>
      <c r="L56" s="181"/>
      <c r="M56" s="181">
        <f>'将来負担比率（分子）の構造'!L$52</f>
        <v>28639</v>
      </c>
      <c r="N56" s="181"/>
      <c r="O56" s="181"/>
      <c r="P56" s="181">
        <f>'将来負担比率（分子）の構造'!M$52</f>
        <v>28913</v>
      </c>
    </row>
    <row r="57" spans="1:16" x14ac:dyDescent="0.2">
      <c r="A57" s="181" t="s">
        <v>42</v>
      </c>
      <c r="B57" s="181"/>
      <c r="C57" s="181"/>
      <c r="D57" s="181">
        <f>'将来負担比率（分子）の構造'!I$51</f>
        <v>11617</v>
      </c>
      <c r="E57" s="181"/>
      <c r="F57" s="181"/>
      <c r="G57" s="181">
        <f>'将来負担比率（分子）の構造'!J$51</f>
        <v>11969</v>
      </c>
      <c r="H57" s="181"/>
      <c r="I57" s="181"/>
      <c r="J57" s="181">
        <f>'将来負担比率（分子）の構造'!K$51</f>
        <v>12721</v>
      </c>
      <c r="K57" s="181"/>
      <c r="L57" s="181"/>
      <c r="M57" s="181">
        <f>'将来負担比率（分子）の構造'!L$51</f>
        <v>13323</v>
      </c>
      <c r="N57" s="181"/>
      <c r="O57" s="181"/>
      <c r="P57" s="181">
        <f>'将来負担比率（分子）の構造'!M$51</f>
        <v>13373</v>
      </c>
    </row>
    <row r="58" spans="1:16" x14ac:dyDescent="0.2">
      <c r="A58" s="181" t="s">
        <v>41</v>
      </c>
      <c r="B58" s="181"/>
      <c r="C58" s="181"/>
      <c r="D58" s="181">
        <f>'将来負担比率（分子）の構造'!I$50</f>
        <v>3774</v>
      </c>
      <c r="E58" s="181"/>
      <c r="F58" s="181"/>
      <c r="G58" s="181">
        <f>'将来負担比率（分子）の構造'!J$50</f>
        <v>4298</v>
      </c>
      <c r="H58" s="181"/>
      <c r="I58" s="181"/>
      <c r="J58" s="181">
        <f>'将来負担比率（分子）の構造'!K$50</f>
        <v>4524</v>
      </c>
      <c r="K58" s="181"/>
      <c r="L58" s="181"/>
      <c r="M58" s="181">
        <f>'将来負担比率（分子）の構造'!L$50</f>
        <v>4705</v>
      </c>
      <c r="N58" s="181"/>
      <c r="O58" s="181"/>
      <c r="P58" s="181">
        <f>'将来負担比率（分子）の構造'!M$50</f>
        <v>3991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2590</v>
      </c>
      <c r="C62" s="181"/>
      <c r="D62" s="181"/>
      <c r="E62" s="181">
        <f>'将来負担比率（分子）の構造'!J$45</f>
        <v>2891</v>
      </c>
      <c r="F62" s="181"/>
      <c r="G62" s="181"/>
      <c r="H62" s="181">
        <f>'将来負担比率（分子）の構造'!K$45</f>
        <v>2680</v>
      </c>
      <c r="I62" s="181"/>
      <c r="J62" s="181"/>
      <c r="K62" s="181">
        <f>'将来負担比率（分子）の構造'!L$45</f>
        <v>3093</v>
      </c>
      <c r="L62" s="181"/>
      <c r="M62" s="181"/>
      <c r="N62" s="181">
        <f>'将来負担比率（分子）の構造'!M$45</f>
        <v>3055</v>
      </c>
      <c r="O62" s="181"/>
      <c r="P62" s="181"/>
    </row>
    <row r="63" spans="1:16" x14ac:dyDescent="0.2">
      <c r="A63" s="181" t="s">
        <v>34</v>
      </c>
      <c r="B63" s="181">
        <f>'将来負担比率（分子）の構造'!I$44</f>
        <v>1633</v>
      </c>
      <c r="C63" s="181"/>
      <c r="D63" s="181"/>
      <c r="E63" s="181">
        <f>'将来負担比率（分子）の構造'!J$44</f>
        <v>1958</v>
      </c>
      <c r="F63" s="181"/>
      <c r="G63" s="181"/>
      <c r="H63" s="181">
        <f>'将来負担比率（分子）の構造'!K$44</f>
        <v>1558</v>
      </c>
      <c r="I63" s="181"/>
      <c r="J63" s="181"/>
      <c r="K63" s="181">
        <f>'将来負担比率（分子）の構造'!L$44</f>
        <v>1190</v>
      </c>
      <c r="L63" s="181"/>
      <c r="M63" s="181"/>
      <c r="N63" s="181">
        <f>'将来負担比率（分子）の構造'!M$44</f>
        <v>818</v>
      </c>
      <c r="O63" s="181"/>
      <c r="P63" s="181"/>
    </row>
    <row r="64" spans="1:16" x14ac:dyDescent="0.2">
      <c r="A64" s="181" t="s">
        <v>33</v>
      </c>
      <c r="B64" s="181">
        <f>'将来負担比率（分子）の構造'!I$43</f>
        <v>10889</v>
      </c>
      <c r="C64" s="181"/>
      <c r="D64" s="181"/>
      <c r="E64" s="181">
        <f>'将来負担比率（分子）の構造'!J$43</f>
        <v>11424</v>
      </c>
      <c r="F64" s="181"/>
      <c r="G64" s="181"/>
      <c r="H64" s="181">
        <f>'将来負担比率（分子）の構造'!K$43</f>
        <v>11471</v>
      </c>
      <c r="I64" s="181"/>
      <c r="J64" s="181"/>
      <c r="K64" s="181">
        <f>'将来負担比率（分子）の構造'!L$43</f>
        <v>11991</v>
      </c>
      <c r="L64" s="181"/>
      <c r="M64" s="181"/>
      <c r="N64" s="181">
        <f>'将来負担比率（分子）の構造'!M$43</f>
        <v>12325</v>
      </c>
      <c r="O64" s="181"/>
      <c r="P64" s="181"/>
    </row>
    <row r="65" spans="1:16" x14ac:dyDescent="0.2">
      <c r="A65" s="181" t="s">
        <v>32</v>
      </c>
      <c r="B65" s="181">
        <f>'将来負担比率（分子）の構造'!I$42</f>
        <v>503</v>
      </c>
      <c r="C65" s="181"/>
      <c r="D65" s="181"/>
      <c r="E65" s="181">
        <f>'将来負担比率（分子）の構造'!J$42</f>
        <v>822</v>
      </c>
      <c r="F65" s="181"/>
      <c r="G65" s="181"/>
      <c r="H65" s="181">
        <f>'将来負担比率（分子）の構造'!K$42</f>
        <v>1237</v>
      </c>
      <c r="I65" s="181"/>
      <c r="J65" s="181"/>
      <c r="K65" s="181">
        <f>'将来負担比率（分子）の構造'!L$42</f>
        <v>1079</v>
      </c>
      <c r="L65" s="181"/>
      <c r="M65" s="181"/>
      <c r="N65" s="181">
        <f>'将来負担比率（分子）の構造'!M$42</f>
        <v>700</v>
      </c>
      <c r="O65" s="181"/>
      <c r="P65" s="181"/>
    </row>
    <row r="66" spans="1:16" x14ac:dyDescent="0.2">
      <c r="A66" s="181" t="s">
        <v>31</v>
      </c>
      <c r="B66" s="181">
        <f>'将来負担比率（分子）の構造'!I$41</f>
        <v>26859</v>
      </c>
      <c r="C66" s="181"/>
      <c r="D66" s="181"/>
      <c r="E66" s="181">
        <f>'将来負担比率（分子）の構造'!J$41</f>
        <v>27947</v>
      </c>
      <c r="F66" s="181"/>
      <c r="G66" s="181"/>
      <c r="H66" s="181">
        <f>'将来負担比率（分子）の構造'!K$41</f>
        <v>29630</v>
      </c>
      <c r="I66" s="181"/>
      <c r="J66" s="181"/>
      <c r="K66" s="181">
        <f>'将来負担比率（分子）の構造'!L$41</f>
        <v>30351</v>
      </c>
      <c r="L66" s="181"/>
      <c r="M66" s="181"/>
      <c r="N66" s="181">
        <f>'将来負担比率（分子）の構造'!M$41</f>
        <v>30193</v>
      </c>
      <c r="O66" s="181"/>
      <c r="P66" s="181"/>
    </row>
    <row r="67" spans="1:16" x14ac:dyDescent="0.2">
      <c r="A67" s="181" t="s">
        <v>74</v>
      </c>
      <c r="B67" s="181" t="e">
        <f>NA()</f>
        <v>#N/A</v>
      </c>
      <c r="C67" s="181">
        <f>IF(ISNUMBER('将来負担比率（分子）の構造'!I$53), IF('将来負担比率（分子）の構造'!I$53 &lt; 0, 0, '将来負担比率（分子）の構造'!I$53), NA())</f>
        <v>1910</v>
      </c>
      <c r="D67" s="181" t="e">
        <f>NA()</f>
        <v>#N/A</v>
      </c>
      <c r="E67" s="181" t="e">
        <f>NA()</f>
        <v>#N/A</v>
      </c>
      <c r="F67" s="181">
        <f>IF(ISNUMBER('将来負担比率（分子）の構造'!J$53), IF('将来負担比率（分子）の構造'!J$53 &lt; 0, 0, '将来負担比率（分子）の構造'!J$53), NA())</f>
        <v>2582</v>
      </c>
      <c r="G67" s="181" t="e">
        <f>NA()</f>
        <v>#N/A</v>
      </c>
      <c r="H67" s="181" t="e">
        <f>NA()</f>
        <v>#N/A</v>
      </c>
      <c r="I67" s="181">
        <f>IF(ISNUMBER('将来負担比率（分子）の構造'!K$53), IF('将来負担比率（分子）の構造'!K$53 &lt; 0, 0, '将来負担比率（分子）の構造'!K$53), NA())</f>
        <v>1894</v>
      </c>
      <c r="J67" s="181" t="e">
        <f>NA()</f>
        <v>#N/A</v>
      </c>
      <c r="K67" s="181" t="e">
        <f>NA()</f>
        <v>#N/A</v>
      </c>
      <c r="L67" s="181">
        <f>IF(ISNUMBER('将来負担比率（分子）の構造'!L$53), IF('将来負担比率（分子）の構造'!L$53 &lt; 0, 0, '将来負担比率（分子）の構造'!L$53), NA())</f>
        <v>1038</v>
      </c>
      <c r="M67" s="181" t="e">
        <f>NA()</f>
        <v>#N/A</v>
      </c>
      <c r="N67" s="181" t="e">
        <f>NA()</f>
        <v>#N/A</v>
      </c>
      <c r="O67" s="181">
        <f>IF(ISNUMBER('将来負担比率（分子）の構造'!M$53), IF('将来負担比率（分子）の構造'!M$53 &lt; 0, 0, '将来負担比率（分子）の構造'!M$53), NA())</f>
        <v>813</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1842</v>
      </c>
      <c r="C72" s="185">
        <f>基金残高に係る経年分析!G55</f>
        <v>2349</v>
      </c>
      <c r="D72" s="185">
        <f>基金残高に係る経年分析!H55</f>
        <v>1669</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1628</v>
      </c>
      <c r="C74" s="185">
        <f>基金残高に係る経年分析!G57</f>
        <v>1478</v>
      </c>
      <c r="D74" s="185">
        <f>基金残高に係る経年分析!H57</f>
        <v>1417</v>
      </c>
    </row>
  </sheetData>
  <sheetProtection algorithmName="SHA-512" hashValue="F1b7N1D4GCYk+pYGXcvwBDTF2QvfRyTkldW3CLVK2PmizUHn0cLfw6mwsaA4OCg/NGg7Gy3O049KjaQWswgNcg==" saltValue="ad+fdD6M49/Jq9SiwpxV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223</v>
      </c>
      <c r="C5" s="745"/>
      <c r="D5" s="745"/>
      <c r="E5" s="745"/>
      <c r="F5" s="745"/>
      <c r="G5" s="745"/>
      <c r="H5" s="745"/>
      <c r="I5" s="745"/>
      <c r="J5" s="745"/>
      <c r="K5" s="745"/>
      <c r="L5" s="745"/>
      <c r="M5" s="745"/>
      <c r="N5" s="745"/>
      <c r="O5" s="745"/>
      <c r="P5" s="745"/>
      <c r="Q5" s="746"/>
      <c r="R5" s="733">
        <v>13688605</v>
      </c>
      <c r="S5" s="734"/>
      <c r="T5" s="734"/>
      <c r="U5" s="734"/>
      <c r="V5" s="734"/>
      <c r="W5" s="734"/>
      <c r="X5" s="734"/>
      <c r="Y5" s="777"/>
      <c r="Z5" s="795">
        <v>45.9</v>
      </c>
      <c r="AA5" s="795"/>
      <c r="AB5" s="795"/>
      <c r="AC5" s="795"/>
      <c r="AD5" s="796">
        <v>12837334</v>
      </c>
      <c r="AE5" s="796"/>
      <c r="AF5" s="796"/>
      <c r="AG5" s="796"/>
      <c r="AH5" s="796"/>
      <c r="AI5" s="796"/>
      <c r="AJ5" s="796"/>
      <c r="AK5" s="796"/>
      <c r="AL5" s="778">
        <v>77.099999999999994</v>
      </c>
      <c r="AM5" s="749"/>
      <c r="AN5" s="749"/>
      <c r="AO5" s="779"/>
      <c r="AP5" s="744" t="s">
        <v>224</v>
      </c>
      <c r="AQ5" s="745"/>
      <c r="AR5" s="745"/>
      <c r="AS5" s="745"/>
      <c r="AT5" s="745"/>
      <c r="AU5" s="745"/>
      <c r="AV5" s="745"/>
      <c r="AW5" s="745"/>
      <c r="AX5" s="745"/>
      <c r="AY5" s="745"/>
      <c r="AZ5" s="745"/>
      <c r="BA5" s="745"/>
      <c r="BB5" s="745"/>
      <c r="BC5" s="745"/>
      <c r="BD5" s="745"/>
      <c r="BE5" s="745"/>
      <c r="BF5" s="746"/>
      <c r="BG5" s="678">
        <v>12837334</v>
      </c>
      <c r="BH5" s="679"/>
      <c r="BI5" s="679"/>
      <c r="BJ5" s="679"/>
      <c r="BK5" s="679"/>
      <c r="BL5" s="679"/>
      <c r="BM5" s="679"/>
      <c r="BN5" s="680"/>
      <c r="BO5" s="715">
        <v>93.8</v>
      </c>
      <c r="BP5" s="715"/>
      <c r="BQ5" s="715"/>
      <c r="BR5" s="715"/>
      <c r="BS5" s="716" t="s">
        <v>126</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2">
      <c r="B6" s="675" t="s">
        <v>228</v>
      </c>
      <c r="C6" s="676"/>
      <c r="D6" s="676"/>
      <c r="E6" s="676"/>
      <c r="F6" s="676"/>
      <c r="G6" s="676"/>
      <c r="H6" s="676"/>
      <c r="I6" s="676"/>
      <c r="J6" s="676"/>
      <c r="K6" s="676"/>
      <c r="L6" s="676"/>
      <c r="M6" s="676"/>
      <c r="N6" s="676"/>
      <c r="O6" s="676"/>
      <c r="P6" s="676"/>
      <c r="Q6" s="677"/>
      <c r="R6" s="678">
        <v>195242</v>
      </c>
      <c r="S6" s="679"/>
      <c r="T6" s="679"/>
      <c r="U6" s="679"/>
      <c r="V6" s="679"/>
      <c r="W6" s="679"/>
      <c r="X6" s="679"/>
      <c r="Y6" s="680"/>
      <c r="Z6" s="715">
        <v>0.7</v>
      </c>
      <c r="AA6" s="715"/>
      <c r="AB6" s="715"/>
      <c r="AC6" s="715"/>
      <c r="AD6" s="716">
        <v>195242</v>
      </c>
      <c r="AE6" s="716"/>
      <c r="AF6" s="716"/>
      <c r="AG6" s="716"/>
      <c r="AH6" s="716"/>
      <c r="AI6" s="716"/>
      <c r="AJ6" s="716"/>
      <c r="AK6" s="716"/>
      <c r="AL6" s="681">
        <v>1.2</v>
      </c>
      <c r="AM6" s="682"/>
      <c r="AN6" s="682"/>
      <c r="AO6" s="717"/>
      <c r="AP6" s="675" t="s">
        <v>229</v>
      </c>
      <c r="AQ6" s="676"/>
      <c r="AR6" s="676"/>
      <c r="AS6" s="676"/>
      <c r="AT6" s="676"/>
      <c r="AU6" s="676"/>
      <c r="AV6" s="676"/>
      <c r="AW6" s="676"/>
      <c r="AX6" s="676"/>
      <c r="AY6" s="676"/>
      <c r="AZ6" s="676"/>
      <c r="BA6" s="676"/>
      <c r="BB6" s="676"/>
      <c r="BC6" s="676"/>
      <c r="BD6" s="676"/>
      <c r="BE6" s="676"/>
      <c r="BF6" s="677"/>
      <c r="BG6" s="678">
        <v>12837334</v>
      </c>
      <c r="BH6" s="679"/>
      <c r="BI6" s="679"/>
      <c r="BJ6" s="679"/>
      <c r="BK6" s="679"/>
      <c r="BL6" s="679"/>
      <c r="BM6" s="679"/>
      <c r="BN6" s="680"/>
      <c r="BO6" s="715">
        <v>93.8</v>
      </c>
      <c r="BP6" s="715"/>
      <c r="BQ6" s="715"/>
      <c r="BR6" s="715"/>
      <c r="BS6" s="716" t="s">
        <v>126</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266985</v>
      </c>
      <c r="CS6" s="679"/>
      <c r="CT6" s="679"/>
      <c r="CU6" s="679"/>
      <c r="CV6" s="679"/>
      <c r="CW6" s="679"/>
      <c r="CX6" s="679"/>
      <c r="CY6" s="680"/>
      <c r="CZ6" s="778">
        <v>0.9</v>
      </c>
      <c r="DA6" s="749"/>
      <c r="DB6" s="749"/>
      <c r="DC6" s="781"/>
      <c r="DD6" s="684" t="s">
        <v>126</v>
      </c>
      <c r="DE6" s="679"/>
      <c r="DF6" s="679"/>
      <c r="DG6" s="679"/>
      <c r="DH6" s="679"/>
      <c r="DI6" s="679"/>
      <c r="DJ6" s="679"/>
      <c r="DK6" s="679"/>
      <c r="DL6" s="679"/>
      <c r="DM6" s="679"/>
      <c r="DN6" s="679"/>
      <c r="DO6" s="679"/>
      <c r="DP6" s="680"/>
      <c r="DQ6" s="684">
        <v>266633</v>
      </c>
      <c r="DR6" s="679"/>
      <c r="DS6" s="679"/>
      <c r="DT6" s="679"/>
      <c r="DU6" s="679"/>
      <c r="DV6" s="679"/>
      <c r="DW6" s="679"/>
      <c r="DX6" s="679"/>
      <c r="DY6" s="679"/>
      <c r="DZ6" s="679"/>
      <c r="EA6" s="679"/>
      <c r="EB6" s="679"/>
      <c r="EC6" s="722"/>
    </row>
    <row r="7" spans="2:143" ht="11.25" customHeight="1" x14ac:dyDescent="0.2">
      <c r="B7" s="675" t="s">
        <v>231</v>
      </c>
      <c r="C7" s="676"/>
      <c r="D7" s="676"/>
      <c r="E7" s="676"/>
      <c r="F7" s="676"/>
      <c r="G7" s="676"/>
      <c r="H7" s="676"/>
      <c r="I7" s="676"/>
      <c r="J7" s="676"/>
      <c r="K7" s="676"/>
      <c r="L7" s="676"/>
      <c r="M7" s="676"/>
      <c r="N7" s="676"/>
      <c r="O7" s="676"/>
      <c r="P7" s="676"/>
      <c r="Q7" s="677"/>
      <c r="R7" s="678">
        <v>12013</v>
      </c>
      <c r="S7" s="679"/>
      <c r="T7" s="679"/>
      <c r="U7" s="679"/>
      <c r="V7" s="679"/>
      <c r="W7" s="679"/>
      <c r="X7" s="679"/>
      <c r="Y7" s="680"/>
      <c r="Z7" s="715">
        <v>0</v>
      </c>
      <c r="AA7" s="715"/>
      <c r="AB7" s="715"/>
      <c r="AC7" s="715"/>
      <c r="AD7" s="716">
        <v>12013</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6209247</v>
      </c>
      <c r="BH7" s="679"/>
      <c r="BI7" s="679"/>
      <c r="BJ7" s="679"/>
      <c r="BK7" s="679"/>
      <c r="BL7" s="679"/>
      <c r="BM7" s="679"/>
      <c r="BN7" s="680"/>
      <c r="BO7" s="715">
        <v>45.4</v>
      </c>
      <c r="BP7" s="715"/>
      <c r="BQ7" s="715"/>
      <c r="BR7" s="715"/>
      <c r="BS7" s="716" t="s">
        <v>126</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3331580</v>
      </c>
      <c r="CS7" s="679"/>
      <c r="CT7" s="679"/>
      <c r="CU7" s="679"/>
      <c r="CV7" s="679"/>
      <c r="CW7" s="679"/>
      <c r="CX7" s="679"/>
      <c r="CY7" s="680"/>
      <c r="CZ7" s="715">
        <v>11.7</v>
      </c>
      <c r="DA7" s="715"/>
      <c r="DB7" s="715"/>
      <c r="DC7" s="715"/>
      <c r="DD7" s="684">
        <v>41940</v>
      </c>
      <c r="DE7" s="679"/>
      <c r="DF7" s="679"/>
      <c r="DG7" s="679"/>
      <c r="DH7" s="679"/>
      <c r="DI7" s="679"/>
      <c r="DJ7" s="679"/>
      <c r="DK7" s="679"/>
      <c r="DL7" s="679"/>
      <c r="DM7" s="679"/>
      <c r="DN7" s="679"/>
      <c r="DO7" s="679"/>
      <c r="DP7" s="680"/>
      <c r="DQ7" s="684">
        <v>2958335</v>
      </c>
      <c r="DR7" s="679"/>
      <c r="DS7" s="679"/>
      <c r="DT7" s="679"/>
      <c r="DU7" s="679"/>
      <c r="DV7" s="679"/>
      <c r="DW7" s="679"/>
      <c r="DX7" s="679"/>
      <c r="DY7" s="679"/>
      <c r="DZ7" s="679"/>
      <c r="EA7" s="679"/>
      <c r="EB7" s="679"/>
      <c r="EC7" s="722"/>
    </row>
    <row r="8" spans="2:143" ht="11.25" customHeight="1" x14ac:dyDescent="0.2">
      <c r="B8" s="675" t="s">
        <v>234</v>
      </c>
      <c r="C8" s="676"/>
      <c r="D8" s="676"/>
      <c r="E8" s="676"/>
      <c r="F8" s="676"/>
      <c r="G8" s="676"/>
      <c r="H8" s="676"/>
      <c r="I8" s="676"/>
      <c r="J8" s="676"/>
      <c r="K8" s="676"/>
      <c r="L8" s="676"/>
      <c r="M8" s="676"/>
      <c r="N8" s="676"/>
      <c r="O8" s="676"/>
      <c r="P8" s="676"/>
      <c r="Q8" s="677"/>
      <c r="R8" s="678">
        <v>83602</v>
      </c>
      <c r="S8" s="679"/>
      <c r="T8" s="679"/>
      <c r="U8" s="679"/>
      <c r="V8" s="679"/>
      <c r="W8" s="679"/>
      <c r="X8" s="679"/>
      <c r="Y8" s="680"/>
      <c r="Z8" s="715">
        <v>0.3</v>
      </c>
      <c r="AA8" s="715"/>
      <c r="AB8" s="715"/>
      <c r="AC8" s="715"/>
      <c r="AD8" s="716">
        <v>83602</v>
      </c>
      <c r="AE8" s="716"/>
      <c r="AF8" s="716"/>
      <c r="AG8" s="716"/>
      <c r="AH8" s="716"/>
      <c r="AI8" s="716"/>
      <c r="AJ8" s="716"/>
      <c r="AK8" s="716"/>
      <c r="AL8" s="681">
        <v>0.5</v>
      </c>
      <c r="AM8" s="682"/>
      <c r="AN8" s="682"/>
      <c r="AO8" s="717"/>
      <c r="AP8" s="675" t="s">
        <v>235</v>
      </c>
      <c r="AQ8" s="676"/>
      <c r="AR8" s="676"/>
      <c r="AS8" s="676"/>
      <c r="AT8" s="676"/>
      <c r="AU8" s="676"/>
      <c r="AV8" s="676"/>
      <c r="AW8" s="676"/>
      <c r="AX8" s="676"/>
      <c r="AY8" s="676"/>
      <c r="AZ8" s="676"/>
      <c r="BA8" s="676"/>
      <c r="BB8" s="676"/>
      <c r="BC8" s="676"/>
      <c r="BD8" s="676"/>
      <c r="BE8" s="676"/>
      <c r="BF8" s="677"/>
      <c r="BG8" s="678">
        <v>154686</v>
      </c>
      <c r="BH8" s="679"/>
      <c r="BI8" s="679"/>
      <c r="BJ8" s="679"/>
      <c r="BK8" s="679"/>
      <c r="BL8" s="679"/>
      <c r="BM8" s="679"/>
      <c r="BN8" s="680"/>
      <c r="BO8" s="715">
        <v>1.1000000000000001</v>
      </c>
      <c r="BP8" s="715"/>
      <c r="BQ8" s="715"/>
      <c r="BR8" s="715"/>
      <c r="BS8" s="684" t="s">
        <v>126</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12076257</v>
      </c>
      <c r="CS8" s="679"/>
      <c r="CT8" s="679"/>
      <c r="CU8" s="679"/>
      <c r="CV8" s="679"/>
      <c r="CW8" s="679"/>
      <c r="CX8" s="679"/>
      <c r="CY8" s="680"/>
      <c r="CZ8" s="715">
        <v>42.3</v>
      </c>
      <c r="DA8" s="715"/>
      <c r="DB8" s="715"/>
      <c r="DC8" s="715"/>
      <c r="DD8" s="684">
        <v>775251</v>
      </c>
      <c r="DE8" s="679"/>
      <c r="DF8" s="679"/>
      <c r="DG8" s="679"/>
      <c r="DH8" s="679"/>
      <c r="DI8" s="679"/>
      <c r="DJ8" s="679"/>
      <c r="DK8" s="679"/>
      <c r="DL8" s="679"/>
      <c r="DM8" s="679"/>
      <c r="DN8" s="679"/>
      <c r="DO8" s="679"/>
      <c r="DP8" s="680"/>
      <c r="DQ8" s="684">
        <v>6781245</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43258</v>
      </c>
      <c r="S9" s="679"/>
      <c r="T9" s="679"/>
      <c r="U9" s="679"/>
      <c r="V9" s="679"/>
      <c r="W9" s="679"/>
      <c r="X9" s="679"/>
      <c r="Y9" s="680"/>
      <c r="Z9" s="715">
        <v>0.1</v>
      </c>
      <c r="AA9" s="715"/>
      <c r="AB9" s="715"/>
      <c r="AC9" s="715"/>
      <c r="AD9" s="716">
        <v>43258</v>
      </c>
      <c r="AE9" s="716"/>
      <c r="AF9" s="716"/>
      <c r="AG9" s="716"/>
      <c r="AH9" s="716"/>
      <c r="AI9" s="716"/>
      <c r="AJ9" s="716"/>
      <c r="AK9" s="716"/>
      <c r="AL9" s="681">
        <v>0.3</v>
      </c>
      <c r="AM9" s="682"/>
      <c r="AN9" s="682"/>
      <c r="AO9" s="717"/>
      <c r="AP9" s="675" t="s">
        <v>238</v>
      </c>
      <c r="AQ9" s="676"/>
      <c r="AR9" s="676"/>
      <c r="AS9" s="676"/>
      <c r="AT9" s="676"/>
      <c r="AU9" s="676"/>
      <c r="AV9" s="676"/>
      <c r="AW9" s="676"/>
      <c r="AX9" s="676"/>
      <c r="AY9" s="676"/>
      <c r="AZ9" s="676"/>
      <c r="BA9" s="676"/>
      <c r="BB9" s="676"/>
      <c r="BC9" s="676"/>
      <c r="BD9" s="676"/>
      <c r="BE9" s="676"/>
      <c r="BF9" s="677"/>
      <c r="BG9" s="678">
        <v>5245359</v>
      </c>
      <c r="BH9" s="679"/>
      <c r="BI9" s="679"/>
      <c r="BJ9" s="679"/>
      <c r="BK9" s="679"/>
      <c r="BL9" s="679"/>
      <c r="BM9" s="679"/>
      <c r="BN9" s="680"/>
      <c r="BO9" s="715">
        <v>38.299999999999997</v>
      </c>
      <c r="BP9" s="715"/>
      <c r="BQ9" s="715"/>
      <c r="BR9" s="715"/>
      <c r="BS9" s="684" t="s">
        <v>126</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2958501</v>
      </c>
      <c r="CS9" s="679"/>
      <c r="CT9" s="679"/>
      <c r="CU9" s="679"/>
      <c r="CV9" s="679"/>
      <c r="CW9" s="679"/>
      <c r="CX9" s="679"/>
      <c r="CY9" s="680"/>
      <c r="CZ9" s="715">
        <v>10.4</v>
      </c>
      <c r="DA9" s="715"/>
      <c r="DB9" s="715"/>
      <c r="DC9" s="715"/>
      <c r="DD9" s="684">
        <v>75467</v>
      </c>
      <c r="DE9" s="679"/>
      <c r="DF9" s="679"/>
      <c r="DG9" s="679"/>
      <c r="DH9" s="679"/>
      <c r="DI9" s="679"/>
      <c r="DJ9" s="679"/>
      <c r="DK9" s="679"/>
      <c r="DL9" s="679"/>
      <c r="DM9" s="679"/>
      <c r="DN9" s="679"/>
      <c r="DO9" s="679"/>
      <c r="DP9" s="680"/>
      <c r="DQ9" s="684">
        <v>2547101</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237144</v>
      </c>
      <c r="BH10" s="679"/>
      <c r="BI10" s="679"/>
      <c r="BJ10" s="679"/>
      <c r="BK10" s="679"/>
      <c r="BL10" s="679"/>
      <c r="BM10" s="679"/>
      <c r="BN10" s="680"/>
      <c r="BO10" s="715">
        <v>1.7</v>
      </c>
      <c r="BP10" s="715"/>
      <c r="BQ10" s="715"/>
      <c r="BR10" s="715"/>
      <c r="BS10" s="684" t="s">
        <v>126</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10848</v>
      </c>
      <c r="CS10" s="679"/>
      <c r="CT10" s="679"/>
      <c r="CU10" s="679"/>
      <c r="CV10" s="679"/>
      <c r="CW10" s="679"/>
      <c r="CX10" s="679"/>
      <c r="CY10" s="680"/>
      <c r="CZ10" s="715">
        <v>0</v>
      </c>
      <c r="DA10" s="715"/>
      <c r="DB10" s="715"/>
      <c r="DC10" s="715"/>
      <c r="DD10" s="684" t="s">
        <v>126</v>
      </c>
      <c r="DE10" s="679"/>
      <c r="DF10" s="679"/>
      <c r="DG10" s="679"/>
      <c r="DH10" s="679"/>
      <c r="DI10" s="679"/>
      <c r="DJ10" s="679"/>
      <c r="DK10" s="679"/>
      <c r="DL10" s="679"/>
      <c r="DM10" s="679"/>
      <c r="DN10" s="679"/>
      <c r="DO10" s="679"/>
      <c r="DP10" s="680"/>
      <c r="DQ10" s="684">
        <v>3848</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1450992</v>
      </c>
      <c r="S11" s="679"/>
      <c r="T11" s="679"/>
      <c r="U11" s="679"/>
      <c r="V11" s="679"/>
      <c r="W11" s="679"/>
      <c r="X11" s="679"/>
      <c r="Y11" s="680"/>
      <c r="Z11" s="681">
        <v>4.9000000000000004</v>
      </c>
      <c r="AA11" s="682"/>
      <c r="AB11" s="682"/>
      <c r="AC11" s="683"/>
      <c r="AD11" s="684">
        <v>1450992</v>
      </c>
      <c r="AE11" s="679"/>
      <c r="AF11" s="679"/>
      <c r="AG11" s="679"/>
      <c r="AH11" s="679"/>
      <c r="AI11" s="679"/>
      <c r="AJ11" s="679"/>
      <c r="AK11" s="680"/>
      <c r="AL11" s="681">
        <v>8.6999999999999993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572058</v>
      </c>
      <c r="BH11" s="679"/>
      <c r="BI11" s="679"/>
      <c r="BJ11" s="679"/>
      <c r="BK11" s="679"/>
      <c r="BL11" s="679"/>
      <c r="BM11" s="679"/>
      <c r="BN11" s="680"/>
      <c r="BO11" s="715">
        <v>4.2</v>
      </c>
      <c r="BP11" s="715"/>
      <c r="BQ11" s="715"/>
      <c r="BR11" s="715"/>
      <c r="BS11" s="684" t="s">
        <v>126</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228698</v>
      </c>
      <c r="CS11" s="679"/>
      <c r="CT11" s="679"/>
      <c r="CU11" s="679"/>
      <c r="CV11" s="679"/>
      <c r="CW11" s="679"/>
      <c r="CX11" s="679"/>
      <c r="CY11" s="680"/>
      <c r="CZ11" s="715">
        <v>0.8</v>
      </c>
      <c r="DA11" s="715"/>
      <c r="DB11" s="715"/>
      <c r="DC11" s="715"/>
      <c r="DD11" s="684">
        <v>145872</v>
      </c>
      <c r="DE11" s="679"/>
      <c r="DF11" s="679"/>
      <c r="DG11" s="679"/>
      <c r="DH11" s="679"/>
      <c r="DI11" s="679"/>
      <c r="DJ11" s="679"/>
      <c r="DK11" s="679"/>
      <c r="DL11" s="679"/>
      <c r="DM11" s="679"/>
      <c r="DN11" s="679"/>
      <c r="DO11" s="679"/>
      <c r="DP11" s="680"/>
      <c r="DQ11" s="684">
        <v>124755</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126</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5982100</v>
      </c>
      <c r="BH12" s="679"/>
      <c r="BI12" s="679"/>
      <c r="BJ12" s="679"/>
      <c r="BK12" s="679"/>
      <c r="BL12" s="679"/>
      <c r="BM12" s="679"/>
      <c r="BN12" s="680"/>
      <c r="BO12" s="715">
        <v>43.7</v>
      </c>
      <c r="BP12" s="715"/>
      <c r="BQ12" s="715"/>
      <c r="BR12" s="715"/>
      <c r="BS12" s="684" t="s">
        <v>126</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477619</v>
      </c>
      <c r="CS12" s="679"/>
      <c r="CT12" s="679"/>
      <c r="CU12" s="679"/>
      <c r="CV12" s="679"/>
      <c r="CW12" s="679"/>
      <c r="CX12" s="679"/>
      <c r="CY12" s="680"/>
      <c r="CZ12" s="715">
        <v>1.7</v>
      </c>
      <c r="DA12" s="715"/>
      <c r="DB12" s="715"/>
      <c r="DC12" s="715"/>
      <c r="DD12" s="684" t="s">
        <v>126</v>
      </c>
      <c r="DE12" s="679"/>
      <c r="DF12" s="679"/>
      <c r="DG12" s="679"/>
      <c r="DH12" s="679"/>
      <c r="DI12" s="679"/>
      <c r="DJ12" s="679"/>
      <c r="DK12" s="679"/>
      <c r="DL12" s="679"/>
      <c r="DM12" s="679"/>
      <c r="DN12" s="679"/>
      <c r="DO12" s="679"/>
      <c r="DP12" s="680"/>
      <c r="DQ12" s="684">
        <v>167479</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5971401</v>
      </c>
      <c r="BH13" s="679"/>
      <c r="BI13" s="679"/>
      <c r="BJ13" s="679"/>
      <c r="BK13" s="679"/>
      <c r="BL13" s="679"/>
      <c r="BM13" s="679"/>
      <c r="BN13" s="680"/>
      <c r="BO13" s="715">
        <v>43.6</v>
      </c>
      <c r="BP13" s="715"/>
      <c r="BQ13" s="715"/>
      <c r="BR13" s="715"/>
      <c r="BS13" s="684" t="s">
        <v>126</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2403868</v>
      </c>
      <c r="CS13" s="679"/>
      <c r="CT13" s="679"/>
      <c r="CU13" s="679"/>
      <c r="CV13" s="679"/>
      <c r="CW13" s="679"/>
      <c r="CX13" s="679"/>
      <c r="CY13" s="680"/>
      <c r="CZ13" s="715">
        <v>8.4</v>
      </c>
      <c r="DA13" s="715"/>
      <c r="DB13" s="715"/>
      <c r="DC13" s="715"/>
      <c r="DD13" s="684">
        <v>1088613</v>
      </c>
      <c r="DE13" s="679"/>
      <c r="DF13" s="679"/>
      <c r="DG13" s="679"/>
      <c r="DH13" s="679"/>
      <c r="DI13" s="679"/>
      <c r="DJ13" s="679"/>
      <c r="DK13" s="679"/>
      <c r="DL13" s="679"/>
      <c r="DM13" s="679"/>
      <c r="DN13" s="679"/>
      <c r="DO13" s="679"/>
      <c r="DP13" s="680"/>
      <c r="DQ13" s="684">
        <v>1683452</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57808</v>
      </c>
      <c r="S14" s="679"/>
      <c r="T14" s="679"/>
      <c r="U14" s="679"/>
      <c r="V14" s="679"/>
      <c r="W14" s="679"/>
      <c r="X14" s="679"/>
      <c r="Y14" s="680"/>
      <c r="Z14" s="715">
        <v>0.2</v>
      </c>
      <c r="AA14" s="715"/>
      <c r="AB14" s="715"/>
      <c r="AC14" s="715"/>
      <c r="AD14" s="716">
        <v>57808</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152528</v>
      </c>
      <c r="BH14" s="679"/>
      <c r="BI14" s="679"/>
      <c r="BJ14" s="679"/>
      <c r="BK14" s="679"/>
      <c r="BL14" s="679"/>
      <c r="BM14" s="679"/>
      <c r="BN14" s="680"/>
      <c r="BO14" s="715">
        <v>1.1000000000000001</v>
      </c>
      <c r="BP14" s="715"/>
      <c r="BQ14" s="715"/>
      <c r="BR14" s="715"/>
      <c r="BS14" s="684" t="s">
        <v>126</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918600</v>
      </c>
      <c r="CS14" s="679"/>
      <c r="CT14" s="679"/>
      <c r="CU14" s="679"/>
      <c r="CV14" s="679"/>
      <c r="CW14" s="679"/>
      <c r="CX14" s="679"/>
      <c r="CY14" s="680"/>
      <c r="CZ14" s="715">
        <v>3.2</v>
      </c>
      <c r="DA14" s="715"/>
      <c r="DB14" s="715"/>
      <c r="DC14" s="715"/>
      <c r="DD14" s="684">
        <v>10188</v>
      </c>
      <c r="DE14" s="679"/>
      <c r="DF14" s="679"/>
      <c r="DG14" s="679"/>
      <c r="DH14" s="679"/>
      <c r="DI14" s="679"/>
      <c r="DJ14" s="679"/>
      <c r="DK14" s="679"/>
      <c r="DL14" s="679"/>
      <c r="DM14" s="679"/>
      <c r="DN14" s="679"/>
      <c r="DO14" s="679"/>
      <c r="DP14" s="680"/>
      <c r="DQ14" s="684">
        <v>914775</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493459</v>
      </c>
      <c r="BH15" s="679"/>
      <c r="BI15" s="679"/>
      <c r="BJ15" s="679"/>
      <c r="BK15" s="679"/>
      <c r="BL15" s="679"/>
      <c r="BM15" s="679"/>
      <c r="BN15" s="680"/>
      <c r="BO15" s="715">
        <v>3.6</v>
      </c>
      <c r="BP15" s="715"/>
      <c r="BQ15" s="715"/>
      <c r="BR15" s="715"/>
      <c r="BS15" s="684" t="s">
        <v>126</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3453410</v>
      </c>
      <c r="CS15" s="679"/>
      <c r="CT15" s="679"/>
      <c r="CU15" s="679"/>
      <c r="CV15" s="679"/>
      <c r="CW15" s="679"/>
      <c r="CX15" s="679"/>
      <c r="CY15" s="680"/>
      <c r="CZ15" s="715">
        <v>12.1</v>
      </c>
      <c r="DA15" s="715"/>
      <c r="DB15" s="715"/>
      <c r="DC15" s="715"/>
      <c r="DD15" s="684">
        <v>703736</v>
      </c>
      <c r="DE15" s="679"/>
      <c r="DF15" s="679"/>
      <c r="DG15" s="679"/>
      <c r="DH15" s="679"/>
      <c r="DI15" s="679"/>
      <c r="DJ15" s="679"/>
      <c r="DK15" s="679"/>
      <c r="DL15" s="679"/>
      <c r="DM15" s="679"/>
      <c r="DN15" s="679"/>
      <c r="DO15" s="679"/>
      <c r="DP15" s="680"/>
      <c r="DQ15" s="684">
        <v>2264196</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17830</v>
      </c>
      <c r="S16" s="679"/>
      <c r="T16" s="679"/>
      <c r="U16" s="679"/>
      <c r="V16" s="679"/>
      <c r="W16" s="679"/>
      <c r="X16" s="679"/>
      <c r="Y16" s="680"/>
      <c r="Z16" s="715">
        <v>0.1</v>
      </c>
      <c r="AA16" s="715"/>
      <c r="AB16" s="715"/>
      <c r="AC16" s="715"/>
      <c r="AD16" s="716">
        <v>17830</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126</v>
      </c>
      <c r="DA16" s="715"/>
      <c r="DB16" s="715"/>
      <c r="DC16" s="715"/>
      <c r="DD16" s="684" t="s">
        <v>126</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401750</v>
      </c>
      <c r="S17" s="679"/>
      <c r="T17" s="679"/>
      <c r="U17" s="679"/>
      <c r="V17" s="679"/>
      <c r="W17" s="679"/>
      <c r="X17" s="679"/>
      <c r="Y17" s="680"/>
      <c r="Z17" s="715">
        <v>1.3</v>
      </c>
      <c r="AA17" s="715"/>
      <c r="AB17" s="715"/>
      <c r="AC17" s="715"/>
      <c r="AD17" s="716">
        <v>401750</v>
      </c>
      <c r="AE17" s="716"/>
      <c r="AF17" s="716"/>
      <c r="AG17" s="716"/>
      <c r="AH17" s="716"/>
      <c r="AI17" s="716"/>
      <c r="AJ17" s="716"/>
      <c r="AK17" s="716"/>
      <c r="AL17" s="681">
        <v>2.4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2434958</v>
      </c>
      <c r="CS17" s="679"/>
      <c r="CT17" s="679"/>
      <c r="CU17" s="679"/>
      <c r="CV17" s="679"/>
      <c r="CW17" s="679"/>
      <c r="CX17" s="679"/>
      <c r="CY17" s="680"/>
      <c r="CZ17" s="715">
        <v>8.5</v>
      </c>
      <c r="DA17" s="715"/>
      <c r="DB17" s="715"/>
      <c r="DC17" s="715"/>
      <c r="DD17" s="684" t="s">
        <v>126</v>
      </c>
      <c r="DE17" s="679"/>
      <c r="DF17" s="679"/>
      <c r="DG17" s="679"/>
      <c r="DH17" s="679"/>
      <c r="DI17" s="679"/>
      <c r="DJ17" s="679"/>
      <c r="DK17" s="679"/>
      <c r="DL17" s="679"/>
      <c r="DM17" s="679"/>
      <c r="DN17" s="679"/>
      <c r="DO17" s="679"/>
      <c r="DP17" s="680"/>
      <c r="DQ17" s="684">
        <v>2434958</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110547</v>
      </c>
      <c r="S18" s="679"/>
      <c r="T18" s="679"/>
      <c r="U18" s="679"/>
      <c r="V18" s="679"/>
      <c r="W18" s="679"/>
      <c r="X18" s="679"/>
      <c r="Y18" s="680"/>
      <c r="Z18" s="715">
        <v>0.4</v>
      </c>
      <c r="AA18" s="715"/>
      <c r="AB18" s="715"/>
      <c r="AC18" s="715"/>
      <c r="AD18" s="716">
        <v>110547</v>
      </c>
      <c r="AE18" s="716"/>
      <c r="AF18" s="716"/>
      <c r="AG18" s="716"/>
      <c r="AH18" s="716"/>
      <c r="AI18" s="716"/>
      <c r="AJ18" s="716"/>
      <c r="AK18" s="716"/>
      <c r="AL18" s="681">
        <v>0.7</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126</v>
      </c>
      <c r="BP18" s="715"/>
      <c r="BQ18" s="715"/>
      <c r="BR18" s="715"/>
      <c r="BS18" s="684" t="s">
        <v>126</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9242</v>
      </c>
      <c r="S19" s="679"/>
      <c r="T19" s="679"/>
      <c r="U19" s="679"/>
      <c r="V19" s="679"/>
      <c r="W19" s="679"/>
      <c r="X19" s="679"/>
      <c r="Y19" s="680"/>
      <c r="Z19" s="715">
        <v>0</v>
      </c>
      <c r="AA19" s="715"/>
      <c r="AB19" s="715"/>
      <c r="AC19" s="715"/>
      <c r="AD19" s="716">
        <v>9242</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851271</v>
      </c>
      <c r="BH19" s="679"/>
      <c r="BI19" s="679"/>
      <c r="BJ19" s="679"/>
      <c r="BK19" s="679"/>
      <c r="BL19" s="679"/>
      <c r="BM19" s="679"/>
      <c r="BN19" s="680"/>
      <c r="BO19" s="715">
        <v>6.2</v>
      </c>
      <c r="BP19" s="715"/>
      <c r="BQ19" s="715"/>
      <c r="BR19" s="715"/>
      <c r="BS19" s="684" t="s">
        <v>126</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1479</v>
      </c>
      <c r="S20" s="679"/>
      <c r="T20" s="679"/>
      <c r="U20" s="679"/>
      <c r="V20" s="679"/>
      <c r="W20" s="679"/>
      <c r="X20" s="679"/>
      <c r="Y20" s="680"/>
      <c r="Z20" s="715">
        <v>0</v>
      </c>
      <c r="AA20" s="715"/>
      <c r="AB20" s="715"/>
      <c r="AC20" s="715"/>
      <c r="AD20" s="716">
        <v>1479</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851271</v>
      </c>
      <c r="BH20" s="679"/>
      <c r="BI20" s="679"/>
      <c r="BJ20" s="679"/>
      <c r="BK20" s="679"/>
      <c r="BL20" s="679"/>
      <c r="BM20" s="679"/>
      <c r="BN20" s="680"/>
      <c r="BO20" s="715">
        <v>6.2</v>
      </c>
      <c r="BP20" s="715"/>
      <c r="BQ20" s="715"/>
      <c r="BR20" s="715"/>
      <c r="BS20" s="684" t="s">
        <v>126</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28561324</v>
      </c>
      <c r="CS20" s="679"/>
      <c r="CT20" s="679"/>
      <c r="CU20" s="679"/>
      <c r="CV20" s="679"/>
      <c r="CW20" s="679"/>
      <c r="CX20" s="679"/>
      <c r="CY20" s="680"/>
      <c r="CZ20" s="715">
        <v>100</v>
      </c>
      <c r="DA20" s="715"/>
      <c r="DB20" s="715"/>
      <c r="DC20" s="715"/>
      <c r="DD20" s="684">
        <v>2841067</v>
      </c>
      <c r="DE20" s="679"/>
      <c r="DF20" s="679"/>
      <c r="DG20" s="679"/>
      <c r="DH20" s="679"/>
      <c r="DI20" s="679"/>
      <c r="DJ20" s="679"/>
      <c r="DK20" s="679"/>
      <c r="DL20" s="679"/>
      <c r="DM20" s="679"/>
      <c r="DN20" s="679"/>
      <c r="DO20" s="679"/>
      <c r="DP20" s="680"/>
      <c r="DQ20" s="684">
        <v>20146777</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280482</v>
      </c>
      <c r="S21" s="679"/>
      <c r="T21" s="679"/>
      <c r="U21" s="679"/>
      <c r="V21" s="679"/>
      <c r="W21" s="679"/>
      <c r="X21" s="679"/>
      <c r="Y21" s="680"/>
      <c r="Z21" s="715">
        <v>0.9</v>
      </c>
      <c r="AA21" s="715"/>
      <c r="AB21" s="715"/>
      <c r="AC21" s="715"/>
      <c r="AD21" s="716">
        <v>280482</v>
      </c>
      <c r="AE21" s="716"/>
      <c r="AF21" s="716"/>
      <c r="AG21" s="716"/>
      <c r="AH21" s="716"/>
      <c r="AI21" s="716"/>
      <c r="AJ21" s="716"/>
      <c r="AK21" s="716"/>
      <c r="AL21" s="681">
        <v>1.7</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126</v>
      </c>
      <c r="BH21" s="679"/>
      <c r="BI21" s="679"/>
      <c r="BJ21" s="679"/>
      <c r="BK21" s="679"/>
      <c r="BL21" s="679"/>
      <c r="BM21" s="679"/>
      <c r="BN21" s="680"/>
      <c r="BO21" s="715" t="s">
        <v>126</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1680255</v>
      </c>
      <c r="S22" s="679"/>
      <c r="T22" s="679"/>
      <c r="U22" s="679"/>
      <c r="V22" s="679"/>
      <c r="W22" s="679"/>
      <c r="X22" s="679"/>
      <c r="Y22" s="680"/>
      <c r="Z22" s="715">
        <v>5.6</v>
      </c>
      <c r="AA22" s="715"/>
      <c r="AB22" s="715"/>
      <c r="AC22" s="715"/>
      <c r="AD22" s="716">
        <v>1479700</v>
      </c>
      <c r="AE22" s="716"/>
      <c r="AF22" s="716"/>
      <c r="AG22" s="716"/>
      <c r="AH22" s="716"/>
      <c r="AI22" s="716"/>
      <c r="AJ22" s="716"/>
      <c r="AK22" s="716"/>
      <c r="AL22" s="681">
        <v>8.9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1479700</v>
      </c>
      <c r="S23" s="679"/>
      <c r="T23" s="679"/>
      <c r="U23" s="679"/>
      <c r="V23" s="679"/>
      <c r="W23" s="679"/>
      <c r="X23" s="679"/>
      <c r="Y23" s="680"/>
      <c r="Z23" s="715">
        <v>5</v>
      </c>
      <c r="AA23" s="715"/>
      <c r="AB23" s="715"/>
      <c r="AC23" s="715"/>
      <c r="AD23" s="716">
        <v>1479700</v>
      </c>
      <c r="AE23" s="716"/>
      <c r="AF23" s="716"/>
      <c r="AG23" s="716"/>
      <c r="AH23" s="716"/>
      <c r="AI23" s="716"/>
      <c r="AJ23" s="716"/>
      <c r="AK23" s="716"/>
      <c r="AL23" s="681">
        <v>8.9</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851271</v>
      </c>
      <c r="BH23" s="679"/>
      <c r="BI23" s="679"/>
      <c r="BJ23" s="679"/>
      <c r="BK23" s="679"/>
      <c r="BL23" s="679"/>
      <c r="BM23" s="679"/>
      <c r="BN23" s="680"/>
      <c r="BO23" s="715">
        <v>6.2</v>
      </c>
      <c r="BP23" s="715"/>
      <c r="BQ23" s="715"/>
      <c r="BR23" s="715"/>
      <c r="BS23" s="684" t="s">
        <v>126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200555</v>
      </c>
      <c r="S24" s="679"/>
      <c r="T24" s="679"/>
      <c r="U24" s="679"/>
      <c r="V24" s="679"/>
      <c r="W24" s="679"/>
      <c r="X24" s="679"/>
      <c r="Y24" s="680"/>
      <c r="Z24" s="715">
        <v>0.7</v>
      </c>
      <c r="AA24" s="715"/>
      <c r="AB24" s="715"/>
      <c r="AC24" s="715"/>
      <c r="AD24" s="716" t="s">
        <v>126</v>
      </c>
      <c r="AE24" s="716"/>
      <c r="AF24" s="716"/>
      <c r="AG24" s="716"/>
      <c r="AH24" s="716"/>
      <c r="AI24" s="716"/>
      <c r="AJ24" s="716"/>
      <c r="AK24" s="716"/>
      <c r="AL24" s="681" t="s">
        <v>126</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12254940</v>
      </c>
      <c r="CS24" s="734"/>
      <c r="CT24" s="734"/>
      <c r="CU24" s="734"/>
      <c r="CV24" s="734"/>
      <c r="CW24" s="734"/>
      <c r="CX24" s="734"/>
      <c r="CY24" s="777"/>
      <c r="CZ24" s="778">
        <v>42.9</v>
      </c>
      <c r="DA24" s="749"/>
      <c r="DB24" s="749"/>
      <c r="DC24" s="781"/>
      <c r="DD24" s="776">
        <v>8278532</v>
      </c>
      <c r="DE24" s="734"/>
      <c r="DF24" s="734"/>
      <c r="DG24" s="734"/>
      <c r="DH24" s="734"/>
      <c r="DI24" s="734"/>
      <c r="DJ24" s="734"/>
      <c r="DK24" s="777"/>
      <c r="DL24" s="776">
        <v>8223530</v>
      </c>
      <c r="DM24" s="734"/>
      <c r="DN24" s="734"/>
      <c r="DO24" s="734"/>
      <c r="DP24" s="734"/>
      <c r="DQ24" s="734"/>
      <c r="DR24" s="734"/>
      <c r="DS24" s="734"/>
      <c r="DT24" s="734"/>
      <c r="DU24" s="734"/>
      <c r="DV24" s="777"/>
      <c r="DW24" s="778">
        <v>46.5</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126</v>
      </c>
      <c r="AA25" s="715"/>
      <c r="AB25" s="715"/>
      <c r="AC25" s="715"/>
      <c r="AD25" s="716" t="s">
        <v>126</v>
      </c>
      <c r="AE25" s="716"/>
      <c r="AF25" s="716"/>
      <c r="AG25" s="716"/>
      <c r="AH25" s="716"/>
      <c r="AI25" s="716"/>
      <c r="AJ25" s="716"/>
      <c r="AK25" s="716"/>
      <c r="AL25" s="681" t="s">
        <v>126</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3945804</v>
      </c>
      <c r="CS25" s="697"/>
      <c r="CT25" s="697"/>
      <c r="CU25" s="697"/>
      <c r="CV25" s="697"/>
      <c r="CW25" s="697"/>
      <c r="CX25" s="697"/>
      <c r="CY25" s="698"/>
      <c r="CZ25" s="681">
        <v>13.8</v>
      </c>
      <c r="DA25" s="699"/>
      <c r="DB25" s="699"/>
      <c r="DC25" s="700"/>
      <c r="DD25" s="684">
        <v>3549390</v>
      </c>
      <c r="DE25" s="697"/>
      <c r="DF25" s="697"/>
      <c r="DG25" s="697"/>
      <c r="DH25" s="697"/>
      <c r="DI25" s="697"/>
      <c r="DJ25" s="697"/>
      <c r="DK25" s="698"/>
      <c r="DL25" s="684">
        <v>3507991</v>
      </c>
      <c r="DM25" s="697"/>
      <c r="DN25" s="697"/>
      <c r="DO25" s="697"/>
      <c r="DP25" s="697"/>
      <c r="DQ25" s="697"/>
      <c r="DR25" s="697"/>
      <c r="DS25" s="697"/>
      <c r="DT25" s="697"/>
      <c r="DU25" s="697"/>
      <c r="DV25" s="698"/>
      <c r="DW25" s="681">
        <v>19.8</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17631355</v>
      </c>
      <c r="S26" s="679"/>
      <c r="T26" s="679"/>
      <c r="U26" s="679"/>
      <c r="V26" s="679"/>
      <c r="W26" s="679"/>
      <c r="X26" s="679"/>
      <c r="Y26" s="680"/>
      <c r="Z26" s="715">
        <v>59.1</v>
      </c>
      <c r="AA26" s="715"/>
      <c r="AB26" s="715"/>
      <c r="AC26" s="715"/>
      <c r="AD26" s="716">
        <v>16579529</v>
      </c>
      <c r="AE26" s="716"/>
      <c r="AF26" s="716"/>
      <c r="AG26" s="716"/>
      <c r="AH26" s="716"/>
      <c r="AI26" s="716"/>
      <c r="AJ26" s="716"/>
      <c r="AK26" s="716"/>
      <c r="AL26" s="681">
        <v>99.5</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2753130</v>
      </c>
      <c r="CS26" s="679"/>
      <c r="CT26" s="679"/>
      <c r="CU26" s="679"/>
      <c r="CV26" s="679"/>
      <c r="CW26" s="679"/>
      <c r="CX26" s="679"/>
      <c r="CY26" s="680"/>
      <c r="CZ26" s="681">
        <v>9.6</v>
      </c>
      <c r="DA26" s="699"/>
      <c r="DB26" s="699"/>
      <c r="DC26" s="700"/>
      <c r="DD26" s="684">
        <v>2386500</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v>12578</v>
      </c>
      <c r="S27" s="679"/>
      <c r="T27" s="679"/>
      <c r="U27" s="679"/>
      <c r="V27" s="679"/>
      <c r="W27" s="679"/>
      <c r="X27" s="679"/>
      <c r="Y27" s="680"/>
      <c r="Z27" s="715">
        <v>0</v>
      </c>
      <c r="AA27" s="715"/>
      <c r="AB27" s="715"/>
      <c r="AC27" s="715"/>
      <c r="AD27" s="716">
        <v>12578</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13688605</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5874178</v>
      </c>
      <c r="CS27" s="697"/>
      <c r="CT27" s="697"/>
      <c r="CU27" s="697"/>
      <c r="CV27" s="697"/>
      <c r="CW27" s="697"/>
      <c r="CX27" s="697"/>
      <c r="CY27" s="698"/>
      <c r="CZ27" s="681">
        <v>20.6</v>
      </c>
      <c r="DA27" s="699"/>
      <c r="DB27" s="699"/>
      <c r="DC27" s="700"/>
      <c r="DD27" s="684">
        <v>2294184</v>
      </c>
      <c r="DE27" s="697"/>
      <c r="DF27" s="697"/>
      <c r="DG27" s="697"/>
      <c r="DH27" s="697"/>
      <c r="DI27" s="697"/>
      <c r="DJ27" s="697"/>
      <c r="DK27" s="698"/>
      <c r="DL27" s="684">
        <v>2293852</v>
      </c>
      <c r="DM27" s="697"/>
      <c r="DN27" s="697"/>
      <c r="DO27" s="697"/>
      <c r="DP27" s="697"/>
      <c r="DQ27" s="697"/>
      <c r="DR27" s="697"/>
      <c r="DS27" s="697"/>
      <c r="DT27" s="697"/>
      <c r="DU27" s="697"/>
      <c r="DV27" s="698"/>
      <c r="DW27" s="681">
        <v>13</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182948</v>
      </c>
      <c r="S28" s="679"/>
      <c r="T28" s="679"/>
      <c r="U28" s="679"/>
      <c r="V28" s="679"/>
      <c r="W28" s="679"/>
      <c r="X28" s="679"/>
      <c r="Y28" s="680"/>
      <c r="Z28" s="715">
        <v>0.6</v>
      </c>
      <c r="AA28" s="715"/>
      <c r="AB28" s="715"/>
      <c r="AC28" s="715"/>
      <c r="AD28" s="716">
        <v>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2434958</v>
      </c>
      <c r="CS28" s="679"/>
      <c r="CT28" s="679"/>
      <c r="CU28" s="679"/>
      <c r="CV28" s="679"/>
      <c r="CW28" s="679"/>
      <c r="CX28" s="679"/>
      <c r="CY28" s="680"/>
      <c r="CZ28" s="681">
        <v>8.5</v>
      </c>
      <c r="DA28" s="699"/>
      <c r="DB28" s="699"/>
      <c r="DC28" s="700"/>
      <c r="DD28" s="684">
        <v>2434958</v>
      </c>
      <c r="DE28" s="679"/>
      <c r="DF28" s="679"/>
      <c r="DG28" s="679"/>
      <c r="DH28" s="679"/>
      <c r="DI28" s="679"/>
      <c r="DJ28" s="679"/>
      <c r="DK28" s="680"/>
      <c r="DL28" s="684">
        <v>2421687</v>
      </c>
      <c r="DM28" s="679"/>
      <c r="DN28" s="679"/>
      <c r="DO28" s="679"/>
      <c r="DP28" s="679"/>
      <c r="DQ28" s="679"/>
      <c r="DR28" s="679"/>
      <c r="DS28" s="679"/>
      <c r="DT28" s="679"/>
      <c r="DU28" s="679"/>
      <c r="DV28" s="680"/>
      <c r="DW28" s="681">
        <v>13.7</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468983</v>
      </c>
      <c r="S29" s="679"/>
      <c r="T29" s="679"/>
      <c r="U29" s="679"/>
      <c r="V29" s="679"/>
      <c r="W29" s="679"/>
      <c r="X29" s="679"/>
      <c r="Y29" s="680"/>
      <c r="Z29" s="715">
        <v>1.6</v>
      </c>
      <c r="AA29" s="715"/>
      <c r="AB29" s="715"/>
      <c r="AC29" s="715"/>
      <c r="AD29" s="716">
        <v>48001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2434958</v>
      </c>
      <c r="CS29" s="697"/>
      <c r="CT29" s="697"/>
      <c r="CU29" s="697"/>
      <c r="CV29" s="697"/>
      <c r="CW29" s="697"/>
      <c r="CX29" s="697"/>
      <c r="CY29" s="698"/>
      <c r="CZ29" s="681">
        <v>8.5</v>
      </c>
      <c r="DA29" s="699"/>
      <c r="DB29" s="699"/>
      <c r="DC29" s="700"/>
      <c r="DD29" s="684">
        <v>2434958</v>
      </c>
      <c r="DE29" s="697"/>
      <c r="DF29" s="697"/>
      <c r="DG29" s="697"/>
      <c r="DH29" s="697"/>
      <c r="DI29" s="697"/>
      <c r="DJ29" s="697"/>
      <c r="DK29" s="698"/>
      <c r="DL29" s="684">
        <v>2421687</v>
      </c>
      <c r="DM29" s="697"/>
      <c r="DN29" s="697"/>
      <c r="DO29" s="697"/>
      <c r="DP29" s="697"/>
      <c r="DQ29" s="697"/>
      <c r="DR29" s="697"/>
      <c r="DS29" s="697"/>
      <c r="DT29" s="697"/>
      <c r="DU29" s="697"/>
      <c r="DV29" s="698"/>
      <c r="DW29" s="681">
        <v>13.7</v>
      </c>
      <c r="DX29" s="699"/>
      <c r="DY29" s="699"/>
      <c r="DZ29" s="699"/>
      <c r="EA29" s="699"/>
      <c r="EB29" s="699"/>
      <c r="EC29" s="714"/>
    </row>
    <row r="30" spans="2:133" ht="11.25" customHeight="1" x14ac:dyDescent="0.2">
      <c r="B30" s="675" t="s">
        <v>301</v>
      </c>
      <c r="C30" s="676"/>
      <c r="D30" s="676"/>
      <c r="E30" s="676"/>
      <c r="F30" s="676"/>
      <c r="G30" s="676"/>
      <c r="H30" s="676"/>
      <c r="I30" s="676"/>
      <c r="J30" s="676"/>
      <c r="K30" s="676"/>
      <c r="L30" s="676"/>
      <c r="M30" s="676"/>
      <c r="N30" s="676"/>
      <c r="O30" s="676"/>
      <c r="P30" s="676"/>
      <c r="Q30" s="677"/>
      <c r="R30" s="678">
        <v>254930</v>
      </c>
      <c r="S30" s="679"/>
      <c r="T30" s="679"/>
      <c r="U30" s="679"/>
      <c r="V30" s="679"/>
      <c r="W30" s="679"/>
      <c r="X30" s="679"/>
      <c r="Y30" s="680"/>
      <c r="Z30" s="715">
        <v>0.9</v>
      </c>
      <c r="AA30" s="715"/>
      <c r="AB30" s="715"/>
      <c r="AC30" s="715"/>
      <c r="AD30" s="716">
        <v>85</v>
      </c>
      <c r="AE30" s="716"/>
      <c r="AF30" s="716"/>
      <c r="AG30" s="716"/>
      <c r="AH30" s="716"/>
      <c r="AI30" s="716"/>
      <c r="AJ30" s="716"/>
      <c r="AK30" s="716"/>
      <c r="AL30" s="681">
        <v>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2310195</v>
      </c>
      <c r="CS30" s="679"/>
      <c r="CT30" s="679"/>
      <c r="CU30" s="679"/>
      <c r="CV30" s="679"/>
      <c r="CW30" s="679"/>
      <c r="CX30" s="679"/>
      <c r="CY30" s="680"/>
      <c r="CZ30" s="681">
        <v>8.1</v>
      </c>
      <c r="DA30" s="699"/>
      <c r="DB30" s="699"/>
      <c r="DC30" s="700"/>
      <c r="DD30" s="684">
        <v>2310195</v>
      </c>
      <c r="DE30" s="679"/>
      <c r="DF30" s="679"/>
      <c r="DG30" s="679"/>
      <c r="DH30" s="679"/>
      <c r="DI30" s="679"/>
      <c r="DJ30" s="679"/>
      <c r="DK30" s="680"/>
      <c r="DL30" s="684">
        <v>2296924</v>
      </c>
      <c r="DM30" s="679"/>
      <c r="DN30" s="679"/>
      <c r="DO30" s="679"/>
      <c r="DP30" s="679"/>
      <c r="DQ30" s="679"/>
      <c r="DR30" s="679"/>
      <c r="DS30" s="679"/>
      <c r="DT30" s="679"/>
      <c r="DU30" s="679"/>
      <c r="DV30" s="680"/>
      <c r="DW30" s="681">
        <v>13</v>
      </c>
      <c r="DX30" s="699"/>
      <c r="DY30" s="699"/>
      <c r="DZ30" s="699"/>
      <c r="EA30" s="699"/>
      <c r="EB30" s="699"/>
      <c r="EC30" s="714"/>
    </row>
    <row r="31" spans="2:133" ht="11.25" customHeight="1" x14ac:dyDescent="0.2">
      <c r="B31" s="675" t="s">
        <v>305</v>
      </c>
      <c r="C31" s="676"/>
      <c r="D31" s="676"/>
      <c r="E31" s="676"/>
      <c r="F31" s="676"/>
      <c r="G31" s="676"/>
      <c r="H31" s="676"/>
      <c r="I31" s="676"/>
      <c r="J31" s="676"/>
      <c r="K31" s="676"/>
      <c r="L31" s="676"/>
      <c r="M31" s="676"/>
      <c r="N31" s="676"/>
      <c r="O31" s="676"/>
      <c r="P31" s="676"/>
      <c r="Q31" s="677"/>
      <c r="R31" s="678">
        <v>3510380</v>
      </c>
      <c r="S31" s="679"/>
      <c r="T31" s="679"/>
      <c r="U31" s="679"/>
      <c r="V31" s="679"/>
      <c r="W31" s="679"/>
      <c r="X31" s="679"/>
      <c r="Y31" s="680"/>
      <c r="Z31" s="715">
        <v>11.8</v>
      </c>
      <c r="AA31" s="715"/>
      <c r="AB31" s="715"/>
      <c r="AC31" s="715"/>
      <c r="AD31" s="716" t="s">
        <v>126</v>
      </c>
      <c r="AE31" s="716"/>
      <c r="AF31" s="716"/>
      <c r="AG31" s="716"/>
      <c r="AH31" s="716"/>
      <c r="AI31" s="716"/>
      <c r="AJ31" s="716"/>
      <c r="AK31" s="716"/>
      <c r="AL31" s="681" t="s">
        <v>126</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98.9</v>
      </c>
      <c r="BH31" s="748"/>
      <c r="BI31" s="748"/>
      <c r="BJ31" s="748"/>
      <c r="BK31" s="748"/>
      <c r="BL31" s="748"/>
      <c r="BM31" s="749">
        <v>96.8</v>
      </c>
      <c r="BN31" s="748"/>
      <c r="BO31" s="748"/>
      <c r="BP31" s="748"/>
      <c r="BQ31" s="750"/>
      <c r="BR31" s="747">
        <v>99</v>
      </c>
      <c r="BS31" s="748"/>
      <c r="BT31" s="748"/>
      <c r="BU31" s="748"/>
      <c r="BV31" s="748"/>
      <c r="BW31" s="748"/>
      <c r="BX31" s="749">
        <v>96.7</v>
      </c>
      <c r="BY31" s="748"/>
      <c r="BZ31" s="748"/>
      <c r="CA31" s="748"/>
      <c r="CB31" s="750"/>
      <c r="CD31" s="765"/>
      <c r="CE31" s="766"/>
      <c r="CF31" s="711" t="s">
        <v>308</v>
      </c>
      <c r="CG31" s="712"/>
      <c r="CH31" s="712"/>
      <c r="CI31" s="712"/>
      <c r="CJ31" s="712"/>
      <c r="CK31" s="712"/>
      <c r="CL31" s="712"/>
      <c r="CM31" s="712"/>
      <c r="CN31" s="712"/>
      <c r="CO31" s="712"/>
      <c r="CP31" s="712"/>
      <c r="CQ31" s="713"/>
      <c r="CR31" s="678">
        <v>124763</v>
      </c>
      <c r="CS31" s="697"/>
      <c r="CT31" s="697"/>
      <c r="CU31" s="697"/>
      <c r="CV31" s="697"/>
      <c r="CW31" s="697"/>
      <c r="CX31" s="697"/>
      <c r="CY31" s="698"/>
      <c r="CZ31" s="681">
        <v>0.4</v>
      </c>
      <c r="DA31" s="699"/>
      <c r="DB31" s="699"/>
      <c r="DC31" s="700"/>
      <c r="DD31" s="684">
        <v>124763</v>
      </c>
      <c r="DE31" s="697"/>
      <c r="DF31" s="697"/>
      <c r="DG31" s="697"/>
      <c r="DH31" s="697"/>
      <c r="DI31" s="697"/>
      <c r="DJ31" s="697"/>
      <c r="DK31" s="698"/>
      <c r="DL31" s="684">
        <v>124763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309</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126</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98.5</v>
      </c>
      <c r="BH32" s="697"/>
      <c r="BI32" s="697"/>
      <c r="BJ32" s="697"/>
      <c r="BK32" s="697"/>
      <c r="BL32" s="697"/>
      <c r="BM32" s="682">
        <v>95.3</v>
      </c>
      <c r="BN32" s="743"/>
      <c r="BO32" s="743"/>
      <c r="BP32" s="743"/>
      <c r="BQ32" s="721"/>
      <c r="BR32" s="751">
        <v>98.6</v>
      </c>
      <c r="BS32" s="697"/>
      <c r="BT32" s="697"/>
      <c r="BU32" s="697"/>
      <c r="BV32" s="697"/>
      <c r="BW32" s="697"/>
      <c r="BX32" s="682">
        <v>95.1</v>
      </c>
      <c r="BY32" s="743"/>
      <c r="BZ32" s="743"/>
      <c r="CA32" s="743"/>
      <c r="CB32" s="721"/>
      <c r="CD32" s="767"/>
      <c r="CE32" s="768"/>
      <c r="CF32" s="711" t="s">
        <v>312</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126</v>
      </c>
      <c r="DA32" s="699"/>
      <c r="DB32" s="699"/>
      <c r="DC32" s="700"/>
      <c r="DD32" s="684" t="s">
        <v>126</v>
      </c>
      <c r="DE32" s="679"/>
      <c r="DF32" s="679"/>
      <c r="DG32" s="679"/>
      <c r="DH32" s="679"/>
      <c r="DI32" s="679"/>
      <c r="DJ32" s="679"/>
      <c r="DK32" s="680"/>
      <c r="DL32" s="684" t="s">
        <v>126</v>
      </c>
      <c r="DM32" s="679"/>
      <c r="DN32" s="679"/>
      <c r="DO32" s="679"/>
      <c r="DP32" s="679"/>
      <c r="DQ32" s="679"/>
      <c r="DR32" s="679"/>
      <c r="DS32" s="679"/>
      <c r="DT32" s="679"/>
      <c r="DU32" s="679"/>
      <c r="DV32" s="680"/>
      <c r="DW32" s="681" t="s">
        <v>126</v>
      </c>
      <c r="DX32" s="699"/>
      <c r="DY32" s="699"/>
      <c r="DZ32" s="699"/>
      <c r="EA32" s="699"/>
      <c r="EB32" s="699"/>
      <c r="EC32" s="714"/>
    </row>
    <row r="33" spans="2:133" ht="11.25" customHeight="1" x14ac:dyDescent="0.2">
      <c r="B33" s="675" t="s">
        <v>313</v>
      </c>
      <c r="C33" s="676"/>
      <c r="D33" s="676"/>
      <c r="E33" s="676"/>
      <c r="F33" s="676"/>
      <c r="G33" s="676"/>
      <c r="H33" s="676"/>
      <c r="I33" s="676"/>
      <c r="J33" s="676"/>
      <c r="K33" s="676"/>
      <c r="L33" s="676"/>
      <c r="M33" s="676"/>
      <c r="N33" s="676"/>
      <c r="O33" s="676"/>
      <c r="P33" s="676"/>
      <c r="Q33" s="677"/>
      <c r="R33" s="678">
        <v>1709380</v>
      </c>
      <c r="S33" s="679"/>
      <c r="T33" s="679"/>
      <c r="U33" s="679"/>
      <c r="V33" s="679"/>
      <c r="W33" s="679"/>
      <c r="X33" s="679"/>
      <c r="Y33" s="680"/>
      <c r="Z33" s="715">
        <v>5.7</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99.2</v>
      </c>
      <c r="BH33" s="663"/>
      <c r="BI33" s="663"/>
      <c r="BJ33" s="663"/>
      <c r="BK33" s="663"/>
      <c r="BL33" s="663"/>
      <c r="BM33" s="706">
        <v>98.1</v>
      </c>
      <c r="BN33" s="663"/>
      <c r="BO33" s="663"/>
      <c r="BP33" s="663"/>
      <c r="BQ33" s="727"/>
      <c r="BR33" s="742">
        <v>99.2</v>
      </c>
      <c r="BS33" s="663"/>
      <c r="BT33" s="663"/>
      <c r="BU33" s="663"/>
      <c r="BV33" s="663"/>
      <c r="BW33" s="663"/>
      <c r="BX33" s="706">
        <v>98.1</v>
      </c>
      <c r="BY33" s="663"/>
      <c r="BZ33" s="663"/>
      <c r="CA33" s="663"/>
      <c r="CB33" s="727"/>
      <c r="CD33" s="711" t="s">
        <v>315</v>
      </c>
      <c r="CE33" s="712"/>
      <c r="CF33" s="712"/>
      <c r="CG33" s="712"/>
      <c r="CH33" s="712"/>
      <c r="CI33" s="712"/>
      <c r="CJ33" s="712"/>
      <c r="CK33" s="712"/>
      <c r="CL33" s="712"/>
      <c r="CM33" s="712"/>
      <c r="CN33" s="712"/>
      <c r="CO33" s="712"/>
      <c r="CP33" s="712"/>
      <c r="CQ33" s="713"/>
      <c r="CR33" s="678">
        <v>13465317</v>
      </c>
      <c r="CS33" s="697"/>
      <c r="CT33" s="697"/>
      <c r="CU33" s="697"/>
      <c r="CV33" s="697"/>
      <c r="CW33" s="697"/>
      <c r="CX33" s="697"/>
      <c r="CY33" s="698"/>
      <c r="CZ33" s="681">
        <v>47.1</v>
      </c>
      <c r="DA33" s="699"/>
      <c r="DB33" s="699"/>
      <c r="DC33" s="700"/>
      <c r="DD33" s="684">
        <v>10940920</v>
      </c>
      <c r="DE33" s="697"/>
      <c r="DF33" s="697"/>
      <c r="DG33" s="697"/>
      <c r="DH33" s="697"/>
      <c r="DI33" s="697"/>
      <c r="DJ33" s="697"/>
      <c r="DK33" s="698"/>
      <c r="DL33" s="684">
        <v>8735611</v>
      </c>
      <c r="DM33" s="697"/>
      <c r="DN33" s="697"/>
      <c r="DO33" s="697"/>
      <c r="DP33" s="697"/>
      <c r="DQ33" s="697"/>
      <c r="DR33" s="697"/>
      <c r="DS33" s="697"/>
      <c r="DT33" s="697"/>
      <c r="DU33" s="697"/>
      <c r="DV33" s="698"/>
      <c r="DW33" s="681">
        <v>49.4</v>
      </c>
      <c r="DX33" s="699"/>
      <c r="DY33" s="699"/>
      <c r="DZ33" s="699"/>
      <c r="EA33" s="699"/>
      <c r="EB33" s="699"/>
      <c r="EC33" s="714"/>
    </row>
    <row r="34" spans="2:133" ht="11.25" customHeight="1" x14ac:dyDescent="0.2">
      <c r="B34" s="675" t="s">
        <v>316</v>
      </c>
      <c r="C34" s="676"/>
      <c r="D34" s="676"/>
      <c r="E34" s="676"/>
      <c r="F34" s="676"/>
      <c r="G34" s="676"/>
      <c r="H34" s="676"/>
      <c r="I34" s="676"/>
      <c r="J34" s="676"/>
      <c r="K34" s="676"/>
      <c r="L34" s="676"/>
      <c r="M34" s="676"/>
      <c r="N34" s="676"/>
      <c r="O34" s="676"/>
      <c r="P34" s="676"/>
      <c r="Q34" s="677"/>
      <c r="R34" s="678">
        <v>60274</v>
      </c>
      <c r="S34" s="679"/>
      <c r="T34" s="679"/>
      <c r="U34" s="679"/>
      <c r="V34" s="679"/>
      <c r="W34" s="679"/>
      <c r="X34" s="679"/>
      <c r="Y34" s="680"/>
      <c r="Z34" s="715">
        <v>0.2</v>
      </c>
      <c r="AA34" s="715"/>
      <c r="AB34" s="715"/>
      <c r="AC34" s="715"/>
      <c r="AD34" s="716">
        <v>8593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6193986</v>
      </c>
      <c r="CS34" s="679"/>
      <c r="CT34" s="679"/>
      <c r="CU34" s="679"/>
      <c r="CV34" s="679"/>
      <c r="CW34" s="679"/>
      <c r="CX34" s="679"/>
      <c r="CY34" s="680"/>
      <c r="CZ34" s="681">
        <v>21.7</v>
      </c>
      <c r="DA34" s="699"/>
      <c r="DB34" s="699"/>
      <c r="DC34" s="700"/>
      <c r="DD34" s="684">
        <v>4826329</v>
      </c>
      <c r="DE34" s="679"/>
      <c r="DF34" s="679"/>
      <c r="DG34" s="679"/>
      <c r="DH34" s="679"/>
      <c r="DI34" s="679"/>
      <c r="DJ34" s="679"/>
      <c r="DK34" s="680"/>
      <c r="DL34" s="684">
        <v>4445998</v>
      </c>
      <c r="DM34" s="679"/>
      <c r="DN34" s="679"/>
      <c r="DO34" s="679"/>
      <c r="DP34" s="679"/>
      <c r="DQ34" s="679"/>
      <c r="DR34" s="679"/>
      <c r="DS34" s="679"/>
      <c r="DT34" s="679"/>
      <c r="DU34" s="679"/>
      <c r="DV34" s="680"/>
      <c r="DW34" s="681">
        <v>25.2</v>
      </c>
      <c r="DX34" s="699"/>
      <c r="DY34" s="699"/>
      <c r="DZ34" s="699"/>
      <c r="EA34" s="699"/>
      <c r="EB34" s="699"/>
      <c r="EC34" s="714"/>
    </row>
    <row r="35" spans="2:133" ht="11.25" customHeight="1" x14ac:dyDescent="0.2">
      <c r="B35" s="675" t="s">
        <v>318</v>
      </c>
      <c r="C35" s="676"/>
      <c r="D35" s="676"/>
      <c r="E35" s="676"/>
      <c r="F35" s="676"/>
      <c r="G35" s="676"/>
      <c r="H35" s="676"/>
      <c r="I35" s="676"/>
      <c r="J35" s="676"/>
      <c r="K35" s="676"/>
      <c r="L35" s="676"/>
      <c r="M35" s="676"/>
      <c r="N35" s="676"/>
      <c r="O35" s="676"/>
      <c r="P35" s="676"/>
      <c r="Q35" s="677"/>
      <c r="R35" s="678">
        <v>114520</v>
      </c>
      <c r="S35" s="679"/>
      <c r="T35" s="679"/>
      <c r="U35" s="679"/>
      <c r="V35" s="679"/>
      <c r="W35" s="679"/>
      <c r="X35" s="679"/>
      <c r="Y35" s="680"/>
      <c r="Z35" s="715">
        <v>0.4</v>
      </c>
      <c r="AA35" s="715"/>
      <c r="AB35" s="715"/>
      <c r="AC35" s="715"/>
      <c r="AD35" s="716" t="s">
        <v>126</v>
      </c>
      <c r="AE35" s="716"/>
      <c r="AF35" s="716"/>
      <c r="AG35" s="716"/>
      <c r="AH35" s="716"/>
      <c r="AI35" s="716"/>
      <c r="AJ35" s="716"/>
      <c r="AK35" s="716"/>
      <c r="AL35" s="681" t="s">
        <v>126</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45406</v>
      </c>
      <c r="CS35" s="697"/>
      <c r="CT35" s="697"/>
      <c r="CU35" s="697"/>
      <c r="CV35" s="697"/>
      <c r="CW35" s="697"/>
      <c r="CX35" s="697"/>
      <c r="CY35" s="698"/>
      <c r="CZ35" s="681">
        <v>0.2</v>
      </c>
      <c r="DA35" s="699"/>
      <c r="DB35" s="699"/>
      <c r="DC35" s="700"/>
      <c r="DD35" s="684">
        <v>44299</v>
      </c>
      <c r="DE35" s="697"/>
      <c r="DF35" s="697"/>
      <c r="DG35" s="697"/>
      <c r="DH35" s="697"/>
      <c r="DI35" s="697"/>
      <c r="DJ35" s="697"/>
      <c r="DK35" s="698"/>
      <c r="DL35" s="684">
        <v>43860</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322</v>
      </c>
      <c r="C36" s="676"/>
      <c r="D36" s="676"/>
      <c r="E36" s="676"/>
      <c r="F36" s="676"/>
      <c r="G36" s="676"/>
      <c r="H36" s="676"/>
      <c r="I36" s="676"/>
      <c r="J36" s="676"/>
      <c r="K36" s="676"/>
      <c r="L36" s="676"/>
      <c r="M36" s="676"/>
      <c r="N36" s="676"/>
      <c r="O36" s="676"/>
      <c r="P36" s="676"/>
      <c r="Q36" s="677"/>
      <c r="R36" s="678">
        <v>1804822</v>
      </c>
      <c r="S36" s="679"/>
      <c r="T36" s="679"/>
      <c r="U36" s="679"/>
      <c r="V36" s="679"/>
      <c r="W36" s="679"/>
      <c r="X36" s="679"/>
      <c r="Y36" s="680"/>
      <c r="Z36" s="715">
        <v>6.1</v>
      </c>
      <c r="AA36" s="715"/>
      <c r="AB36" s="715"/>
      <c r="AC36" s="715"/>
      <c r="AD36" s="716" t="s">
        <v>126</v>
      </c>
      <c r="AE36" s="716"/>
      <c r="AF36" s="716"/>
      <c r="AG36" s="716"/>
      <c r="AH36" s="716"/>
      <c r="AI36" s="716"/>
      <c r="AJ36" s="716"/>
      <c r="AK36" s="716"/>
      <c r="AL36" s="681" t="s">
        <v>126</v>
      </c>
      <c r="AM36" s="682"/>
      <c r="AN36" s="682"/>
      <c r="AO36" s="717"/>
      <c r="AP36" s="235"/>
      <c r="AQ36" s="730" t="s">
        <v>323</v>
      </c>
      <c r="AR36" s="731"/>
      <c r="AS36" s="731"/>
      <c r="AT36" s="731"/>
      <c r="AU36" s="731"/>
      <c r="AV36" s="731"/>
      <c r="AW36" s="731"/>
      <c r="AX36" s="731"/>
      <c r="AY36" s="732"/>
      <c r="AZ36" s="733">
        <v>3174321</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16135</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3138007</v>
      </c>
      <c r="CS36" s="679"/>
      <c r="CT36" s="679"/>
      <c r="CU36" s="679"/>
      <c r="CV36" s="679"/>
      <c r="CW36" s="679"/>
      <c r="CX36" s="679"/>
      <c r="CY36" s="680"/>
      <c r="CZ36" s="681">
        <v>11</v>
      </c>
      <c r="DA36" s="699"/>
      <c r="DB36" s="699"/>
      <c r="DC36" s="700"/>
      <c r="DD36" s="684">
        <v>2601618</v>
      </c>
      <c r="DE36" s="679"/>
      <c r="DF36" s="679"/>
      <c r="DG36" s="679"/>
      <c r="DH36" s="679"/>
      <c r="DI36" s="679"/>
      <c r="DJ36" s="679"/>
      <c r="DK36" s="680"/>
      <c r="DL36" s="684">
        <v>2097780</v>
      </c>
      <c r="DM36" s="679"/>
      <c r="DN36" s="679"/>
      <c r="DO36" s="679"/>
      <c r="DP36" s="679"/>
      <c r="DQ36" s="679"/>
      <c r="DR36" s="679"/>
      <c r="DS36" s="679"/>
      <c r="DT36" s="679"/>
      <c r="DU36" s="679"/>
      <c r="DV36" s="680"/>
      <c r="DW36" s="681">
        <v>11.9</v>
      </c>
      <c r="DX36" s="699"/>
      <c r="DY36" s="699"/>
      <c r="DZ36" s="699"/>
      <c r="EA36" s="699"/>
      <c r="EB36" s="699"/>
      <c r="EC36" s="714"/>
    </row>
    <row r="37" spans="2:133" ht="11.25" customHeight="1" x14ac:dyDescent="0.2">
      <c r="B37" s="675" t="s">
        <v>326</v>
      </c>
      <c r="C37" s="676"/>
      <c r="D37" s="676"/>
      <c r="E37" s="676"/>
      <c r="F37" s="676"/>
      <c r="G37" s="676"/>
      <c r="H37" s="676"/>
      <c r="I37" s="676"/>
      <c r="J37" s="676"/>
      <c r="K37" s="676"/>
      <c r="L37" s="676"/>
      <c r="M37" s="676"/>
      <c r="N37" s="676"/>
      <c r="O37" s="676"/>
      <c r="P37" s="676"/>
      <c r="Q37" s="677"/>
      <c r="R37" s="678">
        <v>949933</v>
      </c>
      <c r="S37" s="679"/>
      <c r="T37" s="679"/>
      <c r="U37" s="679"/>
      <c r="V37" s="679"/>
      <c r="W37" s="679"/>
      <c r="X37" s="679"/>
      <c r="Y37" s="680"/>
      <c r="Z37" s="715">
        <v>3.2</v>
      </c>
      <c r="AA37" s="715"/>
      <c r="AB37" s="715"/>
      <c r="AC37" s="715"/>
      <c r="AD37" s="716" t="s">
        <v>126</v>
      </c>
      <c r="AE37" s="716"/>
      <c r="AF37" s="716"/>
      <c r="AG37" s="716"/>
      <c r="AH37" s="716"/>
      <c r="AI37" s="716"/>
      <c r="AJ37" s="716"/>
      <c r="AK37" s="716"/>
      <c r="AL37" s="681" t="s">
        <v>126</v>
      </c>
      <c r="AM37" s="682"/>
      <c r="AN37" s="682"/>
      <c r="AO37" s="717"/>
      <c r="AQ37" s="718" t="s">
        <v>327</v>
      </c>
      <c r="AR37" s="719"/>
      <c r="AS37" s="719"/>
      <c r="AT37" s="719"/>
      <c r="AU37" s="719"/>
      <c r="AV37" s="719"/>
      <c r="AW37" s="719"/>
      <c r="AX37" s="719"/>
      <c r="AY37" s="720"/>
      <c r="AZ37" s="678">
        <v>762549</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1648</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1638564</v>
      </c>
      <c r="CS37" s="697"/>
      <c r="CT37" s="697"/>
      <c r="CU37" s="697"/>
      <c r="CV37" s="697"/>
      <c r="CW37" s="697"/>
      <c r="CX37" s="697"/>
      <c r="CY37" s="698"/>
      <c r="CZ37" s="681">
        <v>5.7</v>
      </c>
      <c r="DA37" s="699"/>
      <c r="DB37" s="699"/>
      <c r="DC37" s="700"/>
      <c r="DD37" s="684">
        <v>1638564</v>
      </c>
      <c r="DE37" s="697"/>
      <c r="DF37" s="697"/>
      <c r="DG37" s="697"/>
      <c r="DH37" s="697"/>
      <c r="DI37" s="697"/>
      <c r="DJ37" s="697"/>
      <c r="DK37" s="698"/>
      <c r="DL37" s="684">
        <v>1350313</v>
      </c>
      <c r="DM37" s="697"/>
      <c r="DN37" s="697"/>
      <c r="DO37" s="697"/>
      <c r="DP37" s="697"/>
      <c r="DQ37" s="697"/>
      <c r="DR37" s="697"/>
      <c r="DS37" s="697"/>
      <c r="DT37" s="697"/>
      <c r="DU37" s="697"/>
      <c r="DV37" s="698"/>
      <c r="DW37" s="681">
        <v>7.6</v>
      </c>
      <c r="DX37" s="699"/>
      <c r="DY37" s="699"/>
      <c r="DZ37" s="699"/>
      <c r="EA37" s="699"/>
      <c r="EB37" s="699"/>
      <c r="EC37" s="714"/>
    </row>
    <row r="38" spans="2:133" ht="11.25" customHeight="1" x14ac:dyDescent="0.2">
      <c r="B38" s="675" t="s">
        <v>330</v>
      </c>
      <c r="C38" s="676"/>
      <c r="D38" s="676"/>
      <c r="E38" s="676"/>
      <c r="F38" s="676"/>
      <c r="G38" s="676"/>
      <c r="H38" s="676"/>
      <c r="I38" s="676"/>
      <c r="J38" s="676"/>
      <c r="K38" s="676"/>
      <c r="L38" s="676"/>
      <c r="M38" s="676"/>
      <c r="N38" s="676"/>
      <c r="O38" s="676"/>
      <c r="P38" s="676"/>
      <c r="Q38" s="677"/>
      <c r="R38" s="678">
        <v>970070</v>
      </c>
      <c r="S38" s="679"/>
      <c r="T38" s="679"/>
      <c r="U38" s="679"/>
      <c r="V38" s="679"/>
      <c r="W38" s="679"/>
      <c r="X38" s="679"/>
      <c r="Y38" s="680"/>
      <c r="Z38" s="715">
        <v>3.3</v>
      </c>
      <c r="AA38" s="715"/>
      <c r="AB38" s="715"/>
      <c r="AC38" s="715"/>
      <c r="AD38" s="716">
        <v>9019</v>
      </c>
      <c r="AE38" s="716"/>
      <c r="AF38" s="716"/>
      <c r="AG38" s="716"/>
      <c r="AH38" s="716"/>
      <c r="AI38" s="716"/>
      <c r="AJ38" s="716"/>
      <c r="AK38" s="716"/>
      <c r="AL38" s="681">
        <v>0.1</v>
      </c>
      <c r="AM38" s="682"/>
      <c r="AN38" s="682"/>
      <c r="AO38" s="717"/>
      <c r="AQ38" s="718" t="s">
        <v>331</v>
      </c>
      <c r="AR38" s="719"/>
      <c r="AS38" s="719"/>
      <c r="AT38" s="719"/>
      <c r="AU38" s="719"/>
      <c r="AV38" s="719"/>
      <c r="AW38" s="719"/>
      <c r="AX38" s="719"/>
      <c r="AY38" s="720"/>
      <c r="AZ38" s="678">
        <v>9297</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10412</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3165014</v>
      </c>
      <c r="CS38" s="679"/>
      <c r="CT38" s="679"/>
      <c r="CU38" s="679"/>
      <c r="CV38" s="679"/>
      <c r="CW38" s="679"/>
      <c r="CX38" s="679"/>
      <c r="CY38" s="680"/>
      <c r="CZ38" s="681">
        <v>11.1</v>
      </c>
      <c r="DA38" s="699"/>
      <c r="DB38" s="699"/>
      <c r="DC38" s="700"/>
      <c r="DD38" s="684">
        <v>2802177</v>
      </c>
      <c r="DE38" s="679"/>
      <c r="DF38" s="679"/>
      <c r="DG38" s="679"/>
      <c r="DH38" s="679"/>
      <c r="DI38" s="679"/>
      <c r="DJ38" s="679"/>
      <c r="DK38" s="680"/>
      <c r="DL38" s="684">
        <v>2147973</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2">
      <c r="B39" s="675" t="s">
        <v>334</v>
      </c>
      <c r="C39" s="676"/>
      <c r="D39" s="676"/>
      <c r="E39" s="676"/>
      <c r="F39" s="676"/>
      <c r="G39" s="676"/>
      <c r="H39" s="676"/>
      <c r="I39" s="676"/>
      <c r="J39" s="676"/>
      <c r="K39" s="676"/>
      <c r="L39" s="676"/>
      <c r="M39" s="676"/>
      <c r="N39" s="676"/>
      <c r="O39" s="676"/>
      <c r="P39" s="676"/>
      <c r="Q39" s="677"/>
      <c r="R39" s="678">
        <v>2152000</v>
      </c>
      <c r="S39" s="679"/>
      <c r="T39" s="679"/>
      <c r="U39" s="679"/>
      <c r="V39" s="679"/>
      <c r="W39" s="679"/>
      <c r="X39" s="679"/>
      <c r="Y39" s="680"/>
      <c r="Z39" s="715">
        <v>7.2</v>
      </c>
      <c r="AA39" s="715"/>
      <c r="AB39" s="715"/>
      <c r="AC39" s="715"/>
      <c r="AD39" s="716" t="s">
        <v>126</v>
      </c>
      <c r="AE39" s="716"/>
      <c r="AF39" s="716"/>
      <c r="AG39" s="716"/>
      <c r="AH39" s="716"/>
      <c r="AI39" s="716"/>
      <c r="AJ39" s="716"/>
      <c r="AK39" s="716"/>
      <c r="AL39" s="681" t="s">
        <v>126</v>
      </c>
      <c r="AM39" s="682"/>
      <c r="AN39" s="682"/>
      <c r="AO39" s="717"/>
      <c r="AQ39" s="718" t="s">
        <v>335</v>
      </c>
      <c r="AR39" s="719"/>
      <c r="AS39" s="719"/>
      <c r="AT39" s="719"/>
      <c r="AU39" s="719"/>
      <c r="AV39" s="719"/>
      <c r="AW39" s="719"/>
      <c r="AX39" s="719"/>
      <c r="AY39" s="720"/>
      <c r="AZ39" s="678">
        <v>7846</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16551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769904</v>
      </c>
      <c r="CS39" s="697"/>
      <c r="CT39" s="697"/>
      <c r="CU39" s="697"/>
      <c r="CV39" s="697"/>
      <c r="CW39" s="697"/>
      <c r="CX39" s="697"/>
      <c r="CY39" s="698"/>
      <c r="CZ39" s="681">
        <v>2.7</v>
      </c>
      <c r="DA39" s="699"/>
      <c r="DB39" s="699"/>
      <c r="DC39" s="700"/>
      <c r="DD39" s="684">
        <v>666497</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2">
      <c r="B40" s="675" t="s">
        <v>338</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339</v>
      </c>
      <c r="AR40" s="719"/>
      <c r="AS40" s="719"/>
      <c r="AT40" s="719"/>
      <c r="AU40" s="719"/>
      <c r="AV40" s="719"/>
      <c r="AW40" s="719"/>
      <c r="AX40" s="719"/>
      <c r="AY40" s="720"/>
      <c r="AZ40" s="678" t="s">
        <v>126</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153000</v>
      </c>
      <c r="CS40" s="679"/>
      <c r="CT40" s="679"/>
      <c r="CU40" s="679"/>
      <c r="CV40" s="679"/>
      <c r="CW40" s="679"/>
      <c r="CX40" s="679"/>
      <c r="CY40" s="680"/>
      <c r="CZ40" s="681">
        <v>0.5</v>
      </c>
      <c r="DA40" s="699"/>
      <c r="DB40" s="699"/>
      <c r="DC40" s="700"/>
      <c r="DD40" s="684" t="s">
        <v>126</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2">
      <c r="B41" s="675" t="s">
        <v>343</v>
      </c>
      <c r="C41" s="676"/>
      <c r="D41" s="676"/>
      <c r="E41" s="676"/>
      <c r="F41" s="676"/>
      <c r="G41" s="676"/>
      <c r="H41" s="676"/>
      <c r="I41" s="676"/>
      <c r="J41" s="676"/>
      <c r="K41" s="676"/>
      <c r="L41" s="676"/>
      <c r="M41" s="676"/>
      <c r="N41" s="676"/>
      <c r="O41" s="676"/>
      <c r="P41" s="676"/>
      <c r="Q41" s="677"/>
      <c r="R41" s="678">
        <v>1019900</v>
      </c>
      <c r="S41" s="679"/>
      <c r="T41" s="679"/>
      <c r="U41" s="679"/>
      <c r="V41" s="679"/>
      <c r="W41" s="679"/>
      <c r="X41" s="679"/>
      <c r="Y41" s="680"/>
      <c r="Z41" s="715">
        <v>3.4</v>
      </c>
      <c r="AA41" s="715"/>
      <c r="AB41" s="715"/>
      <c r="AC41" s="715"/>
      <c r="AD41" s="716" t="s">
        <v>126</v>
      </c>
      <c r="AE41" s="716"/>
      <c r="AF41" s="716"/>
      <c r="AG41" s="716"/>
      <c r="AH41" s="716"/>
      <c r="AI41" s="716"/>
      <c r="AJ41" s="716"/>
      <c r="AK41" s="716"/>
      <c r="AL41" s="681" t="s">
        <v>126</v>
      </c>
      <c r="AM41" s="682"/>
      <c r="AN41" s="682"/>
      <c r="AO41" s="717"/>
      <c r="AQ41" s="718" t="s">
        <v>344</v>
      </c>
      <c r="AR41" s="719"/>
      <c r="AS41" s="719"/>
      <c r="AT41" s="719"/>
      <c r="AU41" s="719"/>
      <c r="AV41" s="719"/>
      <c r="AW41" s="719"/>
      <c r="AX41" s="719"/>
      <c r="AY41" s="720"/>
      <c r="AZ41" s="678">
        <v>741888</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126</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347</v>
      </c>
      <c r="C42" s="660"/>
      <c r="D42" s="660"/>
      <c r="E42" s="660"/>
      <c r="F42" s="660"/>
      <c r="G42" s="660"/>
      <c r="H42" s="660"/>
      <c r="I42" s="660"/>
      <c r="J42" s="660"/>
      <c r="K42" s="660"/>
      <c r="L42" s="660"/>
      <c r="M42" s="660"/>
      <c r="N42" s="660"/>
      <c r="O42" s="660"/>
      <c r="P42" s="660"/>
      <c r="Q42" s="661"/>
      <c r="R42" s="662">
        <v>29822173</v>
      </c>
      <c r="S42" s="701"/>
      <c r="T42" s="701"/>
      <c r="U42" s="701"/>
      <c r="V42" s="701"/>
      <c r="W42" s="701"/>
      <c r="X42" s="701"/>
      <c r="Y42" s="703"/>
      <c r="Z42" s="704">
        <v>100</v>
      </c>
      <c r="AA42" s="704"/>
      <c r="AB42" s="704"/>
      <c r="AC42" s="704"/>
      <c r="AD42" s="705">
        <v>16657806</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1652741</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295</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2841067</v>
      </c>
      <c r="CS42" s="679"/>
      <c r="CT42" s="679"/>
      <c r="CU42" s="679"/>
      <c r="CV42" s="679"/>
      <c r="CW42" s="679"/>
      <c r="CX42" s="679"/>
      <c r="CY42" s="680"/>
      <c r="CZ42" s="681">
        <v>9.9</v>
      </c>
      <c r="DA42" s="682"/>
      <c r="DB42" s="682"/>
      <c r="DC42" s="683"/>
      <c r="DD42" s="684">
        <v>927325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118758</v>
      </c>
      <c r="CS43" s="697"/>
      <c r="CT43" s="697"/>
      <c r="CU43" s="697"/>
      <c r="CV43" s="697"/>
      <c r="CW43" s="697"/>
      <c r="CX43" s="697"/>
      <c r="CY43" s="698"/>
      <c r="CZ43" s="681">
        <v>0.4</v>
      </c>
      <c r="DA43" s="699"/>
      <c r="DB43" s="699"/>
      <c r="DC43" s="700"/>
      <c r="DD43" s="684">
        <v>115306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352</v>
      </c>
      <c r="CG44" s="676"/>
      <c r="CH44" s="676"/>
      <c r="CI44" s="676"/>
      <c r="CJ44" s="676"/>
      <c r="CK44" s="676"/>
      <c r="CL44" s="676"/>
      <c r="CM44" s="676"/>
      <c r="CN44" s="676"/>
      <c r="CO44" s="676"/>
      <c r="CP44" s="676"/>
      <c r="CQ44" s="677"/>
      <c r="CR44" s="678">
        <v>2841067</v>
      </c>
      <c r="CS44" s="679"/>
      <c r="CT44" s="679"/>
      <c r="CU44" s="679"/>
      <c r="CV44" s="679"/>
      <c r="CW44" s="679"/>
      <c r="CX44" s="679"/>
      <c r="CY44" s="680"/>
      <c r="CZ44" s="681">
        <v>9.9</v>
      </c>
      <c r="DA44" s="682"/>
      <c r="DB44" s="682"/>
      <c r="DC44" s="683"/>
      <c r="DD44" s="684">
        <v>927325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353</v>
      </c>
      <c r="CG45" s="676"/>
      <c r="CH45" s="676"/>
      <c r="CI45" s="676"/>
      <c r="CJ45" s="676"/>
      <c r="CK45" s="676"/>
      <c r="CL45" s="676"/>
      <c r="CM45" s="676"/>
      <c r="CN45" s="676"/>
      <c r="CO45" s="676"/>
      <c r="CP45" s="676"/>
      <c r="CQ45" s="677"/>
      <c r="CR45" s="678">
        <v>619031</v>
      </c>
      <c r="CS45" s="697"/>
      <c r="CT45" s="697"/>
      <c r="CU45" s="697"/>
      <c r="CV45" s="697"/>
      <c r="CW45" s="697"/>
      <c r="CX45" s="697"/>
      <c r="CY45" s="698"/>
      <c r="CZ45" s="681">
        <v>2.2000000000000002</v>
      </c>
      <c r="DA45" s="699"/>
      <c r="DB45" s="699"/>
      <c r="DC45" s="700"/>
      <c r="DD45" s="684">
        <v>39633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2222036</v>
      </c>
      <c r="CS46" s="679"/>
      <c r="CT46" s="679"/>
      <c r="CU46" s="679"/>
      <c r="CV46" s="679"/>
      <c r="CW46" s="679"/>
      <c r="CX46" s="679"/>
      <c r="CY46" s="680"/>
      <c r="CZ46" s="681">
        <v>7.8</v>
      </c>
      <c r="DA46" s="682"/>
      <c r="DB46" s="682"/>
      <c r="DC46" s="683"/>
      <c r="DD46" s="684">
        <v>887692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126</v>
      </c>
      <c r="CS47" s="697"/>
      <c r="CT47" s="697"/>
      <c r="CU47" s="697"/>
      <c r="CV47" s="697"/>
      <c r="CW47" s="697"/>
      <c r="CX47" s="697"/>
      <c r="CY47" s="698"/>
      <c r="CZ47" s="681" t="s">
        <v>126</v>
      </c>
      <c r="DA47" s="699"/>
      <c r="DB47" s="699"/>
      <c r="DC47" s="700"/>
      <c r="DD47" s="684" t="s">
        <v>358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359</v>
      </c>
      <c r="CD48" s="695"/>
      <c r="CE48" s="696"/>
      <c r="CF48" s="675" t="s">
        <v>360</v>
      </c>
      <c r="CG48" s="676"/>
      <c r="CH48" s="676"/>
      <c r="CI48" s="676"/>
      <c r="CJ48" s="676"/>
      <c r="CK48" s="676"/>
      <c r="CL48" s="676"/>
      <c r="CM48" s="676"/>
      <c r="CN48" s="676"/>
      <c r="CO48" s="676"/>
      <c r="CP48" s="676"/>
      <c r="CQ48" s="677"/>
      <c r="CR48" s="678" t="s">
        <v>358</v>
      </c>
      <c r="CS48" s="679"/>
      <c r="CT48" s="679"/>
      <c r="CU48" s="679"/>
      <c r="CV48" s="679"/>
      <c r="CW48" s="679"/>
      <c r="CX48" s="679"/>
      <c r="CY48" s="680"/>
      <c r="CZ48" s="681" t="s">
        <v>358</v>
      </c>
      <c r="DA48" s="682"/>
      <c r="DB48" s="682"/>
      <c r="DC48" s="683"/>
      <c r="DD48" s="684" t="s">
        <v>358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28561324</v>
      </c>
      <c r="CS49" s="663"/>
      <c r="CT49" s="663"/>
      <c r="CU49" s="663"/>
      <c r="CV49" s="663"/>
      <c r="CW49" s="663"/>
      <c r="CX49" s="663"/>
      <c r="CY49" s="664"/>
      <c r="CZ49" s="665">
        <v>100</v>
      </c>
      <c r="DA49" s="666"/>
      <c r="DB49" s="666"/>
      <c r="DC49" s="667"/>
      <c r="DD49" s="668">
        <v>20146777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QhNXHryfP45a+4NApwrGOtupwDRegV5HjbJ+yfDRTaTAWjj0J3jRLAc8grSwWI1tWMWLIgN3mdPtJ10VTrqw==" saltValue="5WuFGgOMa0sVTOPp7TKh9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384</v>
      </c>
      <c r="C7" s="1144"/>
      <c r="D7" s="1144"/>
      <c r="E7" s="1144"/>
      <c r="F7" s="1144"/>
      <c r="G7" s="1144"/>
      <c r="H7" s="1144"/>
      <c r="I7" s="1144"/>
      <c r="J7" s="1144"/>
      <c r="K7" s="1144"/>
      <c r="L7" s="1144"/>
      <c r="M7" s="1144"/>
      <c r="N7" s="1144"/>
      <c r="O7" s="1144"/>
      <c r="P7" s="1145"/>
      <c r="Q7" s="1197">
        <v>29822</v>
      </c>
      <c r="R7" s="1198"/>
      <c r="S7" s="1198"/>
      <c r="T7" s="1198"/>
      <c r="U7" s="1198"/>
      <c r="V7" s="1198">
        <v>28561</v>
      </c>
      <c r="W7" s="1198"/>
      <c r="X7" s="1198"/>
      <c r="Y7" s="1198"/>
      <c r="Z7" s="1198"/>
      <c r="AA7" s="1198">
        <v>1261</v>
      </c>
      <c r="AB7" s="1198"/>
      <c r="AC7" s="1198"/>
      <c r="AD7" s="1198"/>
      <c r="AE7" s="1199"/>
      <c r="AF7" s="1200">
        <v>1221</v>
      </c>
      <c r="AG7" s="1201"/>
      <c r="AH7" s="1201"/>
      <c r="AI7" s="1201"/>
      <c r="AJ7" s="1202"/>
      <c r="AK7" s="1184">
        <v>1805</v>
      </c>
      <c r="AL7" s="1185"/>
      <c r="AM7" s="1185"/>
      <c r="AN7" s="1185"/>
      <c r="AO7" s="1185"/>
      <c r="AP7" s="1185">
        <v>30097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2</v>
      </c>
      <c r="CI7" s="1182"/>
      <c r="CJ7" s="1182"/>
      <c r="CK7" s="1182"/>
      <c r="CL7" s="1183"/>
      <c r="CM7" s="1181">
        <v>26</v>
      </c>
      <c r="CN7" s="1182"/>
      <c r="CO7" s="1182"/>
      <c r="CP7" s="1182"/>
      <c r="CQ7" s="1183"/>
      <c r="CR7" s="1181">
        <v>3</v>
      </c>
      <c r="CS7" s="1182"/>
      <c r="CT7" s="1182"/>
      <c r="CU7" s="1182"/>
      <c r="CV7" s="1183"/>
      <c r="CW7" s="1181" t="s">
        <v>593</v>
      </c>
      <c r="CX7" s="1182"/>
      <c r="CY7" s="1182"/>
      <c r="CZ7" s="1182"/>
      <c r="DA7" s="1183"/>
      <c r="DB7" s="1181" t="s">
        <v>594</v>
      </c>
      <c r="DC7" s="1182"/>
      <c r="DD7" s="1182"/>
      <c r="DE7" s="1182"/>
      <c r="DF7" s="1183"/>
      <c r="DG7" s="1181">
        <v>394</v>
      </c>
      <c r="DH7" s="1182"/>
      <c r="DI7" s="1182"/>
      <c r="DJ7" s="1182"/>
      <c r="DK7" s="1183"/>
      <c r="DL7" s="1181" t="s">
        <v>595</v>
      </c>
      <c r="DM7" s="1182"/>
      <c r="DN7" s="1182"/>
      <c r="DO7" s="1182"/>
      <c r="DP7" s="1183"/>
      <c r="DQ7" s="1181" t="s">
        <v>595</v>
      </c>
      <c r="DR7" s="1182"/>
      <c r="DS7" s="1182"/>
      <c r="DT7" s="1182"/>
      <c r="DU7" s="1183"/>
      <c r="DV7" s="1208"/>
      <c r="DW7" s="1209"/>
      <c r="DX7" s="1209"/>
      <c r="DY7" s="1209"/>
      <c r="DZ7" s="1210"/>
      <c r="EA7" s="255"/>
    </row>
    <row r="8" spans="1:131" s="256" customFormat="1" ht="26.25" customHeight="1" x14ac:dyDescent="0.2">
      <c r="A8" s="262">
        <v>2</v>
      </c>
      <c r="B8" s="1130" t="s">
        <v>385</v>
      </c>
      <c r="C8" s="1131"/>
      <c r="D8" s="1131"/>
      <c r="E8" s="1131"/>
      <c r="F8" s="1131"/>
      <c r="G8" s="1131"/>
      <c r="H8" s="1131"/>
      <c r="I8" s="1131"/>
      <c r="J8" s="1131"/>
      <c r="K8" s="1131"/>
      <c r="L8" s="1131"/>
      <c r="M8" s="1131"/>
      <c r="N8" s="1131"/>
      <c r="O8" s="1131"/>
      <c r="P8" s="1132"/>
      <c r="Q8" s="1136">
        <v>14</v>
      </c>
      <c r="R8" s="1137"/>
      <c r="S8" s="1137"/>
      <c r="T8" s="1137"/>
      <c r="U8" s="1137"/>
      <c r="V8" s="1137">
        <v>14</v>
      </c>
      <c r="W8" s="1137"/>
      <c r="X8" s="1137"/>
      <c r="Y8" s="1137"/>
      <c r="Z8" s="1137"/>
      <c r="AA8" s="1137" t="s">
        <v>594</v>
      </c>
      <c r="AB8" s="1137"/>
      <c r="AC8" s="1137"/>
      <c r="AD8" s="1137"/>
      <c r="AE8" s="1138"/>
      <c r="AF8" s="1112" t="s">
        <v>126</v>
      </c>
      <c r="AG8" s="1113"/>
      <c r="AH8" s="1113"/>
      <c r="AI8" s="1113"/>
      <c r="AJ8" s="1114"/>
      <c r="AK8" s="1179" t="s">
        <v>606</v>
      </c>
      <c r="AL8" s="1180"/>
      <c r="AM8" s="1180"/>
      <c r="AN8" s="1180"/>
      <c r="AO8" s="1180"/>
      <c r="AP8" s="1180">
        <v>96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387</v>
      </c>
      <c r="B23" s="1037" t="s">
        <v>388</v>
      </c>
      <c r="C23" s="1038"/>
      <c r="D23" s="1038"/>
      <c r="E23" s="1038"/>
      <c r="F23" s="1038"/>
      <c r="G23" s="1038"/>
      <c r="H23" s="1038"/>
      <c r="I23" s="1038"/>
      <c r="J23" s="1038"/>
      <c r="K23" s="1038"/>
      <c r="L23" s="1038"/>
      <c r="M23" s="1038"/>
      <c r="N23" s="1038"/>
      <c r="O23" s="1038"/>
      <c r="P23" s="1039"/>
      <c r="Q23" s="1161">
        <v>29822</v>
      </c>
      <c r="R23" s="1162"/>
      <c r="S23" s="1162"/>
      <c r="T23" s="1162"/>
      <c r="U23" s="1162"/>
      <c r="V23" s="1162">
        <v>28561</v>
      </c>
      <c r="W23" s="1162"/>
      <c r="X23" s="1162"/>
      <c r="Y23" s="1162"/>
      <c r="Z23" s="1162"/>
      <c r="AA23" s="1162">
        <v>1261</v>
      </c>
      <c r="AB23" s="1162"/>
      <c r="AC23" s="1162"/>
      <c r="AD23" s="1162"/>
      <c r="AE23" s="1163"/>
      <c r="AF23" s="1164">
        <v>1221</v>
      </c>
      <c r="AG23" s="1162"/>
      <c r="AH23" s="1162"/>
      <c r="AI23" s="1162"/>
      <c r="AJ23" s="1165"/>
      <c r="AK23" s="1166"/>
      <c r="AL23" s="1167"/>
      <c r="AM23" s="1167"/>
      <c r="AN23" s="1167"/>
      <c r="AO23" s="1167"/>
      <c r="AP23" s="1162">
        <v>30193</v>
      </c>
      <c r="AQ23" s="1162"/>
      <c r="AR23" s="1162"/>
      <c r="AS23" s="1162"/>
      <c r="AT23" s="1162"/>
      <c r="AU23" s="1168"/>
      <c r="AV23" s="1168"/>
      <c r="AW23" s="1168"/>
      <c r="AX23" s="1168"/>
      <c r="AY23" s="1169"/>
      <c r="AZ23" s="1158" t="s">
        <v>611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400</v>
      </c>
      <c r="C28" s="1144"/>
      <c r="D28" s="1144"/>
      <c r="E28" s="1144"/>
      <c r="F28" s="1144"/>
      <c r="G28" s="1144"/>
      <c r="H28" s="1144"/>
      <c r="I28" s="1144"/>
      <c r="J28" s="1144"/>
      <c r="K28" s="1144"/>
      <c r="L28" s="1144"/>
      <c r="M28" s="1144"/>
      <c r="N28" s="1144"/>
      <c r="O28" s="1144"/>
      <c r="P28" s="1145"/>
      <c r="Q28" s="1146">
        <v>7425</v>
      </c>
      <c r="R28" s="1147"/>
      <c r="S28" s="1147"/>
      <c r="T28" s="1147"/>
      <c r="U28" s="1147"/>
      <c r="V28" s="1147">
        <v>7409</v>
      </c>
      <c r="W28" s="1147"/>
      <c r="X28" s="1147"/>
      <c r="Y28" s="1147"/>
      <c r="Z28" s="1147"/>
      <c r="AA28" s="1147">
        <v>16</v>
      </c>
      <c r="AB28" s="1147"/>
      <c r="AC28" s="1147"/>
      <c r="AD28" s="1147"/>
      <c r="AE28" s="1148"/>
      <c r="AF28" s="1149">
        <v>16</v>
      </c>
      <c r="AG28" s="1147"/>
      <c r="AH28" s="1147"/>
      <c r="AI28" s="1147"/>
      <c r="AJ28" s="1150"/>
      <c r="AK28" s="1151">
        <v>770</v>
      </c>
      <c r="AL28" s="1139"/>
      <c r="AM28" s="1139"/>
      <c r="AN28" s="1139"/>
      <c r="AO28" s="1139"/>
      <c r="AP28" s="1139" t="s">
        <v>595</v>
      </c>
      <c r="AQ28" s="1139"/>
      <c r="AR28" s="1139"/>
      <c r="AS28" s="1139"/>
      <c r="AT28" s="1139"/>
      <c r="AU28" s="1139" t="s">
        <v>597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401</v>
      </c>
      <c r="C29" s="1131"/>
      <c r="D29" s="1131"/>
      <c r="E29" s="1131"/>
      <c r="F29" s="1131"/>
      <c r="G29" s="1131"/>
      <c r="H29" s="1131"/>
      <c r="I29" s="1131"/>
      <c r="J29" s="1131"/>
      <c r="K29" s="1131"/>
      <c r="L29" s="1131"/>
      <c r="M29" s="1131"/>
      <c r="N29" s="1131"/>
      <c r="O29" s="1131"/>
      <c r="P29" s="1132"/>
      <c r="Q29" s="1136">
        <v>1136</v>
      </c>
      <c r="R29" s="1137"/>
      <c r="S29" s="1137"/>
      <c r="T29" s="1137"/>
      <c r="U29" s="1137"/>
      <c r="V29" s="1137">
        <v>1132</v>
      </c>
      <c r="W29" s="1137"/>
      <c r="X29" s="1137"/>
      <c r="Y29" s="1137"/>
      <c r="Z29" s="1137"/>
      <c r="AA29" s="1137">
        <v>4</v>
      </c>
      <c r="AB29" s="1137"/>
      <c r="AC29" s="1137"/>
      <c r="AD29" s="1137"/>
      <c r="AE29" s="1138"/>
      <c r="AF29" s="1112">
        <v>4</v>
      </c>
      <c r="AG29" s="1113"/>
      <c r="AH29" s="1113"/>
      <c r="AI29" s="1113"/>
      <c r="AJ29" s="1114"/>
      <c r="AK29" s="1073">
        <v>168</v>
      </c>
      <c r="AL29" s="1064"/>
      <c r="AM29" s="1064"/>
      <c r="AN29" s="1064"/>
      <c r="AO29" s="1064"/>
      <c r="AP29" s="1064" t="s">
        <v>596</v>
      </c>
      <c r="AQ29" s="1064"/>
      <c r="AR29" s="1064"/>
      <c r="AS29" s="1064"/>
      <c r="AT29" s="1064"/>
      <c r="AU29" s="1064" t="s">
        <v>595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402</v>
      </c>
      <c r="C30" s="1131"/>
      <c r="D30" s="1131"/>
      <c r="E30" s="1131"/>
      <c r="F30" s="1131"/>
      <c r="G30" s="1131"/>
      <c r="H30" s="1131"/>
      <c r="I30" s="1131"/>
      <c r="J30" s="1131"/>
      <c r="K30" s="1131"/>
      <c r="L30" s="1131"/>
      <c r="M30" s="1131"/>
      <c r="N30" s="1131"/>
      <c r="O30" s="1131"/>
      <c r="P30" s="1132"/>
      <c r="Q30" s="1136">
        <v>4899</v>
      </c>
      <c r="R30" s="1137"/>
      <c r="S30" s="1137"/>
      <c r="T30" s="1137"/>
      <c r="U30" s="1137"/>
      <c r="V30" s="1137">
        <v>4797</v>
      </c>
      <c r="W30" s="1137"/>
      <c r="X30" s="1137"/>
      <c r="Y30" s="1137"/>
      <c r="Z30" s="1137"/>
      <c r="AA30" s="1137">
        <v>102</v>
      </c>
      <c r="AB30" s="1137"/>
      <c r="AC30" s="1137"/>
      <c r="AD30" s="1137"/>
      <c r="AE30" s="1138"/>
      <c r="AF30" s="1112">
        <v>102</v>
      </c>
      <c r="AG30" s="1113"/>
      <c r="AH30" s="1113"/>
      <c r="AI30" s="1113"/>
      <c r="AJ30" s="1114"/>
      <c r="AK30" s="1073">
        <v>784</v>
      </c>
      <c r="AL30" s="1064"/>
      <c r="AM30" s="1064"/>
      <c r="AN30" s="1064"/>
      <c r="AO30" s="1064"/>
      <c r="AP30" s="1064" t="s">
        <v>595</v>
      </c>
      <c r="AQ30" s="1064"/>
      <c r="AR30" s="1064"/>
      <c r="AS30" s="1064"/>
      <c r="AT30" s="1064"/>
      <c r="AU30" s="1064" t="s">
        <v>593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403</v>
      </c>
      <c r="C31" s="1131"/>
      <c r="D31" s="1131"/>
      <c r="E31" s="1131"/>
      <c r="F31" s="1131"/>
      <c r="G31" s="1131"/>
      <c r="H31" s="1131"/>
      <c r="I31" s="1131"/>
      <c r="J31" s="1131"/>
      <c r="K31" s="1131"/>
      <c r="L31" s="1131"/>
      <c r="M31" s="1131"/>
      <c r="N31" s="1131"/>
      <c r="O31" s="1131"/>
      <c r="P31" s="1132"/>
      <c r="Q31" s="1136">
        <v>3314</v>
      </c>
      <c r="R31" s="1137"/>
      <c r="S31" s="1137"/>
      <c r="T31" s="1137"/>
      <c r="U31" s="1137"/>
      <c r="V31" s="1137">
        <v>3013</v>
      </c>
      <c r="W31" s="1137"/>
      <c r="X31" s="1137"/>
      <c r="Y31" s="1137"/>
      <c r="Z31" s="1137"/>
      <c r="AA31" s="1137">
        <v>301</v>
      </c>
      <c r="AB31" s="1137"/>
      <c r="AC31" s="1137"/>
      <c r="AD31" s="1137"/>
      <c r="AE31" s="1138"/>
      <c r="AF31" s="1112">
        <v>297</v>
      </c>
      <c r="AG31" s="1113"/>
      <c r="AH31" s="1113"/>
      <c r="AI31" s="1113"/>
      <c r="AJ31" s="1114"/>
      <c r="AK31" s="1073">
        <v>763</v>
      </c>
      <c r="AL31" s="1064"/>
      <c r="AM31" s="1064"/>
      <c r="AN31" s="1064"/>
      <c r="AO31" s="1064"/>
      <c r="AP31" s="1064">
        <v>13084</v>
      </c>
      <c r="AQ31" s="1064"/>
      <c r="AR31" s="1064"/>
      <c r="AS31" s="1064"/>
      <c r="AT31" s="1064"/>
      <c r="AU31" s="1064">
        <v>12325</v>
      </c>
      <c r="AV31" s="1064"/>
      <c r="AW31" s="1064"/>
      <c r="AX31" s="1064"/>
      <c r="AY31" s="1064"/>
      <c r="AZ31" s="1135" t="s">
        <v>595</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1562</v>
      </c>
      <c r="R32" s="1137"/>
      <c r="S32" s="1137"/>
      <c r="T32" s="1137"/>
      <c r="U32" s="1137"/>
      <c r="V32" s="1137">
        <v>1003</v>
      </c>
      <c r="W32" s="1137"/>
      <c r="X32" s="1137"/>
      <c r="Y32" s="1137"/>
      <c r="Z32" s="1137"/>
      <c r="AA32" s="1137">
        <v>559</v>
      </c>
      <c r="AB32" s="1137"/>
      <c r="AC32" s="1137"/>
      <c r="AD32" s="1137"/>
      <c r="AE32" s="1138"/>
      <c r="AF32" s="1112">
        <v>276</v>
      </c>
      <c r="AG32" s="1113"/>
      <c r="AH32" s="1113"/>
      <c r="AI32" s="1113"/>
      <c r="AJ32" s="1114"/>
      <c r="AK32" s="1073" t="s">
        <v>607</v>
      </c>
      <c r="AL32" s="1064"/>
      <c r="AM32" s="1064"/>
      <c r="AN32" s="1064"/>
      <c r="AO32" s="1064"/>
      <c r="AP32" s="1064" t="s">
        <v>608</v>
      </c>
      <c r="AQ32" s="1064"/>
      <c r="AR32" s="1064"/>
      <c r="AS32" s="1064"/>
      <c r="AT32" s="1064"/>
      <c r="AU32" s="1064" t="s">
        <v>609</v>
      </c>
      <c r="AV32" s="1064"/>
      <c r="AW32" s="1064"/>
      <c r="AX32" s="1064"/>
      <c r="AY32" s="1064"/>
      <c r="AZ32" s="1135" t="s">
        <v>598</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695</v>
      </c>
      <c r="AG63" s="1052"/>
      <c r="AH63" s="1052"/>
      <c r="AI63" s="1052"/>
      <c r="AJ63" s="1123"/>
      <c r="AK63" s="1124"/>
      <c r="AL63" s="1056"/>
      <c r="AM63" s="1056"/>
      <c r="AN63" s="1056"/>
      <c r="AO63" s="1056"/>
      <c r="AP63" s="1052">
        <v>13084</v>
      </c>
      <c r="AQ63" s="1052"/>
      <c r="AR63" s="1052"/>
      <c r="AS63" s="1052"/>
      <c r="AT63" s="1052"/>
      <c r="AU63" s="1052">
        <v>12325</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581</v>
      </c>
      <c r="C68" s="1079"/>
      <c r="D68" s="1079"/>
      <c r="E68" s="1079"/>
      <c r="F68" s="1079"/>
      <c r="G68" s="1079"/>
      <c r="H68" s="1079"/>
      <c r="I68" s="1079"/>
      <c r="J68" s="1079"/>
      <c r="K68" s="1079"/>
      <c r="L68" s="1079"/>
      <c r="M68" s="1079"/>
      <c r="N68" s="1079"/>
      <c r="O68" s="1079"/>
      <c r="P68" s="1080"/>
      <c r="Q68" s="1081">
        <v>2124</v>
      </c>
      <c r="R68" s="1075"/>
      <c r="S68" s="1075"/>
      <c r="T68" s="1075"/>
      <c r="U68" s="1075"/>
      <c r="V68" s="1075">
        <v>2027</v>
      </c>
      <c r="W68" s="1075"/>
      <c r="X68" s="1075"/>
      <c r="Y68" s="1075"/>
      <c r="Z68" s="1075"/>
      <c r="AA68" s="1075">
        <v>97</v>
      </c>
      <c r="AB68" s="1075"/>
      <c r="AC68" s="1075"/>
      <c r="AD68" s="1075"/>
      <c r="AE68" s="1075"/>
      <c r="AF68" s="1075">
        <v>97</v>
      </c>
      <c r="AG68" s="1075"/>
      <c r="AH68" s="1075"/>
      <c r="AI68" s="1075"/>
      <c r="AJ68" s="1075"/>
      <c r="AK68" s="1075">
        <v>32</v>
      </c>
      <c r="AL68" s="1075"/>
      <c r="AM68" s="1075"/>
      <c r="AN68" s="1075"/>
      <c r="AO68" s="1075"/>
      <c r="AP68" s="1075">
        <v>335</v>
      </c>
      <c r="AQ68" s="1075"/>
      <c r="AR68" s="1075"/>
      <c r="AS68" s="1075"/>
      <c r="AT68" s="1075"/>
      <c r="AU68" s="1075">
        <v>154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582</v>
      </c>
      <c r="C69" s="1068"/>
      <c r="D69" s="1068"/>
      <c r="E69" s="1068"/>
      <c r="F69" s="1068"/>
      <c r="G69" s="1068"/>
      <c r="H69" s="1068"/>
      <c r="I69" s="1068"/>
      <c r="J69" s="1068"/>
      <c r="K69" s="1068"/>
      <c r="L69" s="1068"/>
      <c r="M69" s="1068"/>
      <c r="N69" s="1068"/>
      <c r="O69" s="1068"/>
      <c r="P69" s="1069"/>
      <c r="Q69" s="1070">
        <v>1469</v>
      </c>
      <c r="R69" s="1064"/>
      <c r="S69" s="1064"/>
      <c r="T69" s="1064"/>
      <c r="U69" s="1064"/>
      <c r="V69" s="1064">
        <v>1412</v>
      </c>
      <c r="W69" s="1064"/>
      <c r="X69" s="1064"/>
      <c r="Y69" s="1064"/>
      <c r="Z69" s="1064"/>
      <c r="AA69" s="1064">
        <v>57</v>
      </c>
      <c r="AB69" s="1064"/>
      <c r="AC69" s="1064"/>
      <c r="AD69" s="1064"/>
      <c r="AE69" s="1064"/>
      <c r="AF69" s="1064">
        <v>57</v>
      </c>
      <c r="AG69" s="1064"/>
      <c r="AH69" s="1064"/>
      <c r="AI69" s="1064"/>
      <c r="AJ69" s="1064"/>
      <c r="AK69" s="1064">
        <v>66</v>
      </c>
      <c r="AL69" s="1064"/>
      <c r="AM69" s="1064"/>
      <c r="AN69" s="1064"/>
      <c r="AO69" s="1064"/>
      <c r="AP69" s="1064">
        <v>847</v>
      </c>
      <c r="AQ69" s="1064"/>
      <c r="AR69" s="1064"/>
      <c r="AS69" s="1064"/>
      <c r="AT69" s="1064"/>
      <c r="AU69" s="1064">
        <v>664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583</v>
      </c>
      <c r="C70" s="1068"/>
      <c r="D70" s="1068"/>
      <c r="E70" s="1068"/>
      <c r="F70" s="1068"/>
      <c r="G70" s="1068"/>
      <c r="H70" s="1068"/>
      <c r="I70" s="1068"/>
      <c r="J70" s="1068"/>
      <c r="K70" s="1068"/>
      <c r="L70" s="1068"/>
      <c r="M70" s="1068"/>
      <c r="N70" s="1068"/>
      <c r="O70" s="1068"/>
      <c r="P70" s="1069"/>
      <c r="Q70" s="1070">
        <v>1659</v>
      </c>
      <c r="R70" s="1064"/>
      <c r="S70" s="1064"/>
      <c r="T70" s="1064"/>
      <c r="U70" s="1064"/>
      <c r="V70" s="1064">
        <v>518</v>
      </c>
      <c r="W70" s="1064"/>
      <c r="X70" s="1064"/>
      <c r="Y70" s="1064"/>
      <c r="Z70" s="1064"/>
      <c r="AA70" s="1064">
        <v>1141</v>
      </c>
      <c r="AB70" s="1064"/>
      <c r="AC70" s="1064"/>
      <c r="AD70" s="1064"/>
      <c r="AE70" s="1064"/>
      <c r="AF70" s="1064">
        <v>1141</v>
      </c>
      <c r="AG70" s="1064"/>
      <c r="AH70" s="1064"/>
      <c r="AI70" s="1064"/>
      <c r="AJ70" s="1064"/>
      <c r="AK70" s="1064" t="s">
        <v>599</v>
      </c>
      <c r="AL70" s="1064"/>
      <c r="AM70" s="1064"/>
      <c r="AN70" s="1064"/>
      <c r="AO70" s="1064"/>
      <c r="AP70" s="1064">
        <v>2057</v>
      </c>
      <c r="AQ70" s="1064"/>
      <c r="AR70" s="1064"/>
      <c r="AS70" s="1064"/>
      <c r="AT70" s="1064"/>
      <c r="AU70" s="1064" t="s">
        <v>600</v>
      </c>
      <c r="AV70" s="1064"/>
      <c r="AW70" s="1064"/>
      <c r="AX70" s="1064"/>
      <c r="AY70" s="1064"/>
      <c r="AZ70" s="1065" t="s">
        <v>601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584</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602</v>
      </c>
      <c r="AL71" s="1064"/>
      <c r="AM71" s="1064"/>
      <c r="AN71" s="1064"/>
      <c r="AO71" s="1064"/>
      <c r="AP71" s="1064" t="s">
        <v>603</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585</v>
      </c>
      <c r="C72" s="1068"/>
      <c r="D72" s="1068"/>
      <c r="E72" s="1068"/>
      <c r="F72" s="1068"/>
      <c r="G72" s="1068"/>
      <c r="H72" s="1068"/>
      <c r="I72" s="1068"/>
      <c r="J72" s="1068"/>
      <c r="K72" s="1068"/>
      <c r="L72" s="1068"/>
      <c r="M72" s="1068"/>
      <c r="N72" s="1068"/>
      <c r="O72" s="1068"/>
      <c r="P72" s="1069"/>
      <c r="Q72" s="1070">
        <v>1637</v>
      </c>
      <c r="R72" s="1064"/>
      <c r="S72" s="1064"/>
      <c r="T72" s="1064"/>
      <c r="U72" s="1064"/>
      <c r="V72" s="1064">
        <v>1542</v>
      </c>
      <c r="W72" s="1064"/>
      <c r="X72" s="1064"/>
      <c r="Y72" s="1064"/>
      <c r="Z72" s="1064"/>
      <c r="AA72" s="1064">
        <v>95</v>
      </c>
      <c r="AB72" s="1064"/>
      <c r="AC72" s="1064"/>
      <c r="AD72" s="1064"/>
      <c r="AE72" s="1064"/>
      <c r="AF72" s="1064">
        <v>95</v>
      </c>
      <c r="AG72" s="1064"/>
      <c r="AH72" s="1064"/>
      <c r="AI72" s="1064"/>
      <c r="AJ72" s="1064"/>
      <c r="AK72" s="1064" t="s">
        <v>604</v>
      </c>
      <c r="AL72" s="1064"/>
      <c r="AM72" s="1064"/>
      <c r="AN72" s="1064"/>
      <c r="AO72" s="1064"/>
      <c r="AP72" s="1064" t="s">
        <v>604</v>
      </c>
      <c r="AQ72" s="1064"/>
      <c r="AR72" s="1064"/>
      <c r="AS72" s="1064"/>
      <c r="AT72" s="1064"/>
      <c r="AU72" s="1064" t="s">
        <v>605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586</v>
      </c>
      <c r="C73" s="1068"/>
      <c r="D73" s="1068"/>
      <c r="E73" s="1068"/>
      <c r="F73" s="1068"/>
      <c r="G73" s="1068"/>
      <c r="H73" s="1068"/>
      <c r="I73" s="1068"/>
      <c r="J73" s="1068"/>
      <c r="K73" s="1068"/>
      <c r="L73" s="1068"/>
      <c r="M73" s="1068"/>
      <c r="N73" s="1068"/>
      <c r="O73" s="1068"/>
      <c r="P73" s="1069"/>
      <c r="Q73" s="1070">
        <v>878811</v>
      </c>
      <c r="R73" s="1064"/>
      <c r="S73" s="1064"/>
      <c r="T73" s="1064"/>
      <c r="U73" s="1064"/>
      <c r="V73" s="1064">
        <v>858109</v>
      </c>
      <c r="W73" s="1064"/>
      <c r="X73" s="1064"/>
      <c r="Y73" s="1064"/>
      <c r="Z73" s="1064"/>
      <c r="AA73" s="1064">
        <v>20702</v>
      </c>
      <c r="AB73" s="1064"/>
      <c r="AC73" s="1064"/>
      <c r="AD73" s="1064"/>
      <c r="AE73" s="1064"/>
      <c r="AF73" s="1064">
        <v>20702</v>
      </c>
      <c r="AG73" s="1064"/>
      <c r="AH73" s="1064"/>
      <c r="AI73" s="1064"/>
      <c r="AJ73" s="1064"/>
      <c r="AK73" s="1064">
        <v>1</v>
      </c>
      <c r="AL73" s="1064"/>
      <c r="AM73" s="1064"/>
      <c r="AN73" s="1064"/>
      <c r="AO73" s="1064"/>
      <c r="AP73" s="1064" t="s">
        <v>600</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587</v>
      </c>
      <c r="C74" s="1068"/>
      <c r="D74" s="1068"/>
      <c r="E74" s="1068"/>
      <c r="F74" s="1068"/>
      <c r="G74" s="1068"/>
      <c r="H74" s="1068"/>
      <c r="I74" s="1068"/>
      <c r="J74" s="1068"/>
      <c r="K74" s="1068"/>
      <c r="L74" s="1068"/>
      <c r="M74" s="1068"/>
      <c r="N74" s="1068"/>
      <c r="O74" s="1068"/>
      <c r="P74" s="1069"/>
      <c r="Q74" s="1070">
        <v>45</v>
      </c>
      <c r="R74" s="1064"/>
      <c r="S74" s="1064"/>
      <c r="T74" s="1064"/>
      <c r="U74" s="1064"/>
      <c r="V74" s="1064">
        <v>35</v>
      </c>
      <c r="W74" s="1064"/>
      <c r="X74" s="1064"/>
      <c r="Y74" s="1064"/>
      <c r="Z74" s="1064"/>
      <c r="AA74" s="1064">
        <v>10</v>
      </c>
      <c r="AB74" s="1064"/>
      <c r="AC74" s="1064"/>
      <c r="AD74" s="1064"/>
      <c r="AE74" s="1064"/>
      <c r="AF74" s="1064">
        <v>10</v>
      </c>
      <c r="AG74" s="1064"/>
      <c r="AH74" s="1064"/>
      <c r="AI74" s="1064"/>
      <c r="AJ74" s="1064"/>
      <c r="AK74" s="1064">
        <v>25</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387</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23042</v>
      </c>
      <c r="AG88" s="1052"/>
      <c r="AH88" s="1052"/>
      <c r="AI88" s="1052"/>
      <c r="AJ88" s="1052"/>
      <c r="AK88" s="1056"/>
      <c r="AL88" s="1056"/>
      <c r="AM88" s="1056"/>
      <c r="AN88" s="1056"/>
      <c r="AO88" s="1056"/>
      <c r="AP88" s="1052">
        <v>3239</v>
      </c>
      <c r="AQ88" s="1052"/>
      <c r="AR88" s="1052"/>
      <c r="AS88" s="1052"/>
      <c r="AT88" s="1052"/>
      <c r="AU88" s="1052">
        <v>818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c r="CX102" s="1044"/>
      <c r="CY102" s="1044"/>
      <c r="CZ102" s="1044"/>
      <c r="DA102" s="1045"/>
      <c r="DB102" s="1043"/>
      <c r="DC102" s="1044"/>
      <c r="DD102" s="1044"/>
      <c r="DE102" s="1044"/>
      <c r="DF102" s="1045"/>
      <c r="DG102" s="1043">
        <v>394</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303</v>
      </c>
      <c r="AG109" s="987"/>
      <c r="AH109" s="987"/>
      <c r="AI109" s="987"/>
      <c r="AJ109" s="988"/>
      <c r="AK109" s="989" t="s">
        <v>302</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303</v>
      </c>
      <c r="BW109" s="987"/>
      <c r="BX109" s="987"/>
      <c r="BY109" s="987"/>
      <c r="BZ109" s="988"/>
      <c r="CA109" s="989" t="s">
        <v>302</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303</v>
      </c>
      <c r="DM109" s="987"/>
      <c r="DN109" s="987"/>
      <c r="DO109" s="987"/>
      <c r="DP109" s="988"/>
      <c r="DQ109" s="989" t="s">
        <v>302</v>
      </c>
      <c r="DR109" s="987"/>
      <c r="DS109" s="987"/>
      <c r="DT109" s="987"/>
      <c r="DU109" s="988"/>
      <c r="DV109" s="989" t="s">
        <v>429</v>
      </c>
      <c r="DW109" s="987"/>
      <c r="DX109" s="987"/>
      <c r="DY109" s="987"/>
      <c r="DZ109" s="1018"/>
    </row>
    <row r="110" spans="1:131" s="247" customFormat="1" ht="26.25" customHeight="1" x14ac:dyDescent="0.2">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1847635</v>
      </c>
      <c r="AB110" s="980"/>
      <c r="AC110" s="980"/>
      <c r="AD110" s="980"/>
      <c r="AE110" s="981"/>
      <c r="AF110" s="982">
        <v>2142869</v>
      </c>
      <c r="AG110" s="980"/>
      <c r="AH110" s="980"/>
      <c r="AI110" s="980"/>
      <c r="AJ110" s="981"/>
      <c r="AK110" s="982">
        <v>2434958</v>
      </c>
      <c r="AL110" s="980"/>
      <c r="AM110" s="980"/>
      <c r="AN110" s="980"/>
      <c r="AO110" s="981"/>
      <c r="AP110" s="983">
        <v>15.8</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29630182</v>
      </c>
      <c r="BR110" s="927"/>
      <c r="BS110" s="927"/>
      <c r="BT110" s="927"/>
      <c r="BU110" s="927"/>
      <c r="BV110" s="927">
        <v>30350864</v>
      </c>
      <c r="BW110" s="927"/>
      <c r="BX110" s="927"/>
      <c r="BY110" s="927"/>
      <c r="BZ110" s="927"/>
      <c r="CA110" s="927">
        <v>30192669</v>
      </c>
      <c r="CB110" s="927"/>
      <c r="CC110" s="927"/>
      <c r="CD110" s="927"/>
      <c r="CE110" s="927"/>
      <c r="CF110" s="951">
        <v>196.3</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435</v>
      </c>
      <c r="AG111" s="1008"/>
      <c r="AH111" s="1008"/>
      <c r="AI111" s="1008"/>
      <c r="AJ111" s="1009"/>
      <c r="AK111" s="1010" t="s">
        <v>437</v>
      </c>
      <c r="AL111" s="1008"/>
      <c r="AM111" s="1008"/>
      <c r="AN111" s="1008"/>
      <c r="AO111" s="1009"/>
      <c r="AP111" s="1011" t="s">
        <v>435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1237180</v>
      </c>
      <c r="BR111" s="899"/>
      <c r="BS111" s="899"/>
      <c r="BT111" s="899"/>
      <c r="BU111" s="899"/>
      <c r="BV111" s="899">
        <v>1078899</v>
      </c>
      <c r="BW111" s="899"/>
      <c r="BX111" s="899"/>
      <c r="BY111" s="899"/>
      <c r="BZ111" s="899"/>
      <c r="CA111" s="899">
        <v>699654</v>
      </c>
      <c r="CB111" s="899"/>
      <c r="CC111" s="899"/>
      <c r="CD111" s="899"/>
      <c r="CE111" s="899"/>
      <c r="CF111" s="960">
        <v>4.5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440</v>
      </c>
      <c r="DR111" s="899"/>
      <c r="DS111" s="899"/>
      <c r="DT111" s="899"/>
      <c r="DU111" s="899"/>
      <c r="DV111" s="876" t="s">
        <v>441</v>
      </c>
      <c r="DW111" s="876"/>
      <c r="DX111" s="876"/>
      <c r="DY111" s="876"/>
      <c r="DZ111" s="877"/>
    </row>
    <row r="112" spans="1:131" s="247" customFormat="1" ht="26.25" customHeight="1" x14ac:dyDescent="0.2">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409</v>
      </c>
      <c r="AG112" s="862"/>
      <c r="AH112" s="862"/>
      <c r="AI112" s="862"/>
      <c r="AJ112" s="863"/>
      <c r="AK112" s="864" t="s">
        <v>409</v>
      </c>
      <c r="AL112" s="862"/>
      <c r="AM112" s="862"/>
      <c r="AN112" s="862"/>
      <c r="AO112" s="863"/>
      <c r="AP112" s="909" t="s">
        <v>435</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11471178</v>
      </c>
      <c r="BR112" s="899"/>
      <c r="BS112" s="899"/>
      <c r="BT112" s="899"/>
      <c r="BU112" s="899"/>
      <c r="BV112" s="899">
        <v>11991157</v>
      </c>
      <c r="BW112" s="899"/>
      <c r="BX112" s="899"/>
      <c r="BY112" s="899"/>
      <c r="BZ112" s="899"/>
      <c r="CA112" s="899">
        <v>12325323</v>
      </c>
      <c r="CB112" s="899"/>
      <c r="CC112" s="899"/>
      <c r="CD112" s="899"/>
      <c r="CE112" s="899"/>
      <c r="CF112" s="960">
        <v>80.099999999999994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435</v>
      </c>
      <c r="DM112" s="899"/>
      <c r="DN112" s="899"/>
      <c r="DO112" s="899"/>
      <c r="DP112" s="899"/>
      <c r="DQ112" s="899" t="s">
        <v>435</v>
      </c>
      <c r="DR112" s="899"/>
      <c r="DS112" s="899"/>
      <c r="DT112" s="899"/>
      <c r="DU112" s="899"/>
      <c r="DV112" s="876" t="s">
        <v>440</v>
      </c>
      <c r="DW112" s="876"/>
      <c r="DX112" s="876"/>
      <c r="DY112" s="876"/>
      <c r="DZ112" s="877"/>
    </row>
    <row r="113" spans="1:130" s="247" customFormat="1" ht="26.25" customHeight="1" x14ac:dyDescent="0.2">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502808</v>
      </c>
      <c r="AB113" s="1008"/>
      <c r="AC113" s="1008"/>
      <c r="AD113" s="1008"/>
      <c r="AE113" s="1009"/>
      <c r="AF113" s="1010">
        <v>532090</v>
      </c>
      <c r="AG113" s="1008"/>
      <c r="AH113" s="1008"/>
      <c r="AI113" s="1008"/>
      <c r="AJ113" s="1009"/>
      <c r="AK113" s="1010">
        <v>519506</v>
      </c>
      <c r="AL113" s="1008"/>
      <c r="AM113" s="1008"/>
      <c r="AN113" s="1008"/>
      <c r="AO113" s="1009"/>
      <c r="AP113" s="1011">
        <v>3.4</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1557671</v>
      </c>
      <c r="BR113" s="899"/>
      <c r="BS113" s="899"/>
      <c r="BT113" s="899"/>
      <c r="BU113" s="899"/>
      <c r="BV113" s="899">
        <v>1190165</v>
      </c>
      <c r="BW113" s="899"/>
      <c r="BX113" s="899"/>
      <c r="BY113" s="899"/>
      <c r="BZ113" s="899"/>
      <c r="CA113" s="899">
        <v>817621</v>
      </c>
      <c r="CB113" s="899"/>
      <c r="CC113" s="899"/>
      <c r="CD113" s="899"/>
      <c r="CE113" s="899"/>
      <c r="CF113" s="960">
        <v>5.3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409</v>
      </c>
      <c r="DR113" s="862"/>
      <c r="DS113" s="862"/>
      <c r="DT113" s="862"/>
      <c r="DU113" s="863"/>
      <c r="DV113" s="909" t="s">
        <v>409</v>
      </c>
      <c r="DW113" s="910"/>
      <c r="DX113" s="910"/>
      <c r="DY113" s="910"/>
      <c r="DZ113" s="911"/>
    </row>
    <row r="114" spans="1:130" s="247" customFormat="1" ht="26.25" customHeight="1" x14ac:dyDescent="0.2">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403629</v>
      </c>
      <c r="AB114" s="862"/>
      <c r="AC114" s="862"/>
      <c r="AD114" s="862"/>
      <c r="AE114" s="863"/>
      <c r="AF114" s="864">
        <v>358261</v>
      </c>
      <c r="AG114" s="862"/>
      <c r="AH114" s="862"/>
      <c r="AI114" s="862"/>
      <c r="AJ114" s="863"/>
      <c r="AK114" s="864">
        <v>282386</v>
      </c>
      <c r="AL114" s="862"/>
      <c r="AM114" s="862"/>
      <c r="AN114" s="862"/>
      <c r="AO114" s="863"/>
      <c r="AP114" s="909">
        <v>1.8</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2680207</v>
      </c>
      <c r="BR114" s="899"/>
      <c r="BS114" s="899"/>
      <c r="BT114" s="899"/>
      <c r="BU114" s="899"/>
      <c r="BV114" s="899">
        <v>3093463</v>
      </c>
      <c r="BW114" s="899"/>
      <c r="BX114" s="899"/>
      <c r="BY114" s="899"/>
      <c r="BZ114" s="899"/>
      <c r="CA114" s="899">
        <v>3055022</v>
      </c>
      <c r="CB114" s="899"/>
      <c r="CC114" s="899"/>
      <c r="CD114" s="899"/>
      <c r="CE114" s="899"/>
      <c r="CF114" s="960">
        <v>19.899999999999999</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409</v>
      </c>
      <c r="DH114" s="862"/>
      <c r="DI114" s="862"/>
      <c r="DJ114" s="862"/>
      <c r="DK114" s="863"/>
      <c r="DL114" s="864" t="s">
        <v>409</v>
      </c>
      <c r="DM114" s="862"/>
      <c r="DN114" s="862"/>
      <c r="DO114" s="862"/>
      <c r="DP114" s="863"/>
      <c r="DQ114" s="864" t="s">
        <v>409</v>
      </c>
      <c r="DR114" s="862"/>
      <c r="DS114" s="862"/>
      <c r="DT114" s="862"/>
      <c r="DU114" s="863"/>
      <c r="DV114" s="909" t="s">
        <v>435</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127229</v>
      </c>
      <c r="AB115" s="1008"/>
      <c r="AC115" s="1008"/>
      <c r="AD115" s="1008"/>
      <c r="AE115" s="1009"/>
      <c r="AF115" s="1010">
        <v>199799</v>
      </c>
      <c r="AG115" s="1008"/>
      <c r="AH115" s="1008"/>
      <c r="AI115" s="1008"/>
      <c r="AJ115" s="1009"/>
      <c r="AK115" s="1010">
        <v>179304</v>
      </c>
      <c r="AL115" s="1008"/>
      <c r="AM115" s="1008"/>
      <c r="AN115" s="1008"/>
      <c r="AO115" s="1009"/>
      <c r="AP115" s="1011">
        <v>1.2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409</v>
      </c>
      <c r="BW115" s="899"/>
      <c r="BX115" s="899"/>
      <c r="BY115" s="899"/>
      <c r="BZ115" s="899"/>
      <c r="CA115" s="899" t="s">
        <v>440</v>
      </c>
      <c r="CB115" s="899"/>
      <c r="CC115" s="899"/>
      <c r="CD115" s="899"/>
      <c r="CE115" s="899"/>
      <c r="CF115" s="960" t="s">
        <v>435</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1092193</v>
      </c>
      <c r="DH115" s="862"/>
      <c r="DI115" s="862"/>
      <c r="DJ115" s="862"/>
      <c r="DK115" s="863"/>
      <c r="DL115" s="864">
        <v>985627</v>
      </c>
      <c r="DM115" s="862"/>
      <c r="DN115" s="862"/>
      <c r="DO115" s="862"/>
      <c r="DP115" s="863"/>
      <c r="DQ115" s="864">
        <v>394151</v>
      </c>
      <c r="DR115" s="862"/>
      <c r="DS115" s="862"/>
      <c r="DT115" s="862"/>
      <c r="DU115" s="863"/>
      <c r="DV115" s="909">
        <v>2.6</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409</v>
      </c>
      <c r="AB116" s="862"/>
      <c r="AC116" s="862"/>
      <c r="AD116" s="862"/>
      <c r="AE116" s="863"/>
      <c r="AF116" s="864" t="s">
        <v>409</v>
      </c>
      <c r="AG116" s="862"/>
      <c r="AH116" s="862"/>
      <c r="AI116" s="862"/>
      <c r="AJ116" s="863"/>
      <c r="AK116" s="864" t="s">
        <v>440</v>
      </c>
      <c r="AL116" s="862"/>
      <c r="AM116" s="862"/>
      <c r="AN116" s="862"/>
      <c r="AO116" s="863"/>
      <c r="AP116" s="909" t="s">
        <v>409</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409</v>
      </c>
      <c r="BW116" s="899"/>
      <c r="BX116" s="899"/>
      <c r="BY116" s="899"/>
      <c r="BZ116" s="899"/>
      <c r="CA116" s="899" t="s">
        <v>435</v>
      </c>
      <c r="CB116" s="899"/>
      <c r="CC116" s="899"/>
      <c r="CD116" s="899"/>
      <c r="CE116" s="899"/>
      <c r="CF116" s="960" t="s">
        <v>435</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144987</v>
      </c>
      <c r="DH116" s="862"/>
      <c r="DI116" s="862"/>
      <c r="DJ116" s="862"/>
      <c r="DK116" s="863"/>
      <c r="DL116" s="864">
        <v>93272</v>
      </c>
      <c r="DM116" s="862"/>
      <c r="DN116" s="862"/>
      <c r="DO116" s="862"/>
      <c r="DP116" s="863"/>
      <c r="DQ116" s="864">
        <v>305503</v>
      </c>
      <c r="DR116" s="862"/>
      <c r="DS116" s="862"/>
      <c r="DT116" s="862"/>
      <c r="DU116" s="863"/>
      <c r="DV116" s="909">
        <v>2</v>
      </c>
      <c r="DW116" s="910"/>
      <c r="DX116" s="910"/>
      <c r="DY116" s="910"/>
      <c r="DZ116" s="911"/>
    </row>
    <row r="117" spans="1:130" s="247" customFormat="1" ht="26.25" customHeight="1" x14ac:dyDescent="0.2">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2881301</v>
      </c>
      <c r="AB117" s="994"/>
      <c r="AC117" s="994"/>
      <c r="AD117" s="994"/>
      <c r="AE117" s="995"/>
      <c r="AF117" s="996">
        <v>3233019</v>
      </c>
      <c r="AG117" s="994"/>
      <c r="AH117" s="994"/>
      <c r="AI117" s="994"/>
      <c r="AJ117" s="995"/>
      <c r="AK117" s="996">
        <v>3416154</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409</v>
      </c>
      <c r="BR117" s="899"/>
      <c r="BS117" s="899"/>
      <c r="BT117" s="899"/>
      <c r="BU117" s="899"/>
      <c r="BV117" s="899" t="s">
        <v>126</v>
      </c>
      <c r="BW117" s="899"/>
      <c r="BX117" s="899"/>
      <c r="BY117" s="899"/>
      <c r="BZ117" s="899"/>
      <c r="CA117" s="899" t="s">
        <v>460</v>
      </c>
      <c r="CB117" s="899"/>
      <c r="CC117" s="899"/>
      <c r="CD117" s="899"/>
      <c r="CE117" s="899"/>
      <c r="CF117" s="960" t="s">
        <v>126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409</v>
      </c>
      <c r="DM117" s="862"/>
      <c r="DN117" s="862"/>
      <c r="DO117" s="862"/>
      <c r="DP117" s="863"/>
      <c r="DQ117" s="864" t="s">
        <v>126</v>
      </c>
      <c r="DR117" s="862"/>
      <c r="DS117" s="862"/>
      <c r="DT117" s="862"/>
      <c r="DU117" s="863"/>
      <c r="DV117" s="909" t="s">
        <v>409</v>
      </c>
      <c r="DW117" s="910"/>
      <c r="DX117" s="910"/>
      <c r="DY117" s="910"/>
      <c r="DZ117" s="911"/>
    </row>
    <row r="118" spans="1:130" s="247" customFormat="1" ht="26.25" customHeight="1" x14ac:dyDescent="0.2">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303</v>
      </c>
      <c r="AG118" s="987"/>
      <c r="AH118" s="987"/>
      <c r="AI118" s="987"/>
      <c r="AJ118" s="988"/>
      <c r="AK118" s="989" t="s">
        <v>302</v>
      </c>
      <c r="AL118" s="987"/>
      <c r="AM118" s="987"/>
      <c r="AN118" s="987"/>
      <c r="AO118" s="988"/>
      <c r="AP118" s="990" t="s">
        <v>429</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409</v>
      </c>
      <c r="BR118" s="930"/>
      <c r="BS118" s="930"/>
      <c r="BT118" s="930"/>
      <c r="BU118" s="930"/>
      <c r="BV118" s="930" t="s">
        <v>126</v>
      </c>
      <c r="BW118" s="930"/>
      <c r="BX118" s="930"/>
      <c r="BY118" s="930"/>
      <c r="BZ118" s="930"/>
      <c r="CA118" s="930" t="s">
        <v>409</v>
      </c>
      <c r="CB118" s="930"/>
      <c r="CC118" s="930"/>
      <c r="CD118" s="930"/>
      <c r="CE118" s="930"/>
      <c r="CF118" s="960" t="s">
        <v>409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126</v>
      </c>
      <c r="DM118" s="862"/>
      <c r="DN118" s="862"/>
      <c r="DO118" s="862"/>
      <c r="DP118" s="863"/>
      <c r="DQ118" s="864" t="s">
        <v>460</v>
      </c>
      <c r="DR118" s="862"/>
      <c r="DS118" s="862"/>
      <c r="DT118" s="862"/>
      <c r="DU118" s="863"/>
      <c r="DV118" s="909" t="s">
        <v>409</v>
      </c>
      <c r="DW118" s="910"/>
      <c r="DX118" s="910"/>
      <c r="DY118" s="910"/>
      <c r="DZ118" s="911"/>
    </row>
    <row r="119" spans="1:130" s="247" customFormat="1" ht="26.25" customHeight="1" x14ac:dyDescent="0.2">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389</v>
      </c>
      <c r="AB119" s="980"/>
      <c r="AC119" s="980"/>
      <c r="AD119" s="980"/>
      <c r="AE119" s="981"/>
      <c r="AF119" s="982" t="s">
        <v>460</v>
      </c>
      <c r="AG119" s="980"/>
      <c r="AH119" s="980"/>
      <c r="AI119" s="980"/>
      <c r="AJ119" s="981"/>
      <c r="AK119" s="982" t="s">
        <v>389</v>
      </c>
      <c r="AL119" s="980"/>
      <c r="AM119" s="980"/>
      <c r="AN119" s="980"/>
      <c r="AO119" s="981"/>
      <c r="AP119" s="983" t="s">
        <v>460</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464</v>
      </c>
      <c r="BP119" s="963"/>
      <c r="BQ119" s="967">
        <v>46576418</v>
      </c>
      <c r="BR119" s="930"/>
      <c r="BS119" s="930"/>
      <c r="BT119" s="930"/>
      <c r="BU119" s="930"/>
      <c r="BV119" s="930">
        <v>47704548</v>
      </c>
      <c r="BW119" s="930"/>
      <c r="BX119" s="930"/>
      <c r="BY119" s="930"/>
      <c r="BZ119" s="930"/>
      <c r="CA119" s="930">
        <v>47090289</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389</v>
      </c>
      <c r="DM119" s="845"/>
      <c r="DN119" s="845"/>
      <c r="DO119" s="845"/>
      <c r="DP119" s="846"/>
      <c r="DQ119" s="847" t="s">
        <v>126</v>
      </c>
      <c r="DR119" s="845"/>
      <c r="DS119" s="845"/>
      <c r="DT119" s="845"/>
      <c r="DU119" s="846"/>
      <c r="DV119" s="933" t="s">
        <v>466</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389</v>
      </c>
      <c r="AG120" s="862"/>
      <c r="AH120" s="862"/>
      <c r="AI120" s="862"/>
      <c r="AJ120" s="863"/>
      <c r="AK120" s="864" t="s">
        <v>466</v>
      </c>
      <c r="AL120" s="862"/>
      <c r="AM120" s="862"/>
      <c r="AN120" s="862"/>
      <c r="AO120" s="863"/>
      <c r="AP120" s="909" t="s">
        <v>409</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4524276</v>
      </c>
      <c r="BR120" s="927"/>
      <c r="BS120" s="927"/>
      <c r="BT120" s="927"/>
      <c r="BU120" s="927"/>
      <c r="BV120" s="927">
        <v>4704728</v>
      </c>
      <c r="BW120" s="927"/>
      <c r="BX120" s="927"/>
      <c r="BY120" s="927"/>
      <c r="BZ120" s="927"/>
      <c r="CA120" s="927">
        <v>3990687</v>
      </c>
      <c r="CB120" s="927"/>
      <c r="CC120" s="927"/>
      <c r="CD120" s="927"/>
      <c r="CE120" s="927"/>
      <c r="CF120" s="951">
        <v>25.9</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11471178</v>
      </c>
      <c r="DH120" s="927"/>
      <c r="DI120" s="927"/>
      <c r="DJ120" s="927"/>
      <c r="DK120" s="927"/>
      <c r="DL120" s="927">
        <v>11991157</v>
      </c>
      <c r="DM120" s="927"/>
      <c r="DN120" s="927"/>
      <c r="DO120" s="927"/>
      <c r="DP120" s="927"/>
      <c r="DQ120" s="927">
        <v>12325323</v>
      </c>
      <c r="DR120" s="927"/>
      <c r="DS120" s="927"/>
      <c r="DT120" s="927"/>
      <c r="DU120" s="927"/>
      <c r="DV120" s="928">
        <v>80.099999999999994</v>
      </c>
      <c r="DW120" s="928"/>
      <c r="DX120" s="928"/>
      <c r="DY120" s="928"/>
      <c r="DZ120" s="929"/>
    </row>
    <row r="121" spans="1:130" s="247" customFormat="1" ht="26.25" customHeight="1" x14ac:dyDescent="0.2">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460</v>
      </c>
      <c r="AB121" s="862"/>
      <c r="AC121" s="862"/>
      <c r="AD121" s="862"/>
      <c r="AE121" s="863"/>
      <c r="AF121" s="864" t="s">
        <v>409</v>
      </c>
      <c r="AG121" s="862"/>
      <c r="AH121" s="862"/>
      <c r="AI121" s="862"/>
      <c r="AJ121" s="863"/>
      <c r="AK121" s="864" t="s">
        <v>460</v>
      </c>
      <c r="AL121" s="862"/>
      <c r="AM121" s="862"/>
      <c r="AN121" s="862"/>
      <c r="AO121" s="863"/>
      <c r="AP121" s="909" t="s">
        <v>409</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12721298</v>
      </c>
      <c r="BR121" s="899"/>
      <c r="BS121" s="899"/>
      <c r="BT121" s="899"/>
      <c r="BU121" s="899"/>
      <c r="BV121" s="899">
        <v>13323466</v>
      </c>
      <c r="BW121" s="899"/>
      <c r="BX121" s="899"/>
      <c r="BY121" s="899"/>
      <c r="BZ121" s="899"/>
      <c r="CA121" s="899">
        <v>13373071</v>
      </c>
      <c r="CB121" s="899"/>
      <c r="CC121" s="899"/>
      <c r="CD121" s="899"/>
      <c r="CE121" s="899"/>
      <c r="CF121" s="960">
        <v>86.9</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t="s">
        <v>126</v>
      </c>
      <c r="DH121" s="899"/>
      <c r="DI121" s="899"/>
      <c r="DJ121" s="899"/>
      <c r="DK121" s="899"/>
      <c r="DL121" s="899" t="s">
        <v>409</v>
      </c>
      <c r="DM121" s="899"/>
      <c r="DN121" s="899"/>
      <c r="DO121" s="899"/>
      <c r="DP121" s="899"/>
      <c r="DQ121" s="899" t="s">
        <v>466</v>
      </c>
      <c r="DR121" s="899"/>
      <c r="DS121" s="899"/>
      <c r="DT121" s="899"/>
      <c r="DU121" s="899"/>
      <c r="DV121" s="876" t="s">
        <v>409</v>
      </c>
      <c r="DW121" s="876"/>
      <c r="DX121" s="876"/>
      <c r="DY121" s="876"/>
      <c r="DZ121" s="877"/>
    </row>
    <row r="122" spans="1:130" s="247" customFormat="1" ht="26.25" customHeight="1" x14ac:dyDescent="0.2">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409</v>
      </c>
      <c r="AB122" s="862"/>
      <c r="AC122" s="862"/>
      <c r="AD122" s="862"/>
      <c r="AE122" s="863"/>
      <c r="AF122" s="864" t="s">
        <v>126</v>
      </c>
      <c r="AG122" s="862"/>
      <c r="AH122" s="862"/>
      <c r="AI122" s="862"/>
      <c r="AJ122" s="863"/>
      <c r="AK122" s="864" t="s">
        <v>409</v>
      </c>
      <c r="AL122" s="862"/>
      <c r="AM122" s="862"/>
      <c r="AN122" s="862"/>
      <c r="AO122" s="863"/>
      <c r="AP122" s="909" t="s">
        <v>409</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27437080</v>
      </c>
      <c r="BR122" s="930"/>
      <c r="BS122" s="930"/>
      <c r="BT122" s="930"/>
      <c r="BU122" s="930"/>
      <c r="BV122" s="930">
        <v>28638840</v>
      </c>
      <c r="BW122" s="930"/>
      <c r="BX122" s="930"/>
      <c r="BY122" s="930"/>
      <c r="BZ122" s="930"/>
      <c r="CA122" s="930">
        <v>28913456</v>
      </c>
      <c r="CB122" s="930"/>
      <c r="CC122" s="930"/>
      <c r="CD122" s="930"/>
      <c r="CE122" s="930"/>
      <c r="CF122" s="931">
        <v>188</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409</v>
      </c>
      <c r="DH122" s="899"/>
      <c r="DI122" s="899"/>
      <c r="DJ122" s="899"/>
      <c r="DK122" s="899"/>
      <c r="DL122" s="899" t="s">
        <v>409</v>
      </c>
      <c r="DM122" s="899"/>
      <c r="DN122" s="899"/>
      <c r="DO122" s="899"/>
      <c r="DP122" s="899"/>
      <c r="DQ122" s="899" t="s">
        <v>126</v>
      </c>
      <c r="DR122" s="899"/>
      <c r="DS122" s="899"/>
      <c r="DT122" s="899"/>
      <c r="DU122" s="899"/>
      <c r="DV122" s="876" t="s">
        <v>409</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53063</v>
      </c>
      <c r="AB123" s="862"/>
      <c r="AC123" s="862"/>
      <c r="AD123" s="862"/>
      <c r="AE123" s="863"/>
      <c r="AF123" s="864">
        <v>53008</v>
      </c>
      <c r="AG123" s="862"/>
      <c r="AH123" s="862"/>
      <c r="AI123" s="862"/>
      <c r="AJ123" s="863"/>
      <c r="AK123" s="864">
        <v>53954</v>
      </c>
      <c r="AL123" s="862"/>
      <c r="AM123" s="862"/>
      <c r="AN123" s="862"/>
      <c r="AO123" s="863"/>
      <c r="AP123" s="909">
        <v>0.4</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476</v>
      </c>
      <c r="BP123" s="963"/>
      <c r="BQ123" s="917">
        <v>44682654</v>
      </c>
      <c r="BR123" s="918"/>
      <c r="BS123" s="918"/>
      <c r="BT123" s="918"/>
      <c r="BU123" s="918"/>
      <c r="BV123" s="918">
        <v>46667034</v>
      </c>
      <c r="BW123" s="918"/>
      <c r="BX123" s="918"/>
      <c r="BY123" s="918"/>
      <c r="BZ123" s="918"/>
      <c r="CA123" s="918">
        <v>46277214</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460</v>
      </c>
      <c r="DH123" s="862"/>
      <c r="DI123" s="862"/>
      <c r="DJ123" s="862"/>
      <c r="DK123" s="863"/>
      <c r="DL123" s="864" t="s">
        <v>460</v>
      </c>
      <c r="DM123" s="862"/>
      <c r="DN123" s="862"/>
      <c r="DO123" s="862"/>
      <c r="DP123" s="863"/>
      <c r="DQ123" s="864" t="s">
        <v>460</v>
      </c>
      <c r="DR123" s="862"/>
      <c r="DS123" s="862"/>
      <c r="DT123" s="862"/>
      <c r="DU123" s="863"/>
      <c r="DV123" s="909" t="s">
        <v>466</v>
      </c>
      <c r="DW123" s="910"/>
      <c r="DX123" s="910"/>
      <c r="DY123" s="910"/>
      <c r="DZ123" s="911"/>
    </row>
    <row r="124" spans="1:130" s="247" customFormat="1" ht="26.25" customHeight="1" thickBot="1" x14ac:dyDescent="0.25">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409</v>
      </c>
      <c r="AB124" s="862"/>
      <c r="AC124" s="862"/>
      <c r="AD124" s="862"/>
      <c r="AE124" s="863"/>
      <c r="AF124" s="864" t="s">
        <v>389</v>
      </c>
      <c r="AG124" s="862"/>
      <c r="AH124" s="862"/>
      <c r="AI124" s="862"/>
      <c r="AJ124" s="863"/>
      <c r="AK124" s="864" t="s">
        <v>409</v>
      </c>
      <c r="AL124" s="862"/>
      <c r="AM124" s="862"/>
      <c r="AN124" s="862"/>
      <c r="AO124" s="863"/>
      <c r="AP124" s="909" t="s">
        <v>460</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v>
      </c>
      <c r="BR124" s="916"/>
      <c r="BS124" s="916"/>
      <c r="BT124" s="916"/>
      <c r="BU124" s="916"/>
      <c r="BV124" s="916">
        <v>6.8</v>
      </c>
      <c r="BW124" s="916"/>
      <c r="BX124" s="916"/>
      <c r="BY124" s="916"/>
      <c r="BZ124" s="916"/>
      <c r="CA124" s="916">
        <v>5.2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440</v>
      </c>
      <c r="DH124" s="845"/>
      <c r="DI124" s="845"/>
      <c r="DJ124" s="845"/>
      <c r="DK124" s="846"/>
      <c r="DL124" s="847" t="s">
        <v>460</v>
      </c>
      <c r="DM124" s="845"/>
      <c r="DN124" s="845"/>
      <c r="DO124" s="845"/>
      <c r="DP124" s="846"/>
      <c r="DQ124" s="847" t="s">
        <v>126</v>
      </c>
      <c r="DR124" s="845"/>
      <c r="DS124" s="845"/>
      <c r="DT124" s="845"/>
      <c r="DU124" s="846"/>
      <c r="DV124" s="933" t="s">
        <v>126</v>
      </c>
      <c r="DW124" s="934"/>
      <c r="DX124" s="934"/>
      <c r="DY124" s="934"/>
      <c r="DZ124" s="935"/>
    </row>
    <row r="125" spans="1:130" s="247" customFormat="1" ht="26.25" customHeight="1" x14ac:dyDescent="0.2">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466</v>
      </c>
      <c r="AG125" s="862"/>
      <c r="AH125" s="862"/>
      <c r="AI125" s="862"/>
      <c r="AJ125" s="863"/>
      <c r="AK125" s="864" t="s">
        <v>409</v>
      </c>
      <c r="AL125" s="862"/>
      <c r="AM125" s="862"/>
      <c r="AN125" s="862"/>
      <c r="AO125" s="863"/>
      <c r="AP125" s="909" t="s">
        <v>440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409</v>
      </c>
      <c r="DM125" s="927"/>
      <c r="DN125" s="927"/>
      <c r="DO125" s="927"/>
      <c r="DP125" s="927"/>
      <c r="DQ125" s="927" t="s">
        <v>460</v>
      </c>
      <c r="DR125" s="927"/>
      <c r="DS125" s="927"/>
      <c r="DT125" s="927"/>
      <c r="DU125" s="927"/>
      <c r="DV125" s="928" t="s">
        <v>460</v>
      </c>
      <c r="DW125" s="928"/>
      <c r="DX125" s="928"/>
      <c r="DY125" s="928"/>
      <c r="DZ125" s="929"/>
    </row>
    <row r="126" spans="1:130" s="247" customFormat="1" ht="26.25" customHeight="1" thickBot="1" x14ac:dyDescent="0.25">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74166</v>
      </c>
      <c r="AB126" s="862"/>
      <c r="AC126" s="862"/>
      <c r="AD126" s="862"/>
      <c r="AE126" s="863"/>
      <c r="AF126" s="864">
        <v>146791</v>
      </c>
      <c r="AG126" s="862"/>
      <c r="AH126" s="862"/>
      <c r="AI126" s="862"/>
      <c r="AJ126" s="863"/>
      <c r="AK126" s="864">
        <v>125350</v>
      </c>
      <c r="AL126" s="862"/>
      <c r="AM126" s="862"/>
      <c r="AN126" s="862"/>
      <c r="AO126" s="863"/>
      <c r="AP126" s="909">
        <v>0.8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466</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460</v>
      </c>
      <c r="AB127" s="862"/>
      <c r="AC127" s="862"/>
      <c r="AD127" s="862"/>
      <c r="AE127" s="863"/>
      <c r="AF127" s="864" t="s">
        <v>409</v>
      </c>
      <c r="AG127" s="862"/>
      <c r="AH127" s="862"/>
      <c r="AI127" s="862"/>
      <c r="AJ127" s="863"/>
      <c r="AK127" s="864" t="s">
        <v>126</v>
      </c>
      <c r="AL127" s="862"/>
      <c r="AM127" s="862"/>
      <c r="AN127" s="862"/>
      <c r="AO127" s="863"/>
      <c r="AP127" s="909" t="s">
        <v>409</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409</v>
      </c>
      <c r="DH127" s="899"/>
      <c r="DI127" s="899"/>
      <c r="DJ127" s="899"/>
      <c r="DK127" s="899"/>
      <c r="DL127" s="899" t="s">
        <v>440</v>
      </c>
      <c r="DM127" s="899"/>
      <c r="DN127" s="899"/>
      <c r="DO127" s="899"/>
      <c r="DP127" s="899"/>
      <c r="DQ127" s="899" t="s">
        <v>440</v>
      </c>
      <c r="DR127" s="899"/>
      <c r="DS127" s="899"/>
      <c r="DT127" s="899"/>
      <c r="DU127" s="899"/>
      <c r="DV127" s="876" t="s">
        <v>409</v>
      </c>
      <c r="DW127" s="876"/>
      <c r="DX127" s="876"/>
      <c r="DY127" s="876"/>
      <c r="DZ127" s="877"/>
    </row>
    <row r="128" spans="1:130" s="247"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571294</v>
      </c>
      <c r="AB128" s="883"/>
      <c r="AC128" s="883"/>
      <c r="AD128" s="883"/>
      <c r="AE128" s="884"/>
      <c r="AF128" s="885">
        <v>600426</v>
      </c>
      <c r="AG128" s="883"/>
      <c r="AH128" s="883"/>
      <c r="AI128" s="883"/>
      <c r="AJ128" s="884"/>
      <c r="AK128" s="885">
        <v>560605</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409</v>
      </c>
      <c r="BG128" s="869"/>
      <c r="BH128" s="869"/>
      <c r="BI128" s="869"/>
      <c r="BJ128" s="869"/>
      <c r="BK128" s="869"/>
      <c r="BL128" s="892"/>
      <c r="BM128" s="868">
        <v>12.62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409</v>
      </c>
      <c r="DH128" s="873"/>
      <c r="DI128" s="873"/>
      <c r="DJ128" s="873"/>
      <c r="DK128" s="873"/>
      <c r="DL128" s="873" t="s">
        <v>126</v>
      </c>
      <c r="DM128" s="873"/>
      <c r="DN128" s="873"/>
      <c r="DO128" s="873"/>
      <c r="DP128" s="873"/>
      <c r="DQ128" s="873" t="s">
        <v>126</v>
      </c>
      <c r="DR128" s="873"/>
      <c r="DS128" s="873"/>
      <c r="DT128" s="873"/>
      <c r="DU128" s="873"/>
      <c r="DV128" s="874" t="s">
        <v>440</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16924913</v>
      </c>
      <c r="AB129" s="862"/>
      <c r="AC129" s="862"/>
      <c r="AD129" s="862"/>
      <c r="AE129" s="863"/>
      <c r="AF129" s="864">
        <v>17089325</v>
      </c>
      <c r="AG129" s="862"/>
      <c r="AH129" s="862"/>
      <c r="AI129" s="862"/>
      <c r="AJ129" s="863"/>
      <c r="AK129" s="864">
        <v>17400846</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389</v>
      </c>
      <c r="BG129" s="852"/>
      <c r="BH129" s="852"/>
      <c r="BI129" s="852"/>
      <c r="BJ129" s="852"/>
      <c r="BK129" s="852"/>
      <c r="BL129" s="853"/>
      <c r="BM129" s="851">
        <v>17.62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1743301</v>
      </c>
      <c r="AB130" s="862"/>
      <c r="AC130" s="862"/>
      <c r="AD130" s="862"/>
      <c r="AE130" s="863"/>
      <c r="AF130" s="864">
        <v>1987947</v>
      </c>
      <c r="AG130" s="862"/>
      <c r="AH130" s="862"/>
      <c r="AI130" s="862"/>
      <c r="AJ130" s="863"/>
      <c r="AK130" s="864">
        <v>2019249</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4.4000000000000004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15181612</v>
      </c>
      <c r="AB131" s="845"/>
      <c r="AC131" s="845"/>
      <c r="AD131" s="845"/>
      <c r="AE131" s="846"/>
      <c r="AF131" s="847">
        <v>15101378</v>
      </c>
      <c r="AG131" s="845"/>
      <c r="AH131" s="845"/>
      <c r="AI131" s="845"/>
      <c r="AJ131" s="846"/>
      <c r="AK131" s="847">
        <v>15381597</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5.2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3.7328447069999999</v>
      </c>
      <c r="AB132" s="825"/>
      <c r="AC132" s="825"/>
      <c r="AD132" s="825"/>
      <c r="AE132" s="826"/>
      <c r="AF132" s="827">
        <v>4.2687892459999999</v>
      </c>
      <c r="AG132" s="825"/>
      <c r="AH132" s="825"/>
      <c r="AI132" s="825"/>
      <c r="AJ132" s="826"/>
      <c r="AK132" s="827">
        <v>5.4370167150000004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3.1</v>
      </c>
      <c r="AB133" s="804"/>
      <c r="AC133" s="804"/>
      <c r="AD133" s="804"/>
      <c r="AE133" s="805"/>
      <c r="AF133" s="803">
        <v>3.4</v>
      </c>
      <c r="AG133" s="804"/>
      <c r="AH133" s="804"/>
      <c r="AI133" s="804"/>
      <c r="AJ133" s="805"/>
      <c r="AK133" s="803">
        <v>4.4000000000000004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pYXC8uKMbkW9RXfx4D4ZyDRmZhiWN4fW4I7THkcIMyRBy8mCM8FJC+gkWpFNi+fpeMS22Rez+ZOF3PIA+TsMA==" saltValue="uEnizwX4ti8kuukmubd0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XXPuh6wOqG6Ez/SOeN5kZIx+YAG4Av07f6l+ez8P0rLJ4Vo3idp2061HAyXRba6ZNGzpCiVE5VmcEkayr53+w==" saltValue="LNMeoBdv4EwuO5yucgGh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Nl09jhLdemAPX6fqWrn3zBg/BE/cMs1FV+oK47V4iN4DUUGuPtRwoDKeyOOXtydZOXCZcUwAijn9b2DK5hFug==" saltValue="cdB+ir0Yf5zf/tmDIRhv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3945804</v>
      </c>
      <c r="AP9" s="313">
        <v>45724</v>
      </c>
      <c r="AQ9" s="314">
        <v>63299</v>
      </c>
      <c r="AR9" s="315">
        <v>-27.8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740759</v>
      </c>
      <c r="AP10" s="316">
        <v>8584</v>
      </c>
      <c r="AQ10" s="317">
        <v>6012</v>
      </c>
      <c r="AR10" s="318">
        <v>42.8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663178</v>
      </c>
      <c r="AP11" s="316">
        <v>7685</v>
      </c>
      <c r="AQ11" s="317">
        <v>6006</v>
      </c>
      <c r="AR11" s="318">
        <v>28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1513</v>
      </c>
      <c r="AR12" s="318" t="s">
        <v>515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v>6</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313600</v>
      </c>
      <c r="AP14" s="316">
        <v>3634</v>
      </c>
      <c r="AQ14" s="317">
        <v>2299</v>
      </c>
      <c r="AR14" s="318">
        <v>58.1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118758</v>
      </c>
      <c r="AP15" s="316">
        <v>1376</v>
      </c>
      <c r="AQ15" s="317">
        <v>1728</v>
      </c>
      <c r="AR15" s="318">
        <v>-20.399999999999999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-302394</v>
      </c>
      <c r="AP16" s="316">
        <v>-3504</v>
      </c>
      <c r="AQ16" s="317">
        <v>-4986</v>
      </c>
      <c r="AR16" s="318">
        <v>-29.7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5479705</v>
      </c>
      <c r="AP17" s="316">
        <v>63498</v>
      </c>
      <c r="AQ17" s="317">
        <v>75877</v>
      </c>
      <c r="AR17" s="318">
        <v>-16.3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5.9</v>
      </c>
      <c r="AP21" s="329">
        <v>7.41</v>
      </c>
      <c r="AQ21" s="330">
        <v>-1.51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99.6</v>
      </c>
      <c r="AP22" s="334">
        <v>98.4</v>
      </c>
      <c r="AQ22" s="335">
        <v>1.2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2434958</v>
      </c>
      <c r="AP32" s="343">
        <v>28216</v>
      </c>
      <c r="AQ32" s="344">
        <v>39476</v>
      </c>
      <c r="AR32" s="345">
        <v>-28.5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v>57</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519506</v>
      </c>
      <c r="AP35" s="343">
        <v>6020</v>
      </c>
      <c r="AQ35" s="344">
        <v>13586</v>
      </c>
      <c r="AR35" s="345">
        <v>-55.7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282386</v>
      </c>
      <c r="AP36" s="343">
        <v>3272</v>
      </c>
      <c r="AQ36" s="344">
        <v>1761</v>
      </c>
      <c r="AR36" s="345">
        <v>85.8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179304</v>
      </c>
      <c r="AP37" s="343">
        <v>2078</v>
      </c>
      <c r="AQ37" s="344">
        <v>609</v>
      </c>
      <c r="AR37" s="345">
        <v>241.2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515</v>
      </c>
      <c r="AP38" s="346" t="s">
        <v>515</v>
      </c>
      <c r="AQ38" s="347">
        <v>1</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-560605</v>
      </c>
      <c r="AP39" s="343">
        <v>-6496</v>
      </c>
      <c r="AQ39" s="344">
        <v>-5546</v>
      </c>
      <c r="AR39" s="345">
        <v>17.100000000000001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-2019249</v>
      </c>
      <c r="AP40" s="343">
        <v>-23399</v>
      </c>
      <c r="AQ40" s="344">
        <v>-36890</v>
      </c>
      <c r="AR40" s="345">
        <v>-36.6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836300</v>
      </c>
      <c r="AP41" s="343">
        <v>9691</v>
      </c>
      <c r="AQ41" s="344">
        <v>13053</v>
      </c>
      <c r="AR41" s="345">
        <v>-25.8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6344681</v>
      </c>
      <c r="AN51" s="365">
        <v>75145</v>
      </c>
      <c r="AO51" s="366">
        <v>20.399999999999999</v>
      </c>
      <c r="AP51" s="367">
        <v>54227</v>
      </c>
      <c r="AQ51" s="368">
        <v>-18.2</v>
      </c>
      <c r="AR51" s="369">
        <v>38.6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5109235</v>
      </c>
      <c r="AN52" s="373">
        <v>60512</v>
      </c>
      <c r="AO52" s="374">
        <v>19.8</v>
      </c>
      <c r="AP52" s="375">
        <v>29694</v>
      </c>
      <c r="AQ52" s="376">
        <v>-6.7</v>
      </c>
      <c r="AR52" s="377">
        <v>26.5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3615188</v>
      </c>
      <c r="AN53" s="365">
        <v>42406</v>
      </c>
      <c r="AO53" s="366">
        <v>-43.6</v>
      </c>
      <c r="AP53" s="367">
        <v>57295</v>
      </c>
      <c r="AQ53" s="368">
        <v>5.7</v>
      </c>
      <c r="AR53" s="369">
        <v>-49.3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2794384</v>
      </c>
      <c r="AN54" s="373">
        <v>32778</v>
      </c>
      <c r="AO54" s="374">
        <v>-45.8</v>
      </c>
      <c r="AP54" s="375">
        <v>32771</v>
      </c>
      <c r="AQ54" s="376">
        <v>10.4</v>
      </c>
      <c r="AR54" s="377">
        <v>-56.2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3971037</v>
      </c>
      <c r="AN55" s="365">
        <v>46351</v>
      </c>
      <c r="AO55" s="366">
        <v>9.3000000000000007</v>
      </c>
      <c r="AP55" s="367">
        <v>54110</v>
      </c>
      <c r="AQ55" s="368">
        <v>-5.6</v>
      </c>
      <c r="AR55" s="369">
        <v>14.9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3192680</v>
      </c>
      <c r="AN56" s="373">
        <v>37266</v>
      </c>
      <c r="AO56" s="374">
        <v>13.7</v>
      </c>
      <c r="AP56" s="375">
        <v>30620</v>
      </c>
      <c r="AQ56" s="376">
        <v>-6.6</v>
      </c>
      <c r="AR56" s="377">
        <v>20.3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2507685</v>
      </c>
      <c r="AN57" s="365">
        <v>29111</v>
      </c>
      <c r="AO57" s="366">
        <v>-37.200000000000003</v>
      </c>
      <c r="AP57" s="367">
        <v>54684</v>
      </c>
      <c r="AQ57" s="368">
        <v>1.1000000000000001</v>
      </c>
      <c r="AR57" s="369">
        <v>-38.299999999999997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2315955</v>
      </c>
      <c r="AN58" s="373">
        <v>26885</v>
      </c>
      <c r="AO58" s="374">
        <v>-27.9</v>
      </c>
      <c r="AP58" s="375">
        <v>32829</v>
      </c>
      <c r="AQ58" s="376">
        <v>7.2</v>
      </c>
      <c r="AR58" s="377">
        <v>-35.1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2841067</v>
      </c>
      <c r="AN59" s="365">
        <v>32922</v>
      </c>
      <c r="AO59" s="366">
        <v>13.1</v>
      </c>
      <c r="AP59" s="367">
        <v>62383</v>
      </c>
      <c r="AQ59" s="368">
        <v>14.1</v>
      </c>
      <c r="AR59" s="369">
        <v>-1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2222036</v>
      </c>
      <c r="AN60" s="373">
        <v>25749</v>
      </c>
      <c r="AO60" s="374">
        <v>-4.2</v>
      </c>
      <c r="AP60" s="375">
        <v>35325</v>
      </c>
      <c r="AQ60" s="376">
        <v>7.6</v>
      </c>
      <c r="AR60" s="377">
        <v>-11.8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3855932</v>
      </c>
      <c r="AN61" s="380">
        <v>45187</v>
      </c>
      <c r="AO61" s="381">
        <v>-7.6</v>
      </c>
      <c r="AP61" s="382">
        <v>56540</v>
      </c>
      <c r="AQ61" s="383">
        <v>-0.6</v>
      </c>
      <c r="AR61" s="369">
        <v>-7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3126858</v>
      </c>
      <c r="AN62" s="373">
        <v>36638</v>
      </c>
      <c r="AO62" s="374">
        <v>-8.9</v>
      </c>
      <c r="AP62" s="375">
        <v>32248</v>
      </c>
      <c r="AQ62" s="376">
        <v>2.4</v>
      </c>
      <c r="AR62" s="377">
        <v>-11.3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2eva1eH8H5wrBuRFLJJlbBkklyRsAsEHn9fJjZzzAnvEIsHo0noJwVgJFvIKItZP1jYehTMToiuRShPetFgtyQ==" saltValue="+a7nPyAFP+XvW8AcQ9gX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1" spans="125:125" ht="13.5" hidden="1" customHeight="1" x14ac:dyDescent="0.2">
      <c r="DU121" s="291"/>
    </row>
  </sheetData>
  <sheetProtection algorithmName="SHA-512" hashValue="N6hD+StbGpWzawX+sNhLvhHPIxx9Z16J7Hgr8gB7Z1fbPnO76nOxqbMHQcfRIKuo9N4QszbIIMx58uUILPu1xg==" saltValue="w4ZGuXMT1ppcwG+eL1uu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H4AzaiZBk4dV/jql9YOo56FVsP5QHoAUA656vC9HHEcyWZZC9ewKfTg7F2ORgmEt+ClSTr8hpBlxW2KeHckKwg==" saltValue="bLAyAN6azajrvyLpgd7n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11.09</v>
      </c>
      <c r="G47" s="12">
        <v>12.68</v>
      </c>
      <c r="H47" s="12">
        <v>10.88</v>
      </c>
      <c r="I47" s="12">
        <v>13.74</v>
      </c>
      <c r="J47" s="13">
        <v>9.59</v>
      </c>
    </row>
    <row r="48" spans="2:10" ht="57.75" customHeight="1" x14ac:dyDescent="0.2">
      <c r="B48" s="14"/>
      <c r="C48" s="1238" t="s">
        <v>4</v>
      </c>
      <c r="D48" s="1238"/>
      <c r="E48" s="1239"/>
      <c r="F48" s="15">
        <v>7.01</v>
      </c>
      <c r="G48" s="16">
        <v>5.04</v>
      </c>
      <c r="H48" s="16">
        <v>3.68</v>
      </c>
      <c r="I48" s="16">
        <v>5.54</v>
      </c>
      <c r="J48" s="17">
        <v>7.02</v>
      </c>
    </row>
    <row r="49" spans="2:10" ht="57.75" customHeight="1" thickBot="1" x14ac:dyDescent="0.25">
      <c r="B49" s="18"/>
      <c r="C49" s="1240" t="s">
        <v>5</v>
      </c>
      <c r="D49" s="1240"/>
      <c r="E49" s="1241"/>
      <c r="F49" s="19">
        <v>0.57999999999999996</v>
      </c>
      <c r="G49" s="20" t="s">
        <v>562</v>
      </c>
      <c r="H49" s="20" t="s">
        <v>563</v>
      </c>
      <c r="I49" s="20">
        <v>4.8499999999999996</v>
      </c>
      <c r="J49" s="21" t="s">
        <v>564</v>
      </c>
    </row>
    <row r="50" spans="2:10" ht="13.5" customHeight="1" x14ac:dyDescent="0.2"/>
  </sheetData>
  <sheetProtection algorithmName="SHA-512" hashValue="iiV/CyglVtej09rYLgk28aGtB6yVGXt1it2vfUcEE829tON/e4FZMRWbUurzst8U8s9pjUzC8YoIYqCz9ueZCA==" saltValue="WO94+RXWMniXUs7874tM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2021-10-14T05:40:37Z</cp:lastPrinted>
  <dcterms:created xsi:type="dcterms:W3CDTF">2021-02-05T03:01:22Z</dcterms:created>
  <dcterms:modified xsi:type="dcterms:W3CDTF">2021-10-14T05:40:41Z</dcterms:modified>
  <cp:category/>
</cp:coreProperties>
</file>